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906" firstSheet="14" activeTab="19"/>
  </bookViews>
  <sheets>
    <sheet name="Endeksler" sheetId="27" r:id="rId1"/>
    <sheet name="4a_Sektör" sheetId="2" r:id="rId2"/>
    <sheet name="4a_İmalat_Sektör" sheetId="21" r:id="rId3"/>
    <sheet name="4a_İşyeri_Sektör" sheetId="17" r:id="rId4"/>
    <sheet name="4a_İl" sheetId="3" r:id="rId5"/>
    <sheet name="4b_Esnaf_İl" sheetId="24" r:id="rId6"/>
    <sheet name="4b_Tarım_İl" sheetId="25" r:id="rId7"/>
    <sheet name="4c_Kamu_İl " sheetId="26" r:id="rId8"/>
    <sheet name="4a_İşyeri_İl" sheetId="18" r:id="rId9"/>
    <sheet name="4a_Kadın_Sektör" sheetId="5" r:id="rId10"/>
    <sheet name="4a_Kadın_İmalat_Sektör" sheetId="23" r:id="rId11"/>
    <sheet name="4a_Kadın_İl" sheetId="30" r:id="rId12"/>
    <sheet name="İşsizlikSigortası_Başvuru" sheetId="8" r:id="rId13"/>
    <sheet name="İşsizlikSigortası_Ödeme" sheetId="9" r:id="rId14"/>
    <sheet name="Ortalama_Günlük_Kazanç_Sektör" sheetId="28" r:id="rId15"/>
    <sheet name="Ortalama_Günlük_Kazanç_İl" sheetId="29" r:id="rId16"/>
    <sheet name="KOBİ_İşyeri_İl" sheetId="31" r:id="rId17"/>
    <sheet name="KOBİ_İşyeri_Sektör" sheetId="32" r:id="rId18"/>
    <sheet name="KOBİ_Sigortalı_İl" sheetId="33" r:id="rId19"/>
    <sheet name="KOBİ_Sigortalı_Sektör" sheetId="34" r:id="rId20"/>
  </sheets>
  <externalReferences>
    <externalReference r:id="rId21"/>
  </externalReferences>
  <definedNames>
    <definedName name="_xlnm._FilterDatabase" localSheetId="4" hidden="1">'4a_İl'!$A$2:$K$85</definedName>
    <definedName name="_xlnm._FilterDatabase" localSheetId="2" hidden="1">'4a_İmalat_Sektör'!$A$2:$K$27</definedName>
    <definedName name="_xlnm._FilterDatabase" localSheetId="8" hidden="1">'4a_İşyeri_İl'!$A$2:$K$90</definedName>
    <definedName name="_xlnm._FilterDatabase" localSheetId="3" hidden="1">'4a_İşyeri_Sektör'!$A$2:$K$96</definedName>
    <definedName name="_xlnm._FilterDatabase" localSheetId="10" hidden="1">'4a_Kadın_İmalat_Sektör'!$A$2:$K$18</definedName>
    <definedName name="_xlnm._FilterDatabase" localSheetId="9" hidden="1">'4a_Kadın_Sektör'!$A$2:$K$91</definedName>
    <definedName name="_xlnm._FilterDatabase" localSheetId="1" hidden="1">'4a_Sektör'!$A$2:$K$91</definedName>
    <definedName name="_xlnm._FilterDatabase" localSheetId="5" hidden="1">'4b_Esnaf_İl'!$A$2:$K$85</definedName>
    <definedName name="_xlnm._FilterDatabase" localSheetId="6" hidden="1">'4b_Tarım_İl'!$A$2:$K$85</definedName>
    <definedName name="_xlnm._FilterDatabase" localSheetId="7" hidden="1">'4c_Kamu_İl '!$A$2:$K$84</definedName>
    <definedName name="_xlnm._FilterDatabase" localSheetId="0" hidden="1">Endeksler!$A$1:$I$1</definedName>
    <definedName name="_xlnm._FilterDatabase" localSheetId="12" hidden="1">İşsizlikSigortası_Başvuru!$A$1:$E$83</definedName>
    <definedName name="_xlnm._FilterDatabase" localSheetId="13" hidden="1">İşsizlikSigortası_Ödeme!$A$1:$F$83</definedName>
  </definedNames>
  <calcPr calcId="145621"/>
  <fileRecoveryPr autoRecover="0"/>
</workbook>
</file>

<file path=xl/calcChain.xml><?xml version="1.0" encoding="utf-8"?>
<calcChain xmlns="http://schemas.openxmlformats.org/spreadsheetml/2006/main">
  <c r="C27" i="21" l="1"/>
  <c r="C97" i="27"/>
  <c r="E97" i="27"/>
  <c r="G97" i="27"/>
  <c r="I97" i="27"/>
  <c r="I96" i="27" l="1"/>
  <c r="G96" i="27"/>
  <c r="E96" i="27"/>
  <c r="C96" i="27"/>
  <c r="L4" i="34" l="1"/>
  <c r="L5" i="34"/>
  <c r="L6" i="34"/>
  <c r="L7" i="34"/>
  <c r="L8" i="34"/>
  <c r="L9" i="34"/>
  <c r="L10" i="34"/>
  <c r="L11" i="34"/>
  <c r="L12" i="34"/>
  <c r="L13" i="34"/>
  <c r="L14" i="34"/>
  <c r="L15" i="34"/>
  <c r="L16" i="34"/>
  <c r="L17" i="34"/>
  <c r="L18" i="34"/>
  <c r="L19" i="34"/>
  <c r="L20" i="34"/>
  <c r="L21" i="34"/>
  <c r="L22" i="34"/>
  <c r="L23" i="34"/>
  <c r="L24" i="34"/>
  <c r="L25" i="34"/>
  <c r="L26" i="34"/>
  <c r="L27" i="34"/>
  <c r="L28" i="34"/>
  <c r="L29" i="34"/>
  <c r="L30" i="34"/>
  <c r="L31" i="34"/>
  <c r="L32" i="34"/>
  <c r="L33" i="34"/>
  <c r="L34" i="34"/>
  <c r="L35" i="34"/>
  <c r="L36" i="34"/>
  <c r="L37" i="34"/>
  <c r="L38" i="34"/>
  <c r="L39" i="34"/>
  <c r="L40" i="34"/>
  <c r="L41" i="34"/>
  <c r="L42" i="34"/>
  <c r="L43" i="34"/>
  <c r="L44" i="34"/>
  <c r="L45" i="34"/>
  <c r="L46" i="34"/>
  <c r="L47" i="34"/>
  <c r="L48" i="34"/>
  <c r="L49" i="34"/>
  <c r="L50" i="34"/>
  <c r="L51" i="34"/>
  <c r="L52" i="34"/>
  <c r="L53" i="34"/>
  <c r="L54" i="34"/>
  <c r="L55" i="34"/>
  <c r="L56" i="34"/>
  <c r="L57" i="34"/>
  <c r="L58" i="34"/>
  <c r="L59" i="34"/>
  <c r="L60" i="34"/>
  <c r="L61" i="34"/>
  <c r="L62" i="34"/>
  <c r="L63" i="34"/>
  <c r="L64" i="34"/>
  <c r="L65" i="34"/>
  <c r="L66" i="34"/>
  <c r="L67" i="34"/>
  <c r="L68" i="34"/>
  <c r="L69" i="34"/>
  <c r="L70" i="34"/>
  <c r="L71" i="34"/>
  <c r="L72" i="34"/>
  <c r="L73" i="34"/>
  <c r="L74" i="34"/>
  <c r="L75" i="34"/>
  <c r="L76" i="34"/>
  <c r="L77" i="34"/>
  <c r="L78" i="34"/>
  <c r="L79" i="34"/>
  <c r="L80" i="34"/>
  <c r="L81" i="34"/>
  <c r="L82" i="34"/>
  <c r="L83" i="34"/>
  <c r="L84" i="34"/>
  <c r="L85" i="34"/>
  <c r="L86" i="34"/>
  <c r="L87" i="34"/>
  <c r="L88" i="34"/>
  <c r="L89" i="34"/>
  <c r="L90" i="34"/>
  <c r="L91" i="34"/>
  <c r="L3" i="34"/>
  <c r="L4" i="33"/>
  <c r="L5" i="33"/>
  <c r="L6" i="33"/>
  <c r="L7" i="33"/>
  <c r="L8" i="33"/>
  <c r="L9" i="33"/>
  <c r="L10" i="33"/>
  <c r="L11" i="33"/>
  <c r="L12" i="33"/>
  <c r="L13" i="33"/>
  <c r="L14" i="33"/>
  <c r="L15" i="33"/>
  <c r="L16" i="33"/>
  <c r="L17" i="33"/>
  <c r="L18" i="33"/>
  <c r="L19" i="33"/>
  <c r="L20" i="33"/>
  <c r="L21" i="33"/>
  <c r="L22" i="33"/>
  <c r="L23" i="33"/>
  <c r="L24" i="33"/>
  <c r="L25" i="33"/>
  <c r="L26" i="33"/>
  <c r="L27" i="33"/>
  <c r="L28" i="33"/>
  <c r="L29" i="33"/>
  <c r="L30" i="33"/>
  <c r="L31" i="33"/>
  <c r="L32" i="33"/>
  <c r="L33" i="33"/>
  <c r="L34" i="33"/>
  <c r="L35" i="33"/>
  <c r="L36" i="33"/>
  <c r="L37" i="33"/>
  <c r="L38" i="33"/>
  <c r="L39" i="33"/>
  <c r="L40" i="33"/>
  <c r="L41" i="33"/>
  <c r="L42" i="33"/>
  <c r="L43" i="33"/>
  <c r="L44" i="33"/>
  <c r="L45" i="33"/>
  <c r="L46" i="33"/>
  <c r="L47" i="33"/>
  <c r="L48" i="33"/>
  <c r="L49" i="33"/>
  <c r="L50" i="33"/>
  <c r="L51" i="33"/>
  <c r="L52" i="33"/>
  <c r="L53" i="33"/>
  <c r="L54" i="33"/>
  <c r="L55" i="33"/>
  <c r="L56" i="33"/>
  <c r="L57" i="33"/>
  <c r="L58" i="33"/>
  <c r="L59" i="33"/>
  <c r="L60" i="33"/>
  <c r="L61" i="33"/>
  <c r="L62" i="33"/>
  <c r="L63" i="33"/>
  <c r="L64" i="33"/>
  <c r="L65" i="33"/>
  <c r="L66" i="33"/>
  <c r="L67" i="33"/>
  <c r="L68" i="33"/>
  <c r="L69" i="33"/>
  <c r="L70" i="33"/>
  <c r="L71" i="33"/>
  <c r="L72" i="33"/>
  <c r="L73" i="33"/>
  <c r="L74" i="33"/>
  <c r="L75" i="33"/>
  <c r="L76" i="33"/>
  <c r="L77" i="33"/>
  <c r="L78" i="33"/>
  <c r="L79" i="33"/>
  <c r="L80" i="33"/>
  <c r="L81" i="33"/>
  <c r="L82" i="33"/>
  <c r="L83" i="33"/>
  <c r="L84" i="33"/>
  <c r="L3" i="33"/>
  <c r="L4" i="32"/>
  <c r="L5" i="32"/>
  <c r="L6" i="32"/>
  <c r="L7" i="32"/>
  <c r="L8" i="32"/>
  <c r="L9" i="32"/>
  <c r="L10" i="32"/>
  <c r="L11" i="32"/>
  <c r="L12" i="32"/>
  <c r="L13" i="32"/>
  <c r="L14" i="32"/>
  <c r="L15" i="32"/>
  <c r="L16" i="32"/>
  <c r="L17" i="32"/>
  <c r="L18" i="32"/>
  <c r="L19" i="32"/>
  <c r="L20" i="32"/>
  <c r="L21" i="32"/>
  <c r="L22" i="32"/>
  <c r="L23" i="32"/>
  <c r="L24" i="32"/>
  <c r="L25" i="32"/>
  <c r="L26" i="32"/>
  <c r="L27" i="32"/>
  <c r="L28" i="32"/>
  <c r="L29" i="32"/>
  <c r="L30" i="32"/>
  <c r="L31" i="32"/>
  <c r="L32" i="32"/>
  <c r="L33" i="32"/>
  <c r="L34" i="32"/>
  <c r="L35" i="32"/>
  <c r="L36" i="32"/>
  <c r="L37" i="32"/>
  <c r="L38" i="32"/>
  <c r="L39" i="32"/>
  <c r="L40" i="32"/>
  <c r="L41" i="32"/>
  <c r="L42" i="32"/>
  <c r="L43" i="32"/>
  <c r="L44" i="32"/>
  <c r="L45" i="32"/>
  <c r="L46" i="32"/>
  <c r="L47" i="32"/>
  <c r="L48" i="32"/>
  <c r="L49" i="32"/>
  <c r="L50" i="32"/>
  <c r="L51" i="32"/>
  <c r="L52" i="32"/>
  <c r="L53" i="32"/>
  <c r="L54" i="32"/>
  <c r="L55" i="32"/>
  <c r="L56" i="32"/>
  <c r="L57" i="32"/>
  <c r="L58" i="32"/>
  <c r="L59" i="32"/>
  <c r="L60" i="32"/>
  <c r="L61" i="32"/>
  <c r="L62" i="32"/>
  <c r="L63" i="32"/>
  <c r="L64" i="32"/>
  <c r="L65" i="32"/>
  <c r="L66" i="32"/>
  <c r="L67" i="32"/>
  <c r="L68" i="32"/>
  <c r="L69" i="32"/>
  <c r="L70" i="32"/>
  <c r="L71" i="32"/>
  <c r="L72" i="32"/>
  <c r="L73" i="32"/>
  <c r="L74" i="32"/>
  <c r="L75" i="32"/>
  <c r="L76" i="32"/>
  <c r="L77" i="32"/>
  <c r="L78" i="32"/>
  <c r="L79" i="32"/>
  <c r="L80" i="32"/>
  <c r="L81" i="32"/>
  <c r="L82" i="32"/>
  <c r="L83" i="32"/>
  <c r="L84" i="32"/>
  <c r="L85" i="32"/>
  <c r="L86" i="32"/>
  <c r="L87" i="32"/>
  <c r="L88" i="32"/>
  <c r="L89" i="32"/>
  <c r="L90" i="32"/>
  <c r="L91" i="32"/>
  <c r="L3" i="32"/>
  <c r="L4" i="31"/>
  <c r="L5" i="31"/>
  <c r="L6" i="31"/>
  <c r="L7" i="31"/>
  <c r="L8" i="31"/>
  <c r="L9" i="31"/>
  <c r="L10" i="31"/>
  <c r="L11" i="31"/>
  <c r="L12" i="31"/>
  <c r="L13" i="31"/>
  <c r="L14" i="31"/>
  <c r="L15" i="31"/>
  <c r="L16" i="31"/>
  <c r="L17" i="31"/>
  <c r="L18" i="31"/>
  <c r="L19" i="31"/>
  <c r="L20" i="31"/>
  <c r="L21" i="31"/>
  <c r="L22" i="31"/>
  <c r="L23" i="31"/>
  <c r="L24" i="31"/>
  <c r="L25" i="31"/>
  <c r="L26" i="31"/>
  <c r="L27" i="31"/>
  <c r="L28" i="31"/>
  <c r="L29" i="31"/>
  <c r="L30" i="31"/>
  <c r="L31" i="31"/>
  <c r="L32" i="31"/>
  <c r="L33" i="31"/>
  <c r="L34" i="31"/>
  <c r="L35" i="31"/>
  <c r="L36" i="31"/>
  <c r="L37" i="31"/>
  <c r="L38" i="31"/>
  <c r="L39" i="31"/>
  <c r="L40" i="31"/>
  <c r="L41" i="31"/>
  <c r="L42" i="31"/>
  <c r="L43" i="31"/>
  <c r="L44" i="31"/>
  <c r="L45" i="31"/>
  <c r="L46" i="31"/>
  <c r="L47" i="31"/>
  <c r="L48" i="31"/>
  <c r="L49" i="31"/>
  <c r="L50" i="31"/>
  <c r="L51" i="31"/>
  <c r="L52" i="31"/>
  <c r="L53" i="31"/>
  <c r="L54" i="31"/>
  <c r="L55" i="31"/>
  <c r="L56" i="31"/>
  <c r="L57" i="31"/>
  <c r="L58" i="31"/>
  <c r="L59" i="31"/>
  <c r="L60" i="31"/>
  <c r="L61" i="31"/>
  <c r="L62" i="31"/>
  <c r="L63" i="31"/>
  <c r="L64" i="31"/>
  <c r="L65" i="31"/>
  <c r="L66" i="31"/>
  <c r="L67" i="31"/>
  <c r="L68" i="31"/>
  <c r="L69" i="31"/>
  <c r="L70" i="31"/>
  <c r="L71" i="31"/>
  <c r="L72" i="31"/>
  <c r="L73" i="31"/>
  <c r="L74" i="31"/>
  <c r="L75" i="31"/>
  <c r="L76" i="31"/>
  <c r="L77" i="31"/>
  <c r="L78" i="31"/>
  <c r="L79" i="31"/>
  <c r="L80" i="31"/>
  <c r="L81" i="31"/>
  <c r="L82" i="31"/>
  <c r="L83" i="31"/>
  <c r="L84" i="31"/>
  <c r="L3" i="31"/>
  <c r="K4" i="29"/>
  <c r="K5" i="29"/>
  <c r="K6" i="29"/>
  <c r="K7" i="29"/>
  <c r="K8" i="29"/>
  <c r="K9" i="29"/>
  <c r="K10" i="29"/>
  <c r="K11" i="29"/>
  <c r="K12" i="29"/>
  <c r="K13" i="29"/>
  <c r="K14" i="29"/>
  <c r="K15" i="29"/>
  <c r="K16" i="29"/>
  <c r="K17" i="29"/>
  <c r="K18" i="29"/>
  <c r="K19" i="29"/>
  <c r="K20" i="29"/>
  <c r="K21" i="29"/>
  <c r="K22" i="29"/>
  <c r="K23" i="29"/>
  <c r="K24" i="29"/>
  <c r="K25" i="29"/>
  <c r="K26" i="29"/>
  <c r="K27" i="29"/>
  <c r="K28" i="29"/>
  <c r="K29" i="29"/>
  <c r="K30" i="29"/>
  <c r="K31" i="29"/>
  <c r="K32" i="29"/>
  <c r="K33" i="29"/>
  <c r="K34" i="29"/>
  <c r="K35" i="29"/>
  <c r="K36" i="29"/>
  <c r="K37" i="29"/>
  <c r="K38" i="29"/>
  <c r="K39" i="29"/>
  <c r="K40" i="29"/>
  <c r="K41" i="29"/>
  <c r="K42" i="29"/>
  <c r="K43" i="29"/>
  <c r="K44" i="29"/>
  <c r="K45" i="29"/>
  <c r="K46" i="29"/>
  <c r="K47" i="29"/>
  <c r="K48" i="29"/>
  <c r="K49" i="29"/>
  <c r="K50" i="29"/>
  <c r="K51" i="29"/>
  <c r="K52" i="29"/>
  <c r="K53" i="29"/>
  <c r="K54" i="29"/>
  <c r="K55" i="29"/>
  <c r="K56" i="29"/>
  <c r="K57" i="29"/>
  <c r="K58" i="29"/>
  <c r="K59" i="29"/>
  <c r="K60" i="29"/>
  <c r="K61" i="29"/>
  <c r="K62" i="29"/>
  <c r="K63" i="29"/>
  <c r="K64" i="29"/>
  <c r="K65" i="29"/>
  <c r="K66" i="29"/>
  <c r="K67" i="29"/>
  <c r="K68" i="29"/>
  <c r="K69" i="29"/>
  <c r="K70" i="29"/>
  <c r="K71" i="29"/>
  <c r="K72" i="29"/>
  <c r="K73" i="29"/>
  <c r="K74" i="29"/>
  <c r="K75" i="29"/>
  <c r="K76" i="29"/>
  <c r="K77" i="29"/>
  <c r="K78" i="29"/>
  <c r="K79" i="29"/>
  <c r="K80" i="29"/>
  <c r="K81" i="29"/>
  <c r="K82" i="29"/>
  <c r="K83" i="29"/>
  <c r="K84" i="29"/>
  <c r="K3" i="29"/>
  <c r="K4" i="28"/>
  <c r="K5" i="28"/>
  <c r="K6" i="28"/>
  <c r="K7" i="28"/>
  <c r="K8" i="28"/>
  <c r="K9" i="28"/>
  <c r="K10" i="28"/>
  <c r="K11" i="28"/>
  <c r="K12" i="28"/>
  <c r="K13" i="28"/>
  <c r="K14" i="28"/>
  <c r="K15" i="28"/>
  <c r="K16" i="28"/>
  <c r="K17" i="28"/>
  <c r="K18" i="28"/>
  <c r="K19" i="28"/>
  <c r="K20" i="28"/>
  <c r="K21" i="28"/>
  <c r="K22" i="28"/>
  <c r="K23" i="28"/>
  <c r="K24" i="28"/>
  <c r="K25" i="28"/>
  <c r="K26" i="28"/>
  <c r="K27" i="28"/>
  <c r="K28" i="28"/>
  <c r="K29" i="28"/>
  <c r="K30" i="28"/>
  <c r="K31" i="28"/>
  <c r="K32" i="28"/>
  <c r="K33" i="28"/>
  <c r="K34" i="28"/>
  <c r="K35" i="28"/>
  <c r="K36" i="28"/>
  <c r="K37" i="28"/>
  <c r="K38" i="28"/>
  <c r="K39" i="28"/>
  <c r="K40" i="28"/>
  <c r="K41" i="28"/>
  <c r="K42" i="28"/>
  <c r="K43" i="28"/>
  <c r="K44" i="28"/>
  <c r="K45" i="28"/>
  <c r="K46" i="28"/>
  <c r="K47" i="28"/>
  <c r="K48" i="28"/>
  <c r="K49" i="28"/>
  <c r="K50" i="28"/>
  <c r="K51" i="28"/>
  <c r="K52" i="28"/>
  <c r="K53" i="28"/>
  <c r="K54" i="28"/>
  <c r="K55" i="28"/>
  <c r="K56" i="28"/>
  <c r="K57" i="28"/>
  <c r="K58" i="28"/>
  <c r="K59" i="28"/>
  <c r="K60" i="28"/>
  <c r="K61" i="28"/>
  <c r="K62" i="28"/>
  <c r="K63" i="28"/>
  <c r="K64" i="28"/>
  <c r="K65" i="28"/>
  <c r="K66" i="28"/>
  <c r="K67" i="28"/>
  <c r="K68" i="28"/>
  <c r="K69" i="28"/>
  <c r="K70" i="28"/>
  <c r="K71" i="28"/>
  <c r="K72" i="28"/>
  <c r="K73" i="28"/>
  <c r="K74" i="28"/>
  <c r="K75" i="28"/>
  <c r="K76" i="28"/>
  <c r="K77" i="28"/>
  <c r="K78" i="28"/>
  <c r="K79" i="28"/>
  <c r="K80" i="28"/>
  <c r="K81" i="28"/>
  <c r="K82" i="28"/>
  <c r="K83" i="28"/>
  <c r="K84" i="28"/>
  <c r="K85" i="28"/>
  <c r="K86" i="28"/>
  <c r="K87" i="28"/>
  <c r="K88" i="28"/>
  <c r="K89" i="28"/>
  <c r="K90" i="28"/>
  <c r="K91" i="28"/>
  <c r="K3" i="28"/>
  <c r="O4" i="30"/>
  <c r="O5" i="30"/>
  <c r="O6" i="30"/>
  <c r="O7" i="30"/>
  <c r="O8" i="30"/>
  <c r="O9" i="30"/>
  <c r="O10" i="30"/>
  <c r="O11" i="30"/>
  <c r="O12" i="30"/>
  <c r="O13" i="30"/>
  <c r="O14" i="30"/>
  <c r="O15" i="30"/>
  <c r="O16" i="30"/>
  <c r="O17" i="30"/>
  <c r="O18" i="30"/>
  <c r="O19" i="30"/>
  <c r="O20" i="30"/>
  <c r="O21" i="30"/>
  <c r="O22" i="30"/>
  <c r="O23" i="30"/>
  <c r="O24" i="30"/>
  <c r="O25" i="30"/>
  <c r="O26" i="30"/>
  <c r="O27" i="30"/>
  <c r="O28" i="30"/>
  <c r="O29" i="30"/>
  <c r="O30" i="30"/>
  <c r="O31" i="30"/>
  <c r="O32" i="30"/>
  <c r="O33" i="30"/>
  <c r="O34" i="30"/>
  <c r="O35" i="30"/>
  <c r="O36" i="30"/>
  <c r="O37" i="30"/>
  <c r="O38" i="30"/>
  <c r="O39" i="30"/>
  <c r="O40" i="30"/>
  <c r="O41" i="30"/>
  <c r="O42" i="30"/>
  <c r="O43" i="30"/>
  <c r="O44" i="30"/>
  <c r="O45" i="30"/>
  <c r="O46" i="30"/>
  <c r="O47" i="30"/>
  <c r="O48" i="30"/>
  <c r="O49" i="30"/>
  <c r="O50" i="30"/>
  <c r="O51" i="30"/>
  <c r="O52" i="30"/>
  <c r="O53" i="30"/>
  <c r="O54" i="30"/>
  <c r="O55" i="30"/>
  <c r="O56" i="30"/>
  <c r="O57" i="30"/>
  <c r="O58" i="30"/>
  <c r="O59" i="30"/>
  <c r="O60" i="30"/>
  <c r="O61" i="30"/>
  <c r="O62" i="30"/>
  <c r="O63" i="30"/>
  <c r="O64" i="30"/>
  <c r="O65" i="30"/>
  <c r="O66" i="30"/>
  <c r="O67" i="30"/>
  <c r="O68" i="30"/>
  <c r="O69" i="30"/>
  <c r="O70" i="30"/>
  <c r="O71" i="30"/>
  <c r="O72" i="30"/>
  <c r="O73" i="30"/>
  <c r="O74" i="30"/>
  <c r="O75" i="30"/>
  <c r="O76" i="30"/>
  <c r="O77" i="30"/>
  <c r="O78" i="30"/>
  <c r="O79" i="30"/>
  <c r="O80" i="30"/>
  <c r="O81" i="30"/>
  <c r="O82" i="30"/>
  <c r="O83" i="30"/>
  <c r="O84" i="30"/>
  <c r="O3" i="30"/>
  <c r="N4" i="23"/>
  <c r="N5" i="23"/>
  <c r="N6" i="23"/>
  <c r="N7" i="23"/>
  <c r="N8" i="23"/>
  <c r="N9" i="23"/>
  <c r="N10" i="23"/>
  <c r="N11" i="23"/>
  <c r="N12" i="23"/>
  <c r="N13" i="23"/>
  <c r="N14" i="23"/>
  <c r="N15" i="23"/>
  <c r="N16" i="23"/>
  <c r="N17" i="23"/>
  <c r="N18" i="23"/>
  <c r="N19" i="23"/>
  <c r="N20" i="23"/>
  <c r="N21" i="23"/>
  <c r="N22" i="23"/>
  <c r="N23" i="23"/>
  <c r="N24" i="23"/>
  <c r="N25" i="23"/>
  <c r="N26" i="23"/>
  <c r="N27" i="23"/>
  <c r="N3" i="23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3" i="5"/>
  <c r="N4" i="18"/>
  <c r="N5" i="18"/>
  <c r="N6" i="18"/>
  <c r="N7" i="18"/>
  <c r="N8" i="18"/>
  <c r="N9" i="18"/>
  <c r="N10" i="18"/>
  <c r="N11" i="18"/>
  <c r="N12" i="18"/>
  <c r="N13" i="18"/>
  <c r="N14" i="18"/>
  <c r="N15" i="18"/>
  <c r="N16" i="18"/>
  <c r="N17" i="18"/>
  <c r="N18" i="18"/>
  <c r="N19" i="18"/>
  <c r="N20" i="18"/>
  <c r="N21" i="18"/>
  <c r="N22" i="18"/>
  <c r="N23" i="18"/>
  <c r="N24" i="18"/>
  <c r="N25" i="18"/>
  <c r="N26" i="18"/>
  <c r="N27" i="18"/>
  <c r="N28" i="18"/>
  <c r="N29" i="18"/>
  <c r="N30" i="18"/>
  <c r="N31" i="18"/>
  <c r="N32" i="18"/>
  <c r="N33" i="18"/>
  <c r="N34" i="18"/>
  <c r="N35" i="18"/>
  <c r="N36" i="18"/>
  <c r="N37" i="18"/>
  <c r="N38" i="18"/>
  <c r="N39" i="18"/>
  <c r="N40" i="18"/>
  <c r="N41" i="18"/>
  <c r="N42" i="18"/>
  <c r="N43" i="18"/>
  <c r="N44" i="18"/>
  <c r="N45" i="18"/>
  <c r="N46" i="18"/>
  <c r="N47" i="18"/>
  <c r="N48" i="18"/>
  <c r="N49" i="18"/>
  <c r="N50" i="18"/>
  <c r="N51" i="18"/>
  <c r="N52" i="18"/>
  <c r="N53" i="18"/>
  <c r="N54" i="18"/>
  <c r="N55" i="18"/>
  <c r="N56" i="18"/>
  <c r="N57" i="18"/>
  <c r="N58" i="18"/>
  <c r="N59" i="18"/>
  <c r="N60" i="18"/>
  <c r="N61" i="18"/>
  <c r="N62" i="18"/>
  <c r="N63" i="18"/>
  <c r="N64" i="18"/>
  <c r="N65" i="18"/>
  <c r="N66" i="18"/>
  <c r="N67" i="18"/>
  <c r="N68" i="18"/>
  <c r="N69" i="18"/>
  <c r="N70" i="18"/>
  <c r="N71" i="18"/>
  <c r="N72" i="18"/>
  <c r="N73" i="18"/>
  <c r="N74" i="18"/>
  <c r="N75" i="18"/>
  <c r="N76" i="18"/>
  <c r="N77" i="18"/>
  <c r="N78" i="18"/>
  <c r="N79" i="18"/>
  <c r="N80" i="18"/>
  <c r="N81" i="18"/>
  <c r="N82" i="18"/>
  <c r="N83" i="18"/>
  <c r="N84" i="18"/>
  <c r="N3" i="18"/>
  <c r="N4" i="26"/>
  <c r="N5" i="26"/>
  <c r="N6" i="26"/>
  <c r="N7" i="26"/>
  <c r="N8" i="26"/>
  <c r="N9" i="26"/>
  <c r="N10" i="26"/>
  <c r="N11" i="26"/>
  <c r="N12" i="26"/>
  <c r="N13" i="26"/>
  <c r="N14" i="26"/>
  <c r="N15" i="26"/>
  <c r="N16" i="26"/>
  <c r="N17" i="26"/>
  <c r="N18" i="26"/>
  <c r="N19" i="26"/>
  <c r="N20" i="26"/>
  <c r="N21" i="26"/>
  <c r="N22" i="26"/>
  <c r="N23" i="26"/>
  <c r="N24" i="26"/>
  <c r="N25" i="26"/>
  <c r="N26" i="26"/>
  <c r="N27" i="26"/>
  <c r="N28" i="26"/>
  <c r="N29" i="26"/>
  <c r="N30" i="26"/>
  <c r="N31" i="26"/>
  <c r="N32" i="26"/>
  <c r="N33" i="26"/>
  <c r="N34" i="26"/>
  <c r="N35" i="26"/>
  <c r="N36" i="26"/>
  <c r="N37" i="26"/>
  <c r="N38" i="26"/>
  <c r="N39" i="26"/>
  <c r="N40" i="26"/>
  <c r="N41" i="26"/>
  <c r="N42" i="26"/>
  <c r="N43" i="26"/>
  <c r="N44" i="26"/>
  <c r="N45" i="26"/>
  <c r="N46" i="26"/>
  <c r="N47" i="26"/>
  <c r="N48" i="26"/>
  <c r="N49" i="26"/>
  <c r="N50" i="26"/>
  <c r="N51" i="26"/>
  <c r="N52" i="26"/>
  <c r="N53" i="26"/>
  <c r="N54" i="26"/>
  <c r="N55" i="26"/>
  <c r="N56" i="26"/>
  <c r="N57" i="26"/>
  <c r="N58" i="26"/>
  <c r="N59" i="26"/>
  <c r="N60" i="26"/>
  <c r="N61" i="26"/>
  <c r="N62" i="26"/>
  <c r="N63" i="26"/>
  <c r="N64" i="26"/>
  <c r="N65" i="26"/>
  <c r="N66" i="26"/>
  <c r="N67" i="26"/>
  <c r="N68" i="26"/>
  <c r="N69" i="26"/>
  <c r="N70" i="26"/>
  <c r="N71" i="26"/>
  <c r="N72" i="26"/>
  <c r="N73" i="26"/>
  <c r="N74" i="26"/>
  <c r="N75" i="26"/>
  <c r="N76" i="26"/>
  <c r="N77" i="26"/>
  <c r="N78" i="26"/>
  <c r="N79" i="26"/>
  <c r="N80" i="26"/>
  <c r="N81" i="26"/>
  <c r="N82" i="26"/>
  <c r="N83" i="26"/>
  <c r="N84" i="26"/>
  <c r="N3" i="26"/>
  <c r="N4" i="25"/>
  <c r="N5" i="25"/>
  <c r="N6" i="25"/>
  <c r="N7" i="25"/>
  <c r="N8" i="25"/>
  <c r="N9" i="25"/>
  <c r="N10" i="25"/>
  <c r="N11" i="25"/>
  <c r="N12" i="25"/>
  <c r="N13" i="25"/>
  <c r="N14" i="25"/>
  <c r="N15" i="25"/>
  <c r="N16" i="25"/>
  <c r="N17" i="25"/>
  <c r="N18" i="25"/>
  <c r="N19" i="25"/>
  <c r="N20" i="25"/>
  <c r="N21" i="25"/>
  <c r="N22" i="25"/>
  <c r="N23" i="25"/>
  <c r="N24" i="25"/>
  <c r="N25" i="25"/>
  <c r="N26" i="25"/>
  <c r="N27" i="25"/>
  <c r="N28" i="25"/>
  <c r="N29" i="25"/>
  <c r="N30" i="25"/>
  <c r="N31" i="25"/>
  <c r="N32" i="25"/>
  <c r="N33" i="25"/>
  <c r="N34" i="25"/>
  <c r="N35" i="25"/>
  <c r="N36" i="25"/>
  <c r="N37" i="25"/>
  <c r="N38" i="25"/>
  <c r="N39" i="25"/>
  <c r="N40" i="25"/>
  <c r="N41" i="25"/>
  <c r="N42" i="25"/>
  <c r="N43" i="25"/>
  <c r="N44" i="25"/>
  <c r="N45" i="25"/>
  <c r="N46" i="25"/>
  <c r="N47" i="25"/>
  <c r="N48" i="25"/>
  <c r="N49" i="25"/>
  <c r="N50" i="25"/>
  <c r="N51" i="25"/>
  <c r="N52" i="25"/>
  <c r="N53" i="25"/>
  <c r="N54" i="25"/>
  <c r="N55" i="25"/>
  <c r="N56" i="25"/>
  <c r="N57" i="25"/>
  <c r="N58" i="25"/>
  <c r="N59" i="25"/>
  <c r="N60" i="25"/>
  <c r="N61" i="25"/>
  <c r="N62" i="25"/>
  <c r="N63" i="25"/>
  <c r="N64" i="25"/>
  <c r="N65" i="25"/>
  <c r="N66" i="25"/>
  <c r="N67" i="25"/>
  <c r="N68" i="25"/>
  <c r="N69" i="25"/>
  <c r="N70" i="25"/>
  <c r="N71" i="25"/>
  <c r="N72" i="25"/>
  <c r="N73" i="25"/>
  <c r="N74" i="25"/>
  <c r="N75" i="25"/>
  <c r="N76" i="25"/>
  <c r="N77" i="25"/>
  <c r="N78" i="25"/>
  <c r="N79" i="25"/>
  <c r="N80" i="25"/>
  <c r="N81" i="25"/>
  <c r="N82" i="25"/>
  <c r="N83" i="25"/>
  <c r="N84" i="25"/>
  <c r="N3" i="25"/>
  <c r="N4" i="24"/>
  <c r="N5" i="24"/>
  <c r="N6" i="24"/>
  <c r="N7" i="24"/>
  <c r="N8" i="24"/>
  <c r="N9" i="24"/>
  <c r="N10" i="24"/>
  <c r="N11" i="24"/>
  <c r="N12" i="24"/>
  <c r="N13" i="24"/>
  <c r="N14" i="24"/>
  <c r="N15" i="24"/>
  <c r="N16" i="24"/>
  <c r="N17" i="24"/>
  <c r="N18" i="24"/>
  <c r="N19" i="24"/>
  <c r="N20" i="24"/>
  <c r="N21" i="24"/>
  <c r="N22" i="24"/>
  <c r="N23" i="24"/>
  <c r="N24" i="24"/>
  <c r="N25" i="24"/>
  <c r="N26" i="24"/>
  <c r="N27" i="24"/>
  <c r="N28" i="24"/>
  <c r="N29" i="24"/>
  <c r="N30" i="24"/>
  <c r="N31" i="24"/>
  <c r="N32" i="24"/>
  <c r="N33" i="24"/>
  <c r="N34" i="24"/>
  <c r="N35" i="24"/>
  <c r="N36" i="24"/>
  <c r="N37" i="24"/>
  <c r="N38" i="24"/>
  <c r="N39" i="24"/>
  <c r="N40" i="24"/>
  <c r="N41" i="24"/>
  <c r="N42" i="24"/>
  <c r="N43" i="24"/>
  <c r="N44" i="24"/>
  <c r="N45" i="24"/>
  <c r="N46" i="24"/>
  <c r="N47" i="24"/>
  <c r="N48" i="24"/>
  <c r="N49" i="24"/>
  <c r="N50" i="24"/>
  <c r="N51" i="24"/>
  <c r="N52" i="24"/>
  <c r="N53" i="24"/>
  <c r="N54" i="24"/>
  <c r="N55" i="24"/>
  <c r="N56" i="24"/>
  <c r="N57" i="24"/>
  <c r="N58" i="24"/>
  <c r="N59" i="24"/>
  <c r="N60" i="24"/>
  <c r="N61" i="24"/>
  <c r="N62" i="24"/>
  <c r="N63" i="24"/>
  <c r="N64" i="24"/>
  <c r="N65" i="24"/>
  <c r="N66" i="24"/>
  <c r="N67" i="24"/>
  <c r="N68" i="24"/>
  <c r="N69" i="24"/>
  <c r="N70" i="24"/>
  <c r="N71" i="24"/>
  <c r="N72" i="24"/>
  <c r="N73" i="24"/>
  <c r="N74" i="24"/>
  <c r="N75" i="24"/>
  <c r="N76" i="24"/>
  <c r="N77" i="24"/>
  <c r="N78" i="24"/>
  <c r="N79" i="24"/>
  <c r="N80" i="24"/>
  <c r="N81" i="24"/>
  <c r="N82" i="24"/>
  <c r="N83" i="24"/>
  <c r="N84" i="24"/>
  <c r="N3" i="2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3" i="3"/>
  <c r="N4" i="17"/>
  <c r="N5" i="17"/>
  <c r="N6" i="17"/>
  <c r="N7" i="17"/>
  <c r="N8" i="17"/>
  <c r="N9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N39" i="17"/>
  <c r="N40" i="17"/>
  <c r="N41" i="17"/>
  <c r="N42" i="17"/>
  <c r="N43" i="17"/>
  <c r="N44" i="17"/>
  <c r="N45" i="17"/>
  <c r="N46" i="17"/>
  <c r="N47" i="17"/>
  <c r="N48" i="17"/>
  <c r="N49" i="17"/>
  <c r="N50" i="17"/>
  <c r="N51" i="17"/>
  <c r="N52" i="17"/>
  <c r="N53" i="17"/>
  <c r="N54" i="17"/>
  <c r="N55" i="17"/>
  <c r="N56" i="17"/>
  <c r="N57" i="17"/>
  <c r="N58" i="17"/>
  <c r="N59" i="17"/>
  <c r="N60" i="17"/>
  <c r="N61" i="17"/>
  <c r="N62" i="17"/>
  <c r="N63" i="17"/>
  <c r="N64" i="17"/>
  <c r="N65" i="17"/>
  <c r="N66" i="17"/>
  <c r="N67" i="17"/>
  <c r="N68" i="17"/>
  <c r="N69" i="17"/>
  <c r="N70" i="17"/>
  <c r="N71" i="17"/>
  <c r="N72" i="17"/>
  <c r="N73" i="17"/>
  <c r="N74" i="17"/>
  <c r="N75" i="17"/>
  <c r="N76" i="17"/>
  <c r="N77" i="17"/>
  <c r="N78" i="17"/>
  <c r="N79" i="17"/>
  <c r="N80" i="17"/>
  <c r="N81" i="17"/>
  <c r="N82" i="17"/>
  <c r="N83" i="17"/>
  <c r="N84" i="17"/>
  <c r="N85" i="17"/>
  <c r="N86" i="17"/>
  <c r="N87" i="17"/>
  <c r="N88" i="17"/>
  <c r="N89" i="17"/>
  <c r="N90" i="17"/>
  <c r="N91" i="17"/>
  <c r="N3" i="17"/>
  <c r="N4" i="21"/>
  <c r="N5" i="21"/>
  <c r="N6" i="21"/>
  <c r="N7" i="21"/>
  <c r="N8" i="21"/>
  <c r="N9" i="21"/>
  <c r="N10" i="21"/>
  <c r="N11" i="21"/>
  <c r="N12" i="21"/>
  <c r="N13" i="21"/>
  <c r="N14" i="21"/>
  <c r="N15" i="21"/>
  <c r="N16" i="21"/>
  <c r="N17" i="21"/>
  <c r="N18" i="21"/>
  <c r="N19" i="21"/>
  <c r="N20" i="21"/>
  <c r="N21" i="21"/>
  <c r="N22" i="21"/>
  <c r="N23" i="21"/>
  <c r="N24" i="21"/>
  <c r="N25" i="21"/>
  <c r="N26" i="21"/>
  <c r="N27" i="21"/>
  <c r="N3" i="2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3" i="2"/>
  <c r="K91" i="2"/>
  <c r="I95" i="27"/>
  <c r="G95" i="27"/>
  <c r="E95" i="27"/>
  <c r="C95" i="27"/>
  <c r="I94" i="27"/>
  <c r="G94" i="27"/>
  <c r="E94" i="27"/>
  <c r="C94" i="27"/>
  <c r="I93" i="27"/>
  <c r="G93" i="27"/>
  <c r="E93" i="27"/>
  <c r="C93" i="27"/>
  <c r="J7" i="28"/>
  <c r="D27" i="21"/>
  <c r="E27" i="21"/>
  <c r="K91" i="34"/>
  <c r="J91" i="34"/>
  <c r="I91" i="34"/>
  <c r="K90" i="34"/>
  <c r="J90" i="34"/>
  <c r="I90" i="34"/>
  <c r="K89" i="34"/>
  <c r="J89" i="34"/>
  <c r="I89" i="34"/>
  <c r="K88" i="34"/>
  <c r="J88" i="34"/>
  <c r="I88" i="34"/>
  <c r="K87" i="34"/>
  <c r="J87" i="34"/>
  <c r="I87" i="34"/>
  <c r="K86" i="34"/>
  <c r="J86" i="34"/>
  <c r="I86" i="34"/>
  <c r="K85" i="34"/>
  <c r="J85" i="34"/>
  <c r="I85" i="34"/>
  <c r="K84" i="34"/>
  <c r="J84" i="34"/>
  <c r="I84" i="34"/>
  <c r="K83" i="34"/>
  <c r="J83" i="34"/>
  <c r="I83" i="34"/>
  <c r="K82" i="34"/>
  <c r="J82" i="34"/>
  <c r="I82" i="34"/>
  <c r="K81" i="34"/>
  <c r="J81" i="34"/>
  <c r="I81" i="34"/>
  <c r="K80" i="34"/>
  <c r="J80" i="34"/>
  <c r="I80" i="34"/>
  <c r="K79" i="34"/>
  <c r="J79" i="34"/>
  <c r="I79" i="34"/>
  <c r="K78" i="34"/>
  <c r="J78" i="34"/>
  <c r="I78" i="34"/>
  <c r="K77" i="34"/>
  <c r="J77" i="34"/>
  <c r="I77" i="34"/>
  <c r="K76" i="34"/>
  <c r="J76" i="34"/>
  <c r="I76" i="34"/>
  <c r="K75" i="34"/>
  <c r="J75" i="34"/>
  <c r="I75" i="34"/>
  <c r="K74" i="34"/>
  <c r="J74" i="34"/>
  <c r="I74" i="34"/>
  <c r="K73" i="34"/>
  <c r="J73" i="34"/>
  <c r="I73" i="34"/>
  <c r="K72" i="34"/>
  <c r="J72" i="34"/>
  <c r="I72" i="34"/>
  <c r="K71" i="34"/>
  <c r="J71" i="34"/>
  <c r="I71" i="34"/>
  <c r="K70" i="34"/>
  <c r="J70" i="34"/>
  <c r="I70" i="34"/>
  <c r="K69" i="34"/>
  <c r="J69" i="34"/>
  <c r="I69" i="34"/>
  <c r="K68" i="34"/>
  <c r="J68" i="34"/>
  <c r="I68" i="34"/>
  <c r="K67" i="34"/>
  <c r="J67" i="34"/>
  <c r="I67" i="34"/>
  <c r="K66" i="34"/>
  <c r="J66" i="34"/>
  <c r="I66" i="34"/>
  <c r="K65" i="34"/>
  <c r="J65" i="34"/>
  <c r="I65" i="34"/>
  <c r="K64" i="34"/>
  <c r="J64" i="34"/>
  <c r="I64" i="34"/>
  <c r="K63" i="34"/>
  <c r="J63" i="34"/>
  <c r="I63" i="34"/>
  <c r="K62" i="34"/>
  <c r="J62" i="34"/>
  <c r="I62" i="34"/>
  <c r="K61" i="34"/>
  <c r="J61" i="34"/>
  <c r="I61" i="34"/>
  <c r="K60" i="34"/>
  <c r="J60" i="34"/>
  <c r="I60" i="34"/>
  <c r="K59" i="34"/>
  <c r="J59" i="34"/>
  <c r="I59" i="34"/>
  <c r="K58" i="34"/>
  <c r="J58" i="34"/>
  <c r="I58" i="34"/>
  <c r="K57" i="34"/>
  <c r="J57" i="34"/>
  <c r="I57" i="34"/>
  <c r="K56" i="34"/>
  <c r="J56" i="34"/>
  <c r="I56" i="34"/>
  <c r="K55" i="34"/>
  <c r="J55" i="34"/>
  <c r="I55" i="34"/>
  <c r="K54" i="34"/>
  <c r="J54" i="34"/>
  <c r="I54" i="34"/>
  <c r="K53" i="34"/>
  <c r="J53" i="34"/>
  <c r="I53" i="34"/>
  <c r="K52" i="34"/>
  <c r="J52" i="34"/>
  <c r="I52" i="34"/>
  <c r="K51" i="34"/>
  <c r="J51" i="34"/>
  <c r="I51" i="34"/>
  <c r="K50" i="34"/>
  <c r="J50" i="34"/>
  <c r="I50" i="34"/>
  <c r="K49" i="34"/>
  <c r="J49" i="34"/>
  <c r="I49" i="34"/>
  <c r="K48" i="34"/>
  <c r="J48" i="34"/>
  <c r="I48" i="34"/>
  <c r="K47" i="34"/>
  <c r="J47" i="34"/>
  <c r="I47" i="34"/>
  <c r="K46" i="34"/>
  <c r="J46" i="34"/>
  <c r="I46" i="34"/>
  <c r="K45" i="34"/>
  <c r="J45" i="34"/>
  <c r="I45" i="34"/>
  <c r="K44" i="34"/>
  <c r="J44" i="34"/>
  <c r="I44" i="34"/>
  <c r="K43" i="34"/>
  <c r="J43" i="34"/>
  <c r="I43" i="34"/>
  <c r="K42" i="34"/>
  <c r="J42" i="34"/>
  <c r="I42" i="34"/>
  <c r="K41" i="34"/>
  <c r="J41" i="34"/>
  <c r="I41" i="34"/>
  <c r="K40" i="34"/>
  <c r="J40" i="34"/>
  <c r="I40" i="34"/>
  <c r="K39" i="34"/>
  <c r="J39" i="34"/>
  <c r="I39" i="34"/>
  <c r="K38" i="34"/>
  <c r="J38" i="34"/>
  <c r="I38" i="34"/>
  <c r="K37" i="34"/>
  <c r="J37" i="34"/>
  <c r="I37" i="34"/>
  <c r="K36" i="34"/>
  <c r="J36" i="34"/>
  <c r="I36" i="34"/>
  <c r="K35" i="34"/>
  <c r="J35" i="34"/>
  <c r="I35" i="34"/>
  <c r="K34" i="34"/>
  <c r="J34" i="34"/>
  <c r="I34" i="34"/>
  <c r="K33" i="34"/>
  <c r="J33" i="34"/>
  <c r="I33" i="34"/>
  <c r="K32" i="34"/>
  <c r="J32" i="34"/>
  <c r="I32" i="34"/>
  <c r="K31" i="34"/>
  <c r="J31" i="34"/>
  <c r="I31" i="34"/>
  <c r="K30" i="34"/>
  <c r="J30" i="34"/>
  <c r="I30" i="34"/>
  <c r="K29" i="34"/>
  <c r="J29" i="34"/>
  <c r="I29" i="34"/>
  <c r="K28" i="34"/>
  <c r="J28" i="34"/>
  <c r="I28" i="34"/>
  <c r="K27" i="34"/>
  <c r="J27" i="34"/>
  <c r="I27" i="34"/>
  <c r="K26" i="34"/>
  <c r="J26" i="34"/>
  <c r="I26" i="34"/>
  <c r="K25" i="34"/>
  <c r="J25" i="34"/>
  <c r="I25" i="34"/>
  <c r="K24" i="34"/>
  <c r="J24" i="34"/>
  <c r="I24" i="34"/>
  <c r="K23" i="34"/>
  <c r="J23" i="34"/>
  <c r="I23" i="34"/>
  <c r="K22" i="34"/>
  <c r="J22" i="34"/>
  <c r="I22" i="34"/>
  <c r="K21" i="34"/>
  <c r="J21" i="34"/>
  <c r="I21" i="34"/>
  <c r="K20" i="34"/>
  <c r="J20" i="34"/>
  <c r="I20" i="34"/>
  <c r="K19" i="34"/>
  <c r="J19" i="34"/>
  <c r="I19" i="34"/>
  <c r="K18" i="34"/>
  <c r="J18" i="34"/>
  <c r="I18" i="34"/>
  <c r="K17" i="34"/>
  <c r="J17" i="34"/>
  <c r="I17" i="34"/>
  <c r="K16" i="34"/>
  <c r="J16" i="34"/>
  <c r="I16" i="34"/>
  <c r="K15" i="34"/>
  <c r="J15" i="34"/>
  <c r="I15" i="34"/>
  <c r="K14" i="34"/>
  <c r="J14" i="34"/>
  <c r="I14" i="34"/>
  <c r="K13" i="34"/>
  <c r="J13" i="34"/>
  <c r="I13" i="34"/>
  <c r="K12" i="34"/>
  <c r="J12" i="34"/>
  <c r="I12" i="34"/>
  <c r="K11" i="34"/>
  <c r="J11" i="34"/>
  <c r="I11" i="34"/>
  <c r="K10" i="34"/>
  <c r="J10" i="34"/>
  <c r="I10" i="34"/>
  <c r="K9" i="34"/>
  <c r="J9" i="34"/>
  <c r="I9" i="34"/>
  <c r="K8" i="34"/>
  <c r="J8" i="34"/>
  <c r="I8" i="34"/>
  <c r="K7" i="34"/>
  <c r="J7" i="34"/>
  <c r="I7" i="34"/>
  <c r="K6" i="34"/>
  <c r="J6" i="34"/>
  <c r="I6" i="34"/>
  <c r="K5" i="34"/>
  <c r="J5" i="34"/>
  <c r="I5" i="34"/>
  <c r="K4" i="34"/>
  <c r="J4" i="34"/>
  <c r="I4" i="34"/>
  <c r="K3" i="34"/>
  <c r="J3" i="34"/>
  <c r="I3" i="34"/>
  <c r="K84" i="33"/>
  <c r="J84" i="33"/>
  <c r="I84" i="33"/>
  <c r="K83" i="33"/>
  <c r="J83" i="33"/>
  <c r="I83" i="33"/>
  <c r="K82" i="33"/>
  <c r="J82" i="33"/>
  <c r="I82" i="33"/>
  <c r="K81" i="33"/>
  <c r="J81" i="33"/>
  <c r="I81" i="33"/>
  <c r="K80" i="33"/>
  <c r="J80" i="33"/>
  <c r="I80" i="33"/>
  <c r="K79" i="33"/>
  <c r="J79" i="33"/>
  <c r="I79" i="33"/>
  <c r="K78" i="33"/>
  <c r="J78" i="33"/>
  <c r="I78" i="33"/>
  <c r="K77" i="33"/>
  <c r="J77" i="33"/>
  <c r="I77" i="33"/>
  <c r="K76" i="33"/>
  <c r="J76" i="33"/>
  <c r="I76" i="33"/>
  <c r="K75" i="33"/>
  <c r="J75" i="33"/>
  <c r="I75" i="33"/>
  <c r="K74" i="33"/>
  <c r="J74" i="33"/>
  <c r="I74" i="33"/>
  <c r="K73" i="33"/>
  <c r="J73" i="33"/>
  <c r="I73" i="33"/>
  <c r="K72" i="33"/>
  <c r="J72" i="33"/>
  <c r="I72" i="33"/>
  <c r="K71" i="33"/>
  <c r="J71" i="33"/>
  <c r="I71" i="33"/>
  <c r="K70" i="33"/>
  <c r="J70" i="33"/>
  <c r="I70" i="33"/>
  <c r="K69" i="33"/>
  <c r="J69" i="33"/>
  <c r="I69" i="33"/>
  <c r="K68" i="33"/>
  <c r="J68" i="33"/>
  <c r="I68" i="33"/>
  <c r="K67" i="33"/>
  <c r="J67" i="33"/>
  <c r="I67" i="33"/>
  <c r="K66" i="33"/>
  <c r="J66" i="33"/>
  <c r="I66" i="33"/>
  <c r="K65" i="33"/>
  <c r="J65" i="33"/>
  <c r="I65" i="33"/>
  <c r="K64" i="33"/>
  <c r="J64" i="33"/>
  <c r="I64" i="33"/>
  <c r="K63" i="33"/>
  <c r="J63" i="33"/>
  <c r="I63" i="33"/>
  <c r="K62" i="33"/>
  <c r="J62" i="33"/>
  <c r="I62" i="33"/>
  <c r="K61" i="33"/>
  <c r="J61" i="33"/>
  <c r="I61" i="33"/>
  <c r="K60" i="33"/>
  <c r="J60" i="33"/>
  <c r="I60" i="33"/>
  <c r="K59" i="33"/>
  <c r="J59" i="33"/>
  <c r="I59" i="33"/>
  <c r="K58" i="33"/>
  <c r="J58" i="33"/>
  <c r="I58" i="33"/>
  <c r="K57" i="33"/>
  <c r="J57" i="33"/>
  <c r="I57" i="33"/>
  <c r="K56" i="33"/>
  <c r="J56" i="33"/>
  <c r="I56" i="33"/>
  <c r="K55" i="33"/>
  <c r="J55" i="33"/>
  <c r="I55" i="33"/>
  <c r="K54" i="33"/>
  <c r="J54" i="33"/>
  <c r="I54" i="33"/>
  <c r="K53" i="33"/>
  <c r="J53" i="33"/>
  <c r="I53" i="33"/>
  <c r="K52" i="33"/>
  <c r="J52" i="33"/>
  <c r="I52" i="33"/>
  <c r="K51" i="33"/>
  <c r="J51" i="33"/>
  <c r="I51" i="33"/>
  <c r="K50" i="33"/>
  <c r="J50" i="33"/>
  <c r="I50" i="33"/>
  <c r="K49" i="33"/>
  <c r="J49" i="33"/>
  <c r="I49" i="33"/>
  <c r="K48" i="33"/>
  <c r="J48" i="33"/>
  <c r="I48" i="33"/>
  <c r="K47" i="33"/>
  <c r="J47" i="33"/>
  <c r="I47" i="33"/>
  <c r="K46" i="33"/>
  <c r="J46" i="33"/>
  <c r="I46" i="33"/>
  <c r="K45" i="33"/>
  <c r="J45" i="33"/>
  <c r="I45" i="33"/>
  <c r="K44" i="33"/>
  <c r="J44" i="33"/>
  <c r="I44" i="33"/>
  <c r="K43" i="33"/>
  <c r="J43" i="33"/>
  <c r="I43" i="33"/>
  <c r="K42" i="33"/>
  <c r="J42" i="33"/>
  <c r="I42" i="33"/>
  <c r="K41" i="33"/>
  <c r="J41" i="33"/>
  <c r="I41" i="33"/>
  <c r="K40" i="33"/>
  <c r="J40" i="33"/>
  <c r="I40" i="33"/>
  <c r="K39" i="33"/>
  <c r="J39" i="33"/>
  <c r="I39" i="33"/>
  <c r="K38" i="33"/>
  <c r="J38" i="33"/>
  <c r="I38" i="33"/>
  <c r="K37" i="33"/>
  <c r="J37" i="33"/>
  <c r="I37" i="33"/>
  <c r="K36" i="33"/>
  <c r="J36" i="33"/>
  <c r="I36" i="33"/>
  <c r="K35" i="33"/>
  <c r="J35" i="33"/>
  <c r="I35" i="33"/>
  <c r="K34" i="33"/>
  <c r="J34" i="33"/>
  <c r="I34" i="33"/>
  <c r="K33" i="33"/>
  <c r="J33" i="33"/>
  <c r="I33" i="33"/>
  <c r="K32" i="33"/>
  <c r="J32" i="33"/>
  <c r="I32" i="33"/>
  <c r="K31" i="33"/>
  <c r="J31" i="33"/>
  <c r="I31" i="33"/>
  <c r="K30" i="33"/>
  <c r="J30" i="33"/>
  <c r="I30" i="33"/>
  <c r="K29" i="33"/>
  <c r="J29" i="33"/>
  <c r="I29" i="33"/>
  <c r="K28" i="33"/>
  <c r="J28" i="33"/>
  <c r="I28" i="33"/>
  <c r="K27" i="33"/>
  <c r="J27" i="33"/>
  <c r="I27" i="33"/>
  <c r="K26" i="33"/>
  <c r="J26" i="33"/>
  <c r="I26" i="33"/>
  <c r="K25" i="33"/>
  <c r="J25" i="33"/>
  <c r="I25" i="33"/>
  <c r="K24" i="33"/>
  <c r="J24" i="33"/>
  <c r="I24" i="33"/>
  <c r="K23" i="33"/>
  <c r="J23" i="33"/>
  <c r="I23" i="33"/>
  <c r="K22" i="33"/>
  <c r="J22" i="33"/>
  <c r="I22" i="33"/>
  <c r="K21" i="33"/>
  <c r="J21" i="33"/>
  <c r="I21" i="33"/>
  <c r="K20" i="33"/>
  <c r="J20" i="33"/>
  <c r="I20" i="33"/>
  <c r="K19" i="33"/>
  <c r="J19" i="33"/>
  <c r="I19" i="33"/>
  <c r="K18" i="33"/>
  <c r="J18" i="33"/>
  <c r="I18" i="33"/>
  <c r="K17" i="33"/>
  <c r="J17" i="33"/>
  <c r="I17" i="33"/>
  <c r="K16" i="33"/>
  <c r="J16" i="33"/>
  <c r="I16" i="33"/>
  <c r="K15" i="33"/>
  <c r="J15" i="33"/>
  <c r="I15" i="33"/>
  <c r="K14" i="33"/>
  <c r="J14" i="33"/>
  <c r="I14" i="33"/>
  <c r="K13" i="33"/>
  <c r="J13" i="33"/>
  <c r="I13" i="33"/>
  <c r="K12" i="33"/>
  <c r="J12" i="33"/>
  <c r="I12" i="33"/>
  <c r="K11" i="33"/>
  <c r="J11" i="33"/>
  <c r="I11" i="33"/>
  <c r="K10" i="33"/>
  <c r="J10" i="33"/>
  <c r="I10" i="33"/>
  <c r="K9" i="33"/>
  <c r="J9" i="33"/>
  <c r="I9" i="33"/>
  <c r="K8" i="33"/>
  <c r="J8" i="33"/>
  <c r="I8" i="33"/>
  <c r="K7" i="33"/>
  <c r="J7" i="33"/>
  <c r="I7" i="33"/>
  <c r="K6" i="33"/>
  <c r="J6" i="33"/>
  <c r="I6" i="33"/>
  <c r="K5" i="33"/>
  <c r="J5" i="33"/>
  <c r="I5" i="33"/>
  <c r="K4" i="33"/>
  <c r="J4" i="33"/>
  <c r="I4" i="33"/>
  <c r="K3" i="33"/>
  <c r="J3" i="33"/>
  <c r="I3" i="33"/>
  <c r="K91" i="32"/>
  <c r="J91" i="32"/>
  <c r="I91" i="32"/>
  <c r="K90" i="32"/>
  <c r="J90" i="32"/>
  <c r="I90" i="32"/>
  <c r="K89" i="32"/>
  <c r="J89" i="32"/>
  <c r="I89" i="32"/>
  <c r="K88" i="32"/>
  <c r="J88" i="32"/>
  <c r="I88" i="32"/>
  <c r="K87" i="32"/>
  <c r="J87" i="32"/>
  <c r="I87" i="32"/>
  <c r="K86" i="32"/>
  <c r="J86" i="32"/>
  <c r="I86" i="32"/>
  <c r="K85" i="32"/>
  <c r="J85" i="32"/>
  <c r="I85" i="32"/>
  <c r="K84" i="32"/>
  <c r="J84" i="32"/>
  <c r="I84" i="32"/>
  <c r="K83" i="32"/>
  <c r="J83" i="32"/>
  <c r="I83" i="32"/>
  <c r="K82" i="32"/>
  <c r="J82" i="32"/>
  <c r="I82" i="32"/>
  <c r="K81" i="32"/>
  <c r="J81" i="32"/>
  <c r="I81" i="32"/>
  <c r="K80" i="32"/>
  <c r="J80" i="32"/>
  <c r="I80" i="32"/>
  <c r="K79" i="32"/>
  <c r="J79" i="32"/>
  <c r="I79" i="32"/>
  <c r="K78" i="32"/>
  <c r="J78" i="32"/>
  <c r="I78" i="32"/>
  <c r="K77" i="32"/>
  <c r="J77" i="32"/>
  <c r="I77" i="32"/>
  <c r="K76" i="32"/>
  <c r="J76" i="32"/>
  <c r="I76" i="32"/>
  <c r="K75" i="32"/>
  <c r="J75" i="32"/>
  <c r="I75" i="32"/>
  <c r="K74" i="32"/>
  <c r="J74" i="32"/>
  <c r="I74" i="32"/>
  <c r="K73" i="32"/>
  <c r="J73" i="32"/>
  <c r="I73" i="32"/>
  <c r="K72" i="32"/>
  <c r="J72" i="32"/>
  <c r="I72" i="32"/>
  <c r="K71" i="32"/>
  <c r="J71" i="32"/>
  <c r="I71" i="32"/>
  <c r="K70" i="32"/>
  <c r="J70" i="32"/>
  <c r="I70" i="32"/>
  <c r="K69" i="32"/>
  <c r="J69" i="32"/>
  <c r="I69" i="32"/>
  <c r="K68" i="32"/>
  <c r="J68" i="32"/>
  <c r="I68" i="32"/>
  <c r="K67" i="32"/>
  <c r="J67" i="32"/>
  <c r="I67" i="32"/>
  <c r="K66" i="32"/>
  <c r="J66" i="32"/>
  <c r="I66" i="32"/>
  <c r="K65" i="32"/>
  <c r="J65" i="32"/>
  <c r="I65" i="32"/>
  <c r="K64" i="32"/>
  <c r="J64" i="32"/>
  <c r="I64" i="32"/>
  <c r="K63" i="32"/>
  <c r="J63" i="32"/>
  <c r="I63" i="32"/>
  <c r="K62" i="32"/>
  <c r="J62" i="32"/>
  <c r="I62" i="32"/>
  <c r="K61" i="32"/>
  <c r="J61" i="32"/>
  <c r="I61" i="32"/>
  <c r="K60" i="32"/>
  <c r="J60" i="32"/>
  <c r="I60" i="32"/>
  <c r="K59" i="32"/>
  <c r="J59" i="32"/>
  <c r="I59" i="32"/>
  <c r="K58" i="32"/>
  <c r="J58" i="32"/>
  <c r="I58" i="32"/>
  <c r="K57" i="32"/>
  <c r="J57" i="32"/>
  <c r="I57" i="32"/>
  <c r="K56" i="32"/>
  <c r="J56" i="32"/>
  <c r="I56" i="32"/>
  <c r="K55" i="32"/>
  <c r="J55" i="32"/>
  <c r="I55" i="32"/>
  <c r="K54" i="32"/>
  <c r="J54" i="32"/>
  <c r="I54" i="32"/>
  <c r="K53" i="32"/>
  <c r="J53" i="32"/>
  <c r="I53" i="32"/>
  <c r="K52" i="32"/>
  <c r="J52" i="32"/>
  <c r="I52" i="32"/>
  <c r="K51" i="32"/>
  <c r="J51" i="32"/>
  <c r="I51" i="32"/>
  <c r="K50" i="32"/>
  <c r="J50" i="32"/>
  <c r="I50" i="32"/>
  <c r="K49" i="32"/>
  <c r="J49" i="32"/>
  <c r="I49" i="32"/>
  <c r="K48" i="32"/>
  <c r="J48" i="32"/>
  <c r="I48" i="32"/>
  <c r="K47" i="32"/>
  <c r="J47" i="32"/>
  <c r="I47" i="32"/>
  <c r="K46" i="32"/>
  <c r="J46" i="32"/>
  <c r="I46" i="32"/>
  <c r="K45" i="32"/>
  <c r="J45" i="32"/>
  <c r="I45" i="32"/>
  <c r="K44" i="32"/>
  <c r="J44" i="32"/>
  <c r="I44" i="32"/>
  <c r="K43" i="32"/>
  <c r="J43" i="32"/>
  <c r="I43" i="32"/>
  <c r="K42" i="32"/>
  <c r="J42" i="32"/>
  <c r="I42" i="32"/>
  <c r="K41" i="32"/>
  <c r="J41" i="32"/>
  <c r="I41" i="32"/>
  <c r="K40" i="32"/>
  <c r="J40" i="32"/>
  <c r="I40" i="32"/>
  <c r="K39" i="32"/>
  <c r="J39" i="32"/>
  <c r="I39" i="32"/>
  <c r="K38" i="32"/>
  <c r="J38" i="32"/>
  <c r="I38" i="32"/>
  <c r="K37" i="32"/>
  <c r="J37" i="32"/>
  <c r="I37" i="32"/>
  <c r="K36" i="32"/>
  <c r="J36" i="32"/>
  <c r="I36" i="32"/>
  <c r="K35" i="32"/>
  <c r="J35" i="32"/>
  <c r="I35" i="32"/>
  <c r="K34" i="32"/>
  <c r="J34" i="32"/>
  <c r="I34" i="32"/>
  <c r="K33" i="32"/>
  <c r="J33" i="32"/>
  <c r="I33" i="32"/>
  <c r="K32" i="32"/>
  <c r="J32" i="32"/>
  <c r="I32" i="32"/>
  <c r="K31" i="32"/>
  <c r="J31" i="32"/>
  <c r="I31" i="32"/>
  <c r="K30" i="32"/>
  <c r="J30" i="32"/>
  <c r="I30" i="32"/>
  <c r="K29" i="32"/>
  <c r="J29" i="32"/>
  <c r="I29" i="32"/>
  <c r="K28" i="32"/>
  <c r="J28" i="32"/>
  <c r="I28" i="32"/>
  <c r="K27" i="32"/>
  <c r="J27" i="32"/>
  <c r="I27" i="32"/>
  <c r="K26" i="32"/>
  <c r="J26" i="32"/>
  <c r="I26" i="32"/>
  <c r="K25" i="32"/>
  <c r="J25" i="32"/>
  <c r="I25" i="32"/>
  <c r="K24" i="32"/>
  <c r="J24" i="32"/>
  <c r="I24" i="32"/>
  <c r="K23" i="32"/>
  <c r="J23" i="32"/>
  <c r="I23" i="32"/>
  <c r="K22" i="32"/>
  <c r="J22" i="32"/>
  <c r="I22" i="32"/>
  <c r="K21" i="32"/>
  <c r="J21" i="32"/>
  <c r="I21" i="32"/>
  <c r="K20" i="32"/>
  <c r="J20" i="32"/>
  <c r="I20" i="32"/>
  <c r="K19" i="32"/>
  <c r="J19" i="32"/>
  <c r="I19" i="32"/>
  <c r="K18" i="32"/>
  <c r="J18" i="32"/>
  <c r="I18" i="32"/>
  <c r="K17" i="32"/>
  <c r="J17" i="32"/>
  <c r="I17" i="32"/>
  <c r="K16" i="32"/>
  <c r="J16" i="32"/>
  <c r="I16" i="32"/>
  <c r="K15" i="32"/>
  <c r="J15" i="32"/>
  <c r="I15" i="32"/>
  <c r="K14" i="32"/>
  <c r="J14" i="32"/>
  <c r="I14" i="32"/>
  <c r="K13" i="32"/>
  <c r="J13" i="32"/>
  <c r="I13" i="32"/>
  <c r="K12" i="32"/>
  <c r="J12" i="32"/>
  <c r="I12" i="32"/>
  <c r="K11" i="32"/>
  <c r="J11" i="32"/>
  <c r="I11" i="32"/>
  <c r="K10" i="32"/>
  <c r="J10" i="32"/>
  <c r="I10" i="32"/>
  <c r="K9" i="32"/>
  <c r="J9" i="32"/>
  <c r="I9" i="32"/>
  <c r="K8" i="32"/>
  <c r="J8" i="32"/>
  <c r="I8" i="32"/>
  <c r="K7" i="32"/>
  <c r="J7" i="32"/>
  <c r="I7" i="32"/>
  <c r="K6" i="32"/>
  <c r="J6" i="32"/>
  <c r="I6" i="32"/>
  <c r="K5" i="32"/>
  <c r="J5" i="32"/>
  <c r="I5" i="32"/>
  <c r="K4" i="32"/>
  <c r="J4" i="32"/>
  <c r="I4" i="32"/>
  <c r="K3" i="32"/>
  <c r="J3" i="32"/>
  <c r="I3" i="32"/>
  <c r="K84" i="31"/>
  <c r="J84" i="31"/>
  <c r="I84" i="31"/>
  <c r="K83" i="31"/>
  <c r="J83" i="31"/>
  <c r="I83" i="31"/>
  <c r="K82" i="31"/>
  <c r="J82" i="31"/>
  <c r="I82" i="31"/>
  <c r="K81" i="31"/>
  <c r="J81" i="31"/>
  <c r="I81" i="31"/>
  <c r="K80" i="31"/>
  <c r="J80" i="31"/>
  <c r="I80" i="31"/>
  <c r="K79" i="31"/>
  <c r="J79" i="31"/>
  <c r="I79" i="31"/>
  <c r="K78" i="31"/>
  <c r="J78" i="31"/>
  <c r="I78" i="31"/>
  <c r="K77" i="31"/>
  <c r="J77" i="31"/>
  <c r="I77" i="31"/>
  <c r="K76" i="31"/>
  <c r="J76" i="31"/>
  <c r="I76" i="31"/>
  <c r="K75" i="31"/>
  <c r="J75" i="31"/>
  <c r="I75" i="31"/>
  <c r="K74" i="31"/>
  <c r="J74" i="31"/>
  <c r="I74" i="31"/>
  <c r="K73" i="31"/>
  <c r="J73" i="31"/>
  <c r="I73" i="31"/>
  <c r="K72" i="31"/>
  <c r="J72" i="31"/>
  <c r="I72" i="31"/>
  <c r="K71" i="31"/>
  <c r="J71" i="31"/>
  <c r="I71" i="31"/>
  <c r="K70" i="31"/>
  <c r="J70" i="31"/>
  <c r="I70" i="31"/>
  <c r="K69" i="31"/>
  <c r="J69" i="31"/>
  <c r="I69" i="31"/>
  <c r="K68" i="31"/>
  <c r="J68" i="31"/>
  <c r="I68" i="31"/>
  <c r="K67" i="31"/>
  <c r="J67" i="31"/>
  <c r="I67" i="31"/>
  <c r="K66" i="31"/>
  <c r="J66" i="31"/>
  <c r="I66" i="31"/>
  <c r="K65" i="31"/>
  <c r="J65" i="31"/>
  <c r="I65" i="31"/>
  <c r="K64" i="31"/>
  <c r="J64" i="31"/>
  <c r="I64" i="31"/>
  <c r="K63" i="31"/>
  <c r="J63" i="31"/>
  <c r="I63" i="31"/>
  <c r="K62" i="31"/>
  <c r="J62" i="31"/>
  <c r="I62" i="31"/>
  <c r="K61" i="31"/>
  <c r="J61" i="31"/>
  <c r="I61" i="31"/>
  <c r="K60" i="31"/>
  <c r="J60" i="31"/>
  <c r="I60" i="31"/>
  <c r="K59" i="31"/>
  <c r="J59" i="31"/>
  <c r="I59" i="31"/>
  <c r="K58" i="31"/>
  <c r="J58" i="31"/>
  <c r="I58" i="31"/>
  <c r="K57" i="31"/>
  <c r="J57" i="31"/>
  <c r="I57" i="31"/>
  <c r="K56" i="31"/>
  <c r="J56" i="31"/>
  <c r="I56" i="31"/>
  <c r="K55" i="31"/>
  <c r="J55" i="31"/>
  <c r="I55" i="31"/>
  <c r="K54" i="31"/>
  <c r="J54" i="31"/>
  <c r="I54" i="31"/>
  <c r="K53" i="31"/>
  <c r="J53" i="31"/>
  <c r="I53" i="31"/>
  <c r="K52" i="31"/>
  <c r="J52" i="31"/>
  <c r="I52" i="31"/>
  <c r="K51" i="31"/>
  <c r="J51" i="31"/>
  <c r="I51" i="31"/>
  <c r="K50" i="31"/>
  <c r="J50" i="31"/>
  <c r="I50" i="31"/>
  <c r="K49" i="31"/>
  <c r="J49" i="31"/>
  <c r="I49" i="31"/>
  <c r="K48" i="31"/>
  <c r="J48" i="31"/>
  <c r="I48" i="31"/>
  <c r="K47" i="31"/>
  <c r="J47" i="31"/>
  <c r="I47" i="31"/>
  <c r="K46" i="31"/>
  <c r="J46" i="31"/>
  <c r="I46" i="31"/>
  <c r="K45" i="31"/>
  <c r="J45" i="31"/>
  <c r="I45" i="31"/>
  <c r="K44" i="31"/>
  <c r="J44" i="31"/>
  <c r="I44" i="31"/>
  <c r="K43" i="31"/>
  <c r="J43" i="31"/>
  <c r="I43" i="31"/>
  <c r="K42" i="31"/>
  <c r="J42" i="31"/>
  <c r="I42" i="31"/>
  <c r="K41" i="31"/>
  <c r="J41" i="31"/>
  <c r="I41" i="31"/>
  <c r="K40" i="31"/>
  <c r="J40" i="31"/>
  <c r="I40" i="31"/>
  <c r="K39" i="31"/>
  <c r="J39" i="31"/>
  <c r="I39" i="31"/>
  <c r="K38" i="31"/>
  <c r="J38" i="31"/>
  <c r="I38" i="31"/>
  <c r="K37" i="31"/>
  <c r="J37" i="31"/>
  <c r="I37" i="31"/>
  <c r="K36" i="31"/>
  <c r="J36" i="31"/>
  <c r="I36" i="31"/>
  <c r="K35" i="31"/>
  <c r="J35" i="31"/>
  <c r="I35" i="31"/>
  <c r="K34" i="31"/>
  <c r="J34" i="31"/>
  <c r="I34" i="31"/>
  <c r="K33" i="31"/>
  <c r="J33" i="31"/>
  <c r="I33" i="31"/>
  <c r="K32" i="31"/>
  <c r="J32" i="31"/>
  <c r="I32" i="31"/>
  <c r="K31" i="31"/>
  <c r="J31" i="31"/>
  <c r="I31" i="31"/>
  <c r="K30" i="31"/>
  <c r="J30" i="31"/>
  <c r="I30" i="31"/>
  <c r="K29" i="31"/>
  <c r="J29" i="31"/>
  <c r="I29" i="31"/>
  <c r="K28" i="31"/>
  <c r="J28" i="31"/>
  <c r="I28" i="31"/>
  <c r="K27" i="31"/>
  <c r="J27" i="31"/>
  <c r="I27" i="31"/>
  <c r="K26" i="31"/>
  <c r="J26" i="31"/>
  <c r="I26" i="31"/>
  <c r="K25" i="31"/>
  <c r="J25" i="31"/>
  <c r="I25" i="31"/>
  <c r="K24" i="31"/>
  <c r="J24" i="31"/>
  <c r="I24" i="31"/>
  <c r="K23" i="31"/>
  <c r="J23" i="31"/>
  <c r="I23" i="31"/>
  <c r="K22" i="31"/>
  <c r="J22" i="31"/>
  <c r="I22" i="31"/>
  <c r="K21" i="31"/>
  <c r="J21" i="31"/>
  <c r="I21" i="31"/>
  <c r="K20" i="31"/>
  <c r="J20" i="31"/>
  <c r="I20" i="31"/>
  <c r="K19" i="31"/>
  <c r="J19" i="31"/>
  <c r="I19" i="31"/>
  <c r="K18" i="31"/>
  <c r="J18" i="31"/>
  <c r="I18" i="31"/>
  <c r="K17" i="31"/>
  <c r="J17" i="31"/>
  <c r="I17" i="31"/>
  <c r="K16" i="31"/>
  <c r="J16" i="31"/>
  <c r="I16" i="31"/>
  <c r="K15" i="31"/>
  <c r="J15" i="31"/>
  <c r="I15" i="31"/>
  <c r="K14" i="31"/>
  <c r="J14" i="31"/>
  <c r="I14" i="31"/>
  <c r="K13" i="31"/>
  <c r="J13" i="31"/>
  <c r="I13" i="31"/>
  <c r="K12" i="31"/>
  <c r="J12" i="31"/>
  <c r="I12" i="31"/>
  <c r="K11" i="31"/>
  <c r="J11" i="31"/>
  <c r="I11" i="31"/>
  <c r="K10" i="31"/>
  <c r="J10" i="31"/>
  <c r="I10" i="31"/>
  <c r="K9" i="31"/>
  <c r="J9" i="31"/>
  <c r="I9" i="31"/>
  <c r="K8" i="31"/>
  <c r="J8" i="31"/>
  <c r="I8" i="31"/>
  <c r="K7" i="31"/>
  <c r="J7" i="31"/>
  <c r="I7" i="31"/>
  <c r="K6" i="31"/>
  <c r="J6" i="31"/>
  <c r="I6" i="31"/>
  <c r="K5" i="31"/>
  <c r="J5" i="31"/>
  <c r="I5" i="31"/>
  <c r="K4" i="31"/>
  <c r="J4" i="31"/>
  <c r="I4" i="31"/>
  <c r="K3" i="31"/>
  <c r="J3" i="31"/>
  <c r="I3" i="31"/>
  <c r="J84" i="29"/>
  <c r="I84" i="29"/>
  <c r="H84" i="29"/>
  <c r="J83" i="29"/>
  <c r="I83" i="29"/>
  <c r="H83" i="29"/>
  <c r="J82" i="29"/>
  <c r="I82" i="29"/>
  <c r="H82" i="29"/>
  <c r="J81" i="29"/>
  <c r="I81" i="29"/>
  <c r="H81" i="29"/>
  <c r="J80" i="29"/>
  <c r="I80" i="29"/>
  <c r="H80" i="29"/>
  <c r="J79" i="29"/>
  <c r="I79" i="29"/>
  <c r="H79" i="29"/>
  <c r="J78" i="29"/>
  <c r="I78" i="29"/>
  <c r="H78" i="29"/>
  <c r="J77" i="29"/>
  <c r="I77" i="29"/>
  <c r="H77" i="29"/>
  <c r="J76" i="29"/>
  <c r="I76" i="29"/>
  <c r="H76" i="29"/>
  <c r="J75" i="29"/>
  <c r="I75" i="29"/>
  <c r="H75" i="29"/>
  <c r="J74" i="29"/>
  <c r="I74" i="29"/>
  <c r="H74" i="29"/>
  <c r="J73" i="29"/>
  <c r="I73" i="29"/>
  <c r="H73" i="29"/>
  <c r="J72" i="29"/>
  <c r="I72" i="29"/>
  <c r="H72" i="29"/>
  <c r="J71" i="29"/>
  <c r="I71" i="29"/>
  <c r="H71" i="29"/>
  <c r="J70" i="29"/>
  <c r="I70" i="29"/>
  <c r="H70" i="29"/>
  <c r="J69" i="29"/>
  <c r="I69" i="29"/>
  <c r="H69" i="29"/>
  <c r="J68" i="29"/>
  <c r="I68" i="29"/>
  <c r="H68" i="29"/>
  <c r="J67" i="29"/>
  <c r="I67" i="29"/>
  <c r="H67" i="29"/>
  <c r="J66" i="29"/>
  <c r="I66" i="29"/>
  <c r="H66" i="29"/>
  <c r="J65" i="29"/>
  <c r="I65" i="29"/>
  <c r="H65" i="29"/>
  <c r="J64" i="29"/>
  <c r="I64" i="29"/>
  <c r="H64" i="29"/>
  <c r="J63" i="29"/>
  <c r="I63" i="29"/>
  <c r="H63" i="29"/>
  <c r="J62" i="29"/>
  <c r="I62" i="29"/>
  <c r="H62" i="29"/>
  <c r="J61" i="29"/>
  <c r="I61" i="29"/>
  <c r="H61" i="29"/>
  <c r="J60" i="29"/>
  <c r="I60" i="29"/>
  <c r="H60" i="29"/>
  <c r="J59" i="29"/>
  <c r="I59" i="29"/>
  <c r="H59" i="29"/>
  <c r="J58" i="29"/>
  <c r="I58" i="29"/>
  <c r="H58" i="29"/>
  <c r="J57" i="29"/>
  <c r="I57" i="29"/>
  <c r="H57" i="29"/>
  <c r="J56" i="29"/>
  <c r="I56" i="29"/>
  <c r="H56" i="29"/>
  <c r="J55" i="29"/>
  <c r="I55" i="29"/>
  <c r="H55" i="29"/>
  <c r="J54" i="29"/>
  <c r="I54" i="29"/>
  <c r="H54" i="29"/>
  <c r="J53" i="29"/>
  <c r="I53" i="29"/>
  <c r="H53" i="29"/>
  <c r="J52" i="29"/>
  <c r="I52" i="29"/>
  <c r="H52" i="29"/>
  <c r="J51" i="29"/>
  <c r="I51" i="29"/>
  <c r="H51" i="29"/>
  <c r="J50" i="29"/>
  <c r="I50" i="29"/>
  <c r="H50" i="29"/>
  <c r="J49" i="29"/>
  <c r="I49" i="29"/>
  <c r="H49" i="29"/>
  <c r="J48" i="29"/>
  <c r="I48" i="29"/>
  <c r="H48" i="29"/>
  <c r="J47" i="29"/>
  <c r="I47" i="29"/>
  <c r="H47" i="29"/>
  <c r="J46" i="29"/>
  <c r="I46" i="29"/>
  <c r="H46" i="29"/>
  <c r="J45" i="29"/>
  <c r="I45" i="29"/>
  <c r="H45" i="29"/>
  <c r="J44" i="29"/>
  <c r="I44" i="29"/>
  <c r="H44" i="29"/>
  <c r="J43" i="29"/>
  <c r="I43" i="29"/>
  <c r="H43" i="29"/>
  <c r="J42" i="29"/>
  <c r="I42" i="29"/>
  <c r="H42" i="29"/>
  <c r="J41" i="29"/>
  <c r="I41" i="29"/>
  <c r="H41" i="29"/>
  <c r="J40" i="29"/>
  <c r="I40" i="29"/>
  <c r="H40" i="29"/>
  <c r="J39" i="29"/>
  <c r="I39" i="29"/>
  <c r="H39" i="29"/>
  <c r="J38" i="29"/>
  <c r="I38" i="29"/>
  <c r="H38" i="29"/>
  <c r="J37" i="29"/>
  <c r="I37" i="29"/>
  <c r="H37" i="29"/>
  <c r="J36" i="29"/>
  <c r="I36" i="29"/>
  <c r="H36" i="29"/>
  <c r="J35" i="29"/>
  <c r="I35" i="29"/>
  <c r="H35" i="29"/>
  <c r="J34" i="29"/>
  <c r="I34" i="29"/>
  <c r="H34" i="29"/>
  <c r="J33" i="29"/>
  <c r="I33" i="29"/>
  <c r="H33" i="29"/>
  <c r="J32" i="29"/>
  <c r="I32" i="29"/>
  <c r="H32" i="29"/>
  <c r="J31" i="29"/>
  <c r="I31" i="29"/>
  <c r="H31" i="29"/>
  <c r="J30" i="29"/>
  <c r="I30" i="29"/>
  <c r="H30" i="29"/>
  <c r="J29" i="29"/>
  <c r="I29" i="29"/>
  <c r="H29" i="29"/>
  <c r="J28" i="29"/>
  <c r="I28" i="29"/>
  <c r="H28" i="29"/>
  <c r="J27" i="29"/>
  <c r="I27" i="29"/>
  <c r="H27" i="29"/>
  <c r="J26" i="29"/>
  <c r="I26" i="29"/>
  <c r="H26" i="29"/>
  <c r="J25" i="29"/>
  <c r="I25" i="29"/>
  <c r="H25" i="29"/>
  <c r="J24" i="29"/>
  <c r="I24" i="29"/>
  <c r="H24" i="29"/>
  <c r="J23" i="29"/>
  <c r="I23" i="29"/>
  <c r="H23" i="29"/>
  <c r="J22" i="29"/>
  <c r="I22" i="29"/>
  <c r="H22" i="29"/>
  <c r="J21" i="29"/>
  <c r="I21" i="29"/>
  <c r="H21" i="29"/>
  <c r="J20" i="29"/>
  <c r="I20" i="29"/>
  <c r="H20" i="29"/>
  <c r="J19" i="29"/>
  <c r="I19" i="29"/>
  <c r="H19" i="29"/>
  <c r="J18" i="29"/>
  <c r="I18" i="29"/>
  <c r="H18" i="29"/>
  <c r="J17" i="29"/>
  <c r="I17" i="29"/>
  <c r="H17" i="29"/>
  <c r="J16" i="29"/>
  <c r="I16" i="29"/>
  <c r="H16" i="29"/>
  <c r="J15" i="29"/>
  <c r="I15" i="29"/>
  <c r="H15" i="29"/>
  <c r="J14" i="29"/>
  <c r="I14" i="29"/>
  <c r="H14" i="29"/>
  <c r="J13" i="29"/>
  <c r="I13" i="29"/>
  <c r="H13" i="29"/>
  <c r="J12" i="29"/>
  <c r="I12" i="29"/>
  <c r="H12" i="29"/>
  <c r="J11" i="29"/>
  <c r="I11" i="29"/>
  <c r="H11" i="29"/>
  <c r="J10" i="29"/>
  <c r="I10" i="29"/>
  <c r="H10" i="29"/>
  <c r="J9" i="29"/>
  <c r="I9" i="29"/>
  <c r="H9" i="29"/>
  <c r="J8" i="29"/>
  <c r="I8" i="29"/>
  <c r="H8" i="29"/>
  <c r="J7" i="29"/>
  <c r="I7" i="29"/>
  <c r="H7" i="29"/>
  <c r="J6" i="29"/>
  <c r="I6" i="29"/>
  <c r="H6" i="29"/>
  <c r="J5" i="29"/>
  <c r="I5" i="29"/>
  <c r="H5" i="29"/>
  <c r="J4" i="29"/>
  <c r="I4" i="29"/>
  <c r="H4" i="29"/>
  <c r="J3" i="29"/>
  <c r="I3" i="29"/>
  <c r="H3" i="29"/>
  <c r="J91" i="28"/>
  <c r="I91" i="28"/>
  <c r="H91" i="28"/>
  <c r="J90" i="28"/>
  <c r="I90" i="28"/>
  <c r="H90" i="28"/>
  <c r="J89" i="28"/>
  <c r="I89" i="28"/>
  <c r="H89" i="28"/>
  <c r="J88" i="28"/>
  <c r="I88" i="28"/>
  <c r="H88" i="28"/>
  <c r="J87" i="28"/>
  <c r="I87" i="28"/>
  <c r="H87" i="28"/>
  <c r="J86" i="28"/>
  <c r="I86" i="28"/>
  <c r="H86" i="28"/>
  <c r="J85" i="28"/>
  <c r="I85" i="28"/>
  <c r="H85" i="28"/>
  <c r="J84" i="28"/>
  <c r="I84" i="28"/>
  <c r="H84" i="28"/>
  <c r="J83" i="28"/>
  <c r="I83" i="28"/>
  <c r="H83" i="28"/>
  <c r="J82" i="28"/>
  <c r="I82" i="28"/>
  <c r="H82" i="28"/>
  <c r="J81" i="28"/>
  <c r="I81" i="28"/>
  <c r="H81" i="28"/>
  <c r="J80" i="28"/>
  <c r="I80" i="28"/>
  <c r="H80" i="28"/>
  <c r="J79" i="28"/>
  <c r="I79" i="28"/>
  <c r="H79" i="28"/>
  <c r="J78" i="28"/>
  <c r="I78" i="28"/>
  <c r="H78" i="28"/>
  <c r="J77" i="28"/>
  <c r="I77" i="28"/>
  <c r="H77" i="28"/>
  <c r="J76" i="28"/>
  <c r="I76" i="28"/>
  <c r="H76" i="28"/>
  <c r="J75" i="28"/>
  <c r="I75" i="28"/>
  <c r="H75" i="28"/>
  <c r="J74" i="28"/>
  <c r="I74" i="28"/>
  <c r="H74" i="28"/>
  <c r="J73" i="28"/>
  <c r="I73" i="28"/>
  <c r="H73" i="28"/>
  <c r="J72" i="28"/>
  <c r="I72" i="28"/>
  <c r="H72" i="28"/>
  <c r="J71" i="28"/>
  <c r="I71" i="28"/>
  <c r="H71" i="28"/>
  <c r="J70" i="28"/>
  <c r="I70" i="28"/>
  <c r="H70" i="28"/>
  <c r="J69" i="28"/>
  <c r="I69" i="28"/>
  <c r="H69" i="28"/>
  <c r="J68" i="28"/>
  <c r="I68" i="28"/>
  <c r="H68" i="28"/>
  <c r="J67" i="28"/>
  <c r="I67" i="28"/>
  <c r="H67" i="28"/>
  <c r="J66" i="28"/>
  <c r="I66" i="28"/>
  <c r="H66" i="28"/>
  <c r="J65" i="28"/>
  <c r="I65" i="28"/>
  <c r="H65" i="28"/>
  <c r="J64" i="28"/>
  <c r="I64" i="28"/>
  <c r="H64" i="28"/>
  <c r="J63" i="28"/>
  <c r="I63" i="28"/>
  <c r="H63" i="28"/>
  <c r="J62" i="28"/>
  <c r="I62" i="28"/>
  <c r="H62" i="28"/>
  <c r="J61" i="28"/>
  <c r="I61" i="28"/>
  <c r="H61" i="28"/>
  <c r="J60" i="28"/>
  <c r="I60" i="28"/>
  <c r="H60" i="28"/>
  <c r="J59" i="28"/>
  <c r="I59" i="28"/>
  <c r="H59" i="28"/>
  <c r="J58" i="28"/>
  <c r="I58" i="28"/>
  <c r="H58" i="28"/>
  <c r="J57" i="28"/>
  <c r="I57" i="28"/>
  <c r="H57" i="28"/>
  <c r="J56" i="28"/>
  <c r="I56" i="28"/>
  <c r="H56" i="28"/>
  <c r="J55" i="28"/>
  <c r="I55" i="28"/>
  <c r="H55" i="28"/>
  <c r="J54" i="28"/>
  <c r="I54" i="28"/>
  <c r="H54" i="28"/>
  <c r="J53" i="28"/>
  <c r="I53" i="28"/>
  <c r="H53" i="28"/>
  <c r="J52" i="28"/>
  <c r="I52" i="28"/>
  <c r="H52" i="28"/>
  <c r="J51" i="28"/>
  <c r="I51" i="28"/>
  <c r="H51" i="28"/>
  <c r="J50" i="28"/>
  <c r="I50" i="28"/>
  <c r="H50" i="28"/>
  <c r="J49" i="28"/>
  <c r="I49" i="28"/>
  <c r="H49" i="28"/>
  <c r="J48" i="28"/>
  <c r="I48" i="28"/>
  <c r="H48" i="28"/>
  <c r="J47" i="28"/>
  <c r="I47" i="28"/>
  <c r="H47" i="28"/>
  <c r="J46" i="28"/>
  <c r="I46" i="28"/>
  <c r="H46" i="28"/>
  <c r="J45" i="28"/>
  <c r="I45" i="28"/>
  <c r="H45" i="28"/>
  <c r="J44" i="28"/>
  <c r="I44" i="28"/>
  <c r="H44" i="28"/>
  <c r="J43" i="28"/>
  <c r="I43" i="28"/>
  <c r="H43" i="28"/>
  <c r="J42" i="28"/>
  <c r="I42" i="28"/>
  <c r="H42" i="28"/>
  <c r="J41" i="28"/>
  <c r="I41" i="28"/>
  <c r="H41" i="28"/>
  <c r="J40" i="28"/>
  <c r="I40" i="28"/>
  <c r="H40" i="28"/>
  <c r="J39" i="28"/>
  <c r="I39" i="28"/>
  <c r="H39" i="28"/>
  <c r="J38" i="28"/>
  <c r="I38" i="28"/>
  <c r="H38" i="28"/>
  <c r="J37" i="28"/>
  <c r="I37" i="28"/>
  <c r="H37" i="28"/>
  <c r="J36" i="28"/>
  <c r="I36" i="28"/>
  <c r="H36" i="28"/>
  <c r="J35" i="28"/>
  <c r="I35" i="28"/>
  <c r="H35" i="28"/>
  <c r="J34" i="28"/>
  <c r="I34" i="28"/>
  <c r="H34" i="28"/>
  <c r="J33" i="28"/>
  <c r="I33" i="28"/>
  <c r="H33" i="28"/>
  <c r="J32" i="28"/>
  <c r="I32" i="28"/>
  <c r="H32" i="28"/>
  <c r="J31" i="28"/>
  <c r="I31" i="28"/>
  <c r="H31" i="28"/>
  <c r="J30" i="28"/>
  <c r="I30" i="28"/>
  <c r="H30" i="28"/>
  <c r="J29" i="28"/>
  <c r="I29" i="28"/>
  <c r="H29" i="28"/>
  <c r="J28" i="28"/>
  <c r="I28" i="28"/>
  <c r="H28" i="28"/>
  <c r="J27" i="28"/>
  <c r="I27" i="28"/>
  <c r="H27" i="28"/>
  <c r="J26" i="28"/>
  <c r="I26" i="28"/>
  <c r="H26" i="28"/>
  <c r="J25" i="28"/>
  <c r="I25" i="28"/>
  <c r="H25" i="28"/>
  <c r="J24" i="28"/>
  <c r="I24" i="28"/>
  <c r="H24" i="28"/>
  <c r="J23" i="28"/>
  <c r="I23" i="28"/>
  <c r="H23" i="28"/>
  <c r="J22" i="28"/>
  <c r="I22" i="28"/>
  <c r="H22" i="28"/>
  <c r="J21" i="28"/>
  <c r="I21" i="28"/>
  <c r="H21" i="28"/>
  <c r="J20" i="28"/>
  <c r="I20" i="28"/>
  <c r="H20" i="28"/>
  <c r="J19" i="28"/>
  <c r="I19" i="28"/>
  <c r="H19" i="28"/>
  <c r="J18" i="28"/>
  <c r="I18" i="28"/>
  <c r="H18" i="28"/>
  <c r="J17" i="28"/>
  <c r="I17" i="28"/>
  <c r="H17" i="28"/>
  <c r="J16" i="28"/>
  <c r="I16" i="28"/>
  <c r="H16" i="28"/>
  <c r="J15" i="28"/>
  <c r="I15" i="28"/>
  <c r="H15" i="28"/>
  <c r="J14" i="28"/>
  <c r="I14" i="28"/>
  <c r="H14" i="28"/>
  <c r="J13" i="28"/>
  <c r="I13" i="28"/>
  <c r="H13" i="28"/>
  <c r="J12" i="28"/>
  <c r="I12" i="28"/>
  <c r="H12" i="28"/>
  <c r="J11" i="28"/>
  <c r="I11" i="28"/>
  <c r="H11" i="28"/>
  <c r="J10" i="28"/>
  <c r="I10" i="28"/>
  <c r="H10" i="28"/>
  <c r="J9" i="28"/>
  <c r="I9" i="28"/>
  <c r="H9" i="28"/>
  <c r="J8" i="28"/>
  <c r="I8" i="28"/>
  <c r="H8" i="28"/>
  <c r="I7" i="28"/>
  <c r="H7" i="28"/>
  <c r="J6" i="28"/>
  <c r="I6" i="28"/>
  <c r="H6" i="28"/>
  <c r="J5" i="28"/>
  <c r="I5" i="28"/>
  <c r="H5" i="28"/>
  <c r="J4" i="28"/>
  <c r="I4" i="28"/>
  <c r="H4" i="28"/>
  <c r="J3" i="28"/>
  <c r="I3" i="28"/>
  <c r="H3" i="28"/>
  <c r="N84" i="30"/>
  <c r="L84" i="30"/>
  <c r="M84" i="30" s="1"/>
  <c r="K84" i="30"/>
  <c r="J84" i="30"/>
  <c r="I84" i="30"/>
  <c r="N83" i="30"/>
  <c r="L83" i="30"/>
  <c r="K83" i="30"/>
  <c r="J83" i="30"/>
  <c r="I83" i="30"/>
  <c r="N82" i="30"/>
  <c r="L82" i="30"/>
  <c r="K82" i="30"/>
  <c r="J82" i="30"/>
  <c r="I82" i="30"/>
  <c r="N81" i="30"/>
  <c r="L81" i="30"/>
  <c r="M81" i="30" s="1"/>
  <c r="K81" i="30"/>
  <c r="J81" i="30"/>
  <c r="I81" i="30"/>
  <c r="N80" i="30"/>
  <c r="L80" i="30"/>
  <c r="M80" i="30" s="1"/>
  <c r="K80" i="30"/>
  <c r="J80" i="30"/>
  <c r="I80" i="30"/>
  <c r="N79" i="30"/>
  <c r="L79" i="30"/>
  <c r="K79" i="30"/>
  <c r="J79" i="30"/>
  <c r="I79" i="30"/>
  <c r="N78" i="30"/>
  <c r="L78" i="30"/>
  <c r="K78" i="30"/>
  <c r="J78" i="30"/>
  <c r="I78" i="30"/>
  <c r="N77" i="30"/>
  <c r="L77" i="30"/>
  <c r="M77" i="30" s="1"/>
  <c r="K77" i="30"/>
  <c r="J77" i="30"/>
  <c r="I77" i="30"/>
  <c r="N76" i="30"/>
  <c r="L76" i="30"/>
  <c r="K76" i="30"/>
  <c r="J76" i="30"/>
  <c r="I76" i="30"/>
  <c r="N75" i="30"/>
  <c r="L75" i="30"/>
  <c r="K75" i="30"/>
  <c r="J75" i="30"/>
  <c r="I75" i="30"/>
  <c r="N74" i="30"/>
  <c r="L74" i="30"/>
  <c r="M74" i="30" s="1"/>
  <c r="K74" i="30"/>
  <c r="J74" i="30"/>
  <c r="I74" i="30"/>
  <c r="N73" i="30"/>
  <c r="L73" i="30"/>
  <c r="M73" i="30" s="1"/>
  <c r="K73" i="30"/>
  <c r="J73" i="30"/>
  <c r="I73" i="30"/>
  <c r="N72" i="30"/>
  <c r="L72" i="30"/>
  <c r="K72" i="30"/>
  <c r="J72" i="30"/>
  <c r="I72" i="30"/>
  <c r="N71" i="30"/>
  <c r="L71" i="30"/>
  <c r="K71" i="30"/>
  <c r="J71" i="30"/>
  <c r="I71" i="30"/>
  <c r="N70" i="30"/>
  <c r="L70" i="30"/>
  <c r="M70" i="30" s="1"/>
  <c r="K70" i="30"/>
  <c r="J70" i="30"/>
  <c r="I70" i="30"/>
  <c r="N69" i="30"/>
  <c r="L69" i="30"/>
  <c r="M69" i="30" s="1"/>
  <c r="K69" i="30"/>
  <c r="J69" i="30"/>
  <c r="I69" i="30"/>
  <c r="N68" i="30"/>
  <c r="L68" i="30"/>
  <c r="K68" i="30"/>
  <c r="J68" i="30"/>
  <c r="I68" i="30"/>
  <c r="N67" i="30"/>
  <c r="L67" i="30"/>
  <c r="K67" i="30"/>
  <c r="J67" i="30"/>
  <c r="I67" i="30"/>
  <c r="N66" i="30"/>
  <c r="L66" i="30"/>
  <c r="M66" i="30" s="1"/>
  <c r="K66" i="30"/>
  <c r="J66" i="30"/>
  <c r="I66" i="30"/>
  <c r="N65" i="30"/>
  <c r="L65" i="30"/>
  <c r="M65" i="30" s="1"/>
  <c r="K65" i="30"/>
  <c r="J65" i="30"/>
  <c r="I65" i="30"/>
  <c r="N64" i="30"/>
  <c r="L64" i="30"/>
  <c r="K64" i="30"/>
  <c r="J64" i="30"/>
  <c r="I64" i="30"/>
  <c r="N63" i="30"/>
  <c r="L63" i="30"/>
  <c r="M63" i="30" s="1"/>
  <c r="K63" i="30"/>
  <c r="J63" i="30"/>
  <c r="I63" i="30"/>
  <c r="N62" i="30"/>
  <c r="L62" i="30"/>
  <c r="M62" i="30" s="1"/>
  <c r="K62" i="30"/>
  <c r="J62" i="30"/>
  <c r="I62" i="30"/>
  <c r="N61" i="30"/>
  <c r="L61" i="30"/>
  <c r="M61" i="30" s="1"/>
  <c r="K61" i="30"/>
  <c r="J61" i="30"/>
  <c r="I61" i="30"/>
  <c r="N60" i="30"/>
  <c r="L60" i="30"/>
  <c r="M60" i="30" s="1"/>
  <c r="K60" i="30"/>
  <c r="J60" i="30"/>
  <c r="I60" i="30"/>
  <c r="N59" i="30"/>
  <c r="L59" i="30"/>
  <c r="M59" i="30" s="1"/>
  <c r="K59" i="30"/>
  <c r="J59" i="30"/>
  <c r="I59" i="30"/>
  <c r="N58" i="30"/>
  <c r="L58" i="30"/>
  <c r="M58" i="30" s="1"/>
  <c r="K58" i="30"/>
  <c r="J58" i="30"/>
  <c r="I58" i="30"/>
  <c r="N57" i="30"/>
  <c r="L57" i="30"/>
  <c r="K57" i="30"/>
  <c r="J57" i="30"/>
  <c r="I57" i="30"/>
  <c r="N56" i="30"/>
  <c r="L56" i="30"/>
  <c r="M56" i="30" s="1"/>
  <c r="K56" i="30"/>
  <c r="J56" i="30"/>
  <c r="I56" i="30"/>
  <c r="N55" i="30"/>
  <c r="L55" i="30"/>
  <c r="M55" i="30" s="1"/>
  <c r="K55" i="30"/>
  <c r="J55" i="30"/>
  <c r="I55" i="30"/>
  <c r="N54" i="30"/>
  <c r="L54" i="30"/>
  <c r="M54" i="30" s="1"/>
  <c r="K54" i="30"/>
  <c r="J54" i="30"/>
  <c r="I54" i="30"/>
  <c r="N53" i="30"/>
  <c r="L53" i="30"/>
  <c r="K53" i="30"/>
  <c r="J53" i="30"/>
  <c r="I53" i="30"/>
  <c r="N52" i="30"/>
  <c r="L52" i="30"/>
  <c r="M52" i="30" s="1"/>
  <c r="K52" i="30"/>
  <c r="J52" i="30"/>
  <c r="I52" i="30"/>
  <c r="N51" i="30"/>
  <c r="L51" i="30"/>
  <c r="M51" i="30" s="1"/>
  <c r="K51" i="30"/>
  <c r="J51" i="30"/>
  <c r="I51" i="30"/>
  <c r="N50" i="30"/>
  <c r="L50" i="30"/>
  <c r="M50" i="30" s="1"/>
  <c r="K50" i="30"/>
  <c r="J50" i="30"/>
  <c r="I50" i="30"/>
  <c r="N49" i="30"/>
  <c r="L49" i="30"/>
  <c r="K49" i="30"/>
  <c r="J49" i="30"/>
  <c r="I49" i="30"/>
  <c r="N48" i="30"/>
  <c r="L48" i="30"/>
  <c r="M48" i="30" s="1"/>
  <c r="K48" i="30"/>
  <c r="J48" i="30"/>
  <c r="I48" i="30"/>
  <c r="N47" i="30"/>
  <c r="L47" i="30"/>
  <c r="M47" i="30" s="1"/>
  <c r="K47" i="30"/>
  <c r="J47" i="30"/>
  <c r="I47" i="30"/>
  <c r="N46" i="30"/>
  <c r="L46" i="30"/>
  <c r="M46" i="30" s="1"/>
  <c r="K46" i="30"/>
  <c r="J46" i="30"/>
  <c r="I46" i="30"/>
  <c r="N45" i="30"/>
  <c r="L45" i="30"/>
  <c r="M45" i="30" s="1"/>
  <c r="K45" i="30"/>
  <c r="J45" i="30"/>
  <c r="I45" i="30"/>
  <c r="N44" i="30"/>
  <c r="L44" i="30"/>
  <c r="M44" i="30" s="1"/>
  <c r="K44" i="30"/>
  <c r="J44" i="30"/>
  <c r="I44" i="30"/>
  <c r="N43" i="30"/>
  <c r="L43" i="30"/>
  <c r="M43" i="30" s="1"/>
  <c r="K43" i="30"/>
  <c r="J43" i="30"/>
  <c r="I43" i="30"/>
  <c r="N42" i="30"/>
  <c r="L42" i="30"/>
  <c r="K42" i="30"/>
  <c r="J42" i="30"/>
  <c r="I42" i="30"/>
  <c r="N41" i="30"/>
  <c r="L41" i="30"/>
  <c r="M41" i="30" s="1"/>
  <c r="K41" i="30"/>
  <c r="J41" i="30"/>
  <c r="I41" i="30"/>
  <c r="N40" i="30"/>
  <c r="L40" i="30"/>
  <c r="M40" i="30" s="1"/>
  <c r="K40" i="30"/>
  <c r="J40" i="30"/>
  <c r="I40" i="30"/>
  <c r="N39" i="30"/>
  <c r="L39" i="30"/>
  <c r="M39" i="30" s="1"/>
  <c r="K39" i="30"/>
  <c r="J39" i="30"/>
  <c r="I39" i="30"/>
  <c r="N38" i="30"/>
  <c r="L38" i="30"/>
  <c r="K38" i="30"/>
  <c r="J38" i="30"/>
  <c r="I38" i="30"/>
  <c r="N37" i="30"/>
  <c r="L37" i="30"/>
  <c r="M37" i="30" s="1"/>
  <c r="K37" i="30"/>
  <c r="J37" i="30"/>
  <c r="I37" i="30"/>
  <c r="N36" i="30"/>
  <c r="L36" i="30"/>
  <c r="M36" i="30" s="1"/>
  <c r="K36" i="30"/>
  <c r="J36" i="30"/>
  <c r="I36" i="30"/>
  <c r="N35" i="30"/>
  <c r="L35" i="30"/>
  <c r="M35" i="30" s="1"/>
  <c r="K35" i="30"/>
  <c r="J35" i="30"/>
  <c r="I35" i="30"/>
  <c r="N34" i="30"/>
  <c r="L34" i="30"/>
  <c r="M34" i="30" s="1"/>
  <c r="K34" i="30"/>
  <c r="J34" i="30"/>
  <c r="I34" i="30"/>
  <c r="N33" i="30"/>
  <c r="L33" i="30"/>
  <c r="M33" i="30" s="1"/>
  <c r="K33" i="30"/>
  <c r="J33" i="30"/>
  <c r="I33" i="30"/>
  <c r="N32" i="30"/>
  <c r="L32" i="30"/>
  <c r="M32" i="30" s="1"/>
  <c r="K32" i="30"/>
  <c r="J32" i="30"/>
  <c r="I32" i="30"/>
  <c r="N31" i="30"/>
  <c r="L31" i="30"/>
  <c r="M31" i="30" s="1"/>
  <c r="K31" i="30"/>
  <c r="J31" i="30"/>
  <c r="I31" i="30"/>
  <c r="N30" i="30"/>
  <c r="L30" i="30"/>
  <c r="M30" i="30" s="1"/>
  <c r="K30" i="30"/>
  <c r="J30" i="30"/>
  <c r="I30" i="30"/>
  <c r="N29" i="30"/>
  <c r="L29" i="30"/>
  <c r="M29" i="30" s="1"/>
  <c r="K29" i="30"/>
  <c r="J29" i="30"/>
  <c r="I29" i="30"/>
  <c r="N28" i="30"/>
  <c r="L28" i="30"/>
  <c r="M28" i="30" s="1"/>
  <c r="K28" i="30"/>
  <c r="J28" i="30"/>
  <c r="I28" i="30"/>
  <c r="N27" i="30"/>
  <c r="L27" i="30"/>
  <c r="M27" i="30" s="1"/>
  <c r="K27" i="30"/>
  <c r="J27" i="30"/>
  <c r="I27" i="30"/>
  <c r="N26" i="30"/>
  <c r="L26" i="30"/>
  <c r="M26" i="30" s="1"/>
  <c r="K26" i="30"/>
  <c r="J26" i="30"/>
  <c r="I26" i="30"/>
  <c r="N25" i="30"/>
  <c r="L25" i="30"/>
  <c r="M25" i="30" s="1"/>
  <c r="K25" i="30"/>
  <c r="J25" i="30"/>
  <c r="I25" i="30"/>
  <c r="N24" i="30"/>
  <c r="L24" i="30"/>
  <c r="M24" i="30" s="1"/>
  <c r="K24" i="30"/>
  <c r="J24" i="30"/>
  <c r="I24" i="30"/>
  <c r="N23" i="30"/>
  <c r="L23" i="30"/>
  <c r="M23" i="30"/>
  <c r="K23" i="30"/>
  <c r="J23" i="30"/>
  <c r="I23" i="30"/>
  <c r="N22" i="30"/>
  <c r="L22" i="30"/>
  <c r="M22" i="30" s="1"/>
  <c r="K22" i="30"/>
  <c r="J22" i="30"/>
  <c r="I22" i="30"/>
  <c r="N21" i="30"/>
  <c r="L21" i="30"/>
  <c r="M21" i="30" s="1"/>
  <c r="K21" i="30"/>
  <c r="J21" i="30"/>
  <c r="I21" i="30"/>
  <c r="N20" i="30"/>
  <c r="L20" i="30"/>
  <c r="M20" i="30" s="1"/>
  <c r="K20" i="30"/>
  <c r="J20" i="30"/>
  <c r="I20" i="30"/>
  <c r="N19" i="30"/>
  <c r="L19" i="30"/>
  <c r="M19" i="30" s="1"/>
  <c r="K19" i="30"/>
  <c r="J19" i="30"/>
  <c r="I19" i="30"/>
  <c r="N18" i="30"/>
  <c r="L18" i="30"/>
  <c r="M18" i="30" s="1"/>
  <c r="K18" i="30"/>
  <c r="J18" i="30"/>
  <c r="I18" i="30"/>
  <c r="N17" i="30"/>
  <c r="L17" i="30"/>
  <c r="M17" i="30" s="1"/>
  <c r="K17" i="30"/>
  <c r="J17" i="30"/>
  <c r="I17" i="30"/>
  <c r="N16" i="30"/>
  <c r="L16" i="30"/>
  <c r="M16" i="30" s="1"/>
  <c r="K16" i="30"/>
  <c r="J16" i="30"/>
  <c r="I16" i="30"/>
  <c r="N15" i="30"/>
  <c r="L15" i="30"/>
  <c r="M15" i="30" s="1"/>
  <c r="K15" i="30"/>
  <c r="J15" i="30"/>
  <c r="I15" i="30"/>
  <c r="N14" i="30"/>
  <c r="L14" i="30"/>
  <c r="M14" i="30" s="1"/>
  <c r="K14" i="30"/>
  <c r="J14" i="30"/>
  <c r="I14" i="30"/>
  <c r="N13" i="30"/>
  <c r="L13" i="30"/>
  <c r="M13" i="30" s="1"/>
  <c r="K13" i="30"/>
  <c r="J13" i="30"/>
  <c r="I13" i="30"/>
  <c r="N12" i="30"/>
  <c r="L12" i="30"/>
  <c r="M12" i="30" s="1"/>
  <c r="K12" i="30"/>
  <c r="J12" i="30"/>
  <c r="I12" i="30"/>
  <c r="N11" i="30"/>
  <c r="L11" i="30"/>
  <c r="M11" i="30" s="1"/>
  <c r="K11" i="30"/>
  <c r="J11" i="30"/>
  <c r="I11" i="30"/>
  <c r="N10" i="30"/>
  <c r="L10" i="30"/>
  <c r="M10" i="30" s="1"/>
  <c r="K10" i="30"/>
  <c r="J10" i="30"/>
  <c r="I10" i="30"/>
  <c r="N9" i="30"/>
  <c r="L9" i="30"/>
  <c r="M9" i="30" s="1"/>
  <c r="K9" i="30"/>
  <c r="J9" i="30"/>
  <c r="I9" i="30"/>
  <c r="N8" i="30"/>
  <c r="L8" i="30"/>
  <c r="M8" i="30" s="1"/>
  <c r="K8" i="30"/>
  <c r="J8" i="30"/>
  <c r="I8" i="30"/>
  <c r="N7" i="30"/>
  <c r="L7" i="30"/>
  <c r="M7" i="30" s="1"/>
  <c r="K7" i="30"/>
  <c r="J7" i="30"/>
  <c r="I7" i="30"/>
  <c r="N6" i="30"/>
  <c r="L6" i="30"/>
  <c r="M6" i="30" s="1"/>
  <c r="K6" i="30"/>
  <c r="J6" i="30"/>
  <c r="I6" i="30"/>
  <c r="N5" i="30"/>
  <c r="L5" i="30"/>
  <c r="M5" i="30" s="1"/>
  <c r="K5" i="30"/>
  <c r="J5" i="30"/>
  <c r="I5" i="30"/>
  <c r="N4" i="30"/>
  <c r="L4" i="30"/>
  <c r="M4" i="30" s="1"/>
  <c r="K4" i="30"/>
  <c r="J4" i="30"/>
  <c r="I4" i="30"/>
  <c r="N3" i="30"/>
  <c r="L3" i="30"/>
  <c r="M3" i="30" s="1"/>
  <c r="K3" i="30"/>
  <c r="J3" i="30"/>
  <c r="I3" i="30"/>
  <c r="M27" i="23"/>
  <c r="K27" i="23"/>
  <c r="L27" i="23" s="1"/>
  <c r="J27" i="23"/>
  <c r="I27" i="23"/>
  <c r="M26" i="23"/>
  <c r="K26" i="23"/>
  <c r="L26" i="23" s="1"/>
  <c r="J26" i="23"/>
  <c r="I26" i="23"/>
  <c r="M25" i="23"/>
  <c r="K25" i="23"/>
  <c r="L25" i="23" s="1"/>
  <c r="J25" i="23"/>
  <c r="I25" i="23"/>
  <c r="M24" i="23"/>
  <c r="K24" i="23"/>
  <c r="J24" i="23"/>
  <c r="I24" i="23"/>
  <c r="M23" i="23"/>
  <c r="K23" i="23"/>
  <c r="L23" i="23" s="1"/>
  <c r="J23" i="23"/>
  <c r="I23" i="23"/>
  <c r="M22" i="23"/>
  <c r="K22" i="23"/>
  <c r="L22" i="23" s="1"/>
  <c r="J22" i="23"/>
  <c r="I22" i="23"/>
  <c r="M21" i="23"/>
  <c r="K21" i="23"/>
  <c r="L21" i="23"/>
  <c r="J21" i="23"/>
  <c r="I21" i="23"/>
  <c r="M20" i="23"/>
  <c r="K20" i="23"/>
  <c r="L20" i="23" s="1"/>
  <c r="J20" i="23"/>
  <c r="I20" i="23"/>
  <c r="M19" i="23"/>
  <c r="K19" i="23"/>
  <c r="J19" i="23"/>
  <c r="I19" i="23"/>
  <c r="M18" i="23"/>
  <c r="K18" i="23"/>
  <c r="J18" i="23"/>
  <c r="I18" i="23"/>
  <c r="M17" i="23"/>
  <c r="K17" i="23"/>
  <c r="J17" i="23"/>
  <c r="I17" i="23"/>
  <c r="M16" i="23"/>
  <c r="K16" i="23"/>
  <c r="J16" i="23"/>
  <c r="I16" i="23"/>
  <c r="M15" i="23"/>
  <c r="K15" i="23"/>
  <c r="J15" i="23"/>
  <c r="I15" i="23"/>
  <c r="M14" i="23"/>
  <c r="K14" i="23"/>
  <c r="J14" i="23"/>
  <c r="I14" i="23"/>
  <c r="M13" i="23"/>
  <c r="K13" i="23"/>
  <c r="J13" i="23"/>
  <c r="I13" i="23"/>
  <c r="M12" i="23"/>
  <c r="K12" i="23"/>
  <c r="J12" i="23"/>
  <c r="I12" i="23"/>
  <c r="M11" i="23"/>
  <c r="K11" i="23"/>
  <c r="J11" i="23"/>
  <c r="I11" i="23"/>
  <c r="M10" i="23"/>
  <c r="K10" i="23"/>
  <c r="J10" i="23"/>
  <c r="I10" i="23"/>
  <c r="M9" i="23"/>
  <c r="K9" i="23"/>
  <c r="J9" i="23"/>
  <c r="I9" i="23"/>
  <c r="M8" i="23"/>
  <c r="K8" i="23"/>
  <c r="J8" i="23"/>
  <c r="I8" i="23"/>
  <c r="M7" i="23"/>
  <c r="K7" i="23"/>
  <c r="L7" i="23" s="1"/>
  <c r="J7" i="23"/>
  <c r="I7" i="23"/>
  <c r="M6" i="23"/>
  <c r="K6" i="23"/>
  <c r="L6" i="23" s="1"/>
  <c r="J6" i="23"/>
  <c r="I6" i="23"/>
  <c r="M5" i="23"/>
  <c r="K5" i="23"/>
  <c r="L5" i="23" s="1"/>
  <c r="J5" i="23"/>
  <c r="I5" i="23"/>
  <c r="M4" i="23"/>
  <c r="K4" i="23"/>
  <c r="L4" i="23" s="1"/>
  <c r="J4" i="23"/>
  <c r="I4" i="23"/>
  <c r="M3" i="23"/>
  <c r="K3" i="23"/>
  <c r="J3" i="23"/>
  <c r="I3" i="23"/>
  <c r="M91" i="5"/>
  <c r="K91" i="5"/>
  <c r="L91" i="5" s="1"/>
  <c r="J91" i="5"/>
  <c r="I91" i="5"/>
  <c r="M90" i="5"/>
  <c r="K90" i="5"/>
  <c r="L90" i="5" s="1"/>
  <c r="J90" i="5"/>
  <c r="I90" i="5"/>
  <c r="M89" i="5"/>
  <c r="K89" i="5"/>
  <c r="L89" i="5" s="1"/>
  <c r="J89" i="5"/>
  <c r="I89" i="5"/>
  <c r="M88" i="5"/>
  <c r="K88" i="5"/>
  <c r="L88" i="5" s="1"/>
  <c r="J88" i="5"/>
  <c r="I88" i="5"/>
  <c r="M87" i="5"/>
  <c r="K87" i="5"/>
  <c r="L87" i="5" s="1"/>
  <c r="J87" i="5"/>
  <c r="I87" i="5"/>
  <c r="M86" i="5"/>
  <c r="K86" i="5"/>
  <c r="L86" i="5" s="1"/>
  <c r="J86" i="5"/>
  <c r="I86" i="5"/>
  <c r="M85" i="5"/>
  <c r="K85" i="5"/>
  <c r="L85" i="5" s="1"/>
  <c r="J85" i="5"/>
  <c r="I85" i="5"/>
  <c r="M84" i="5"/>
  <c r="K84" i="5"/>
  <c r="L84" i="5" s="1"/>
  <c r="J84" i="5"/>
  <c r="I84" i="5"/>
  <c r="M83" i="5"/>
  <c r="K83" i="5"/>
  <c r="J83" i="5"/>
  <c r="I83" i="5"/>
  <c r="M82" i="5"/>
  <c r="K82" i="5"/>
  <c r="J82" i="5"/>
  <c r="I82" i="5"/>
  <c r="M81" i="5"/>
  <c r="K81" i="5"/>
  <c r="J81" i="5"/>
  <c r="I81" i="5"/>
  <c r="M80" i="5"/>
  <c r="K80" i="5"/>
  <c r="J80" i="5"/>
  <c r="I80" i="5"/>
  <c r="M79" i="5"/>
  <c r="K79" i="5"/>
  <c r="J79" i="5"/>
  <c r="I79" i="5"/>
  <c r="M78" i="5"/>
  <c r="K78" i="5"/>
  <c r="J78" i="5"/>
  <c r="I78" i="5"/>
  <c r="M77" i="5"/>
  <c r="K77" i="5"/>
  <c r="J77" i="5"/>
  <c r="I77" i="5"/>
  <c r="M76" i="5"/>
  <c r="K76" i="5"/>
  <c r="J76" i="5"/>
  <c r="I76" i="5"/>
  <c r="M75" i="5"/>
  <c r="K75" i="5"/>
  <c r="J75" i="5"/>
  <c r="I75" i="5"/>
  <c r="M74" i="5"/>
  <c r="K74" i="5"/>
  <c r="J74" i="5"/>
  <c r="I74" i="5"/>
  <c r="M73" i="5"/>
  <c r="K73" i="5"/>
  <c r="J73" i="5"/>
  <c r="I73" i="5"/>
  <c r="M72" i="5"/>
  <c r="K72" i="5"/>
  <c r="J72" i="5"/>
  <c r="I72" i="5"/>
  <c r="M71" i="5"/>
  <c r="K71" i="5"/>
  <c r="J71" i="5"/>
  <c r="I71" i="5"/>
  <c r="M70" i="5"/>
  <c r="K70" i="5"/>
  <c r="J70" i="5"/>
  <c r="I70" i="5"/>
  <c r="M69" i="5"/>
  <c r="K69" i="5"/>
  <c r="J69" i="5"/>
  <c r="I69" i="5"/>
  <c r="M68" i="5"/>
  <c r="K68" i="5"/>
  <c r="J68" i="5"/>
  <c r="I68" i="5"/>
  <c r="M67" i="5"/>
  <c r="K67" i="5"/>
  <c r="J67" i="5"/>
  <c r="I67" i="5"/>
  <c r="M66" i="5"/>
  <c r="K66" i="5"/>
  <c r="J66" i="5"/>
  <c r="I66" i="5"/>
  <c r="M65" i="5"/>
  <c r="K65" i="5"/>
  <c r="J65" i="5"/>
  <c r="I65" i="5"/>
  <c r="M64" i="5"/>
  <c r="K64" i="5"/>
  <c r="J64" i="5"/>
  <c r="I64" i="5"/>
  <c r="M63" i="5"/>
  <c r="K63" i="5"/>
  <c r="J63" i="5"/>
  <c r="I63" i="5"/>
  <c r="M62" i="5"/>
  <c r="K62" i="5"/>
  <c r="J62" i="5"/>
  <c r="I62" i="5"/>
  <c r="M61" i="5"/>
  <c r="K61" i="5"/>
  <c r="L61" i="5" s="1"/>
  <c r="J61" i="5"/>
  <c r="I61" i="5"/>
  <c r="M60" i="5"/>
  <c r="K60" i="5"/>
  <c r="L60" i="5" s="1"/>
  <c r="J60" i="5"/>
  <c r="I60" i="5"/>
  <c r="M59" i="5"/>
  <c r="K59" i="5"/>
  <c r="L59" i="5" s="1"/>
  <c r="J59" i="5"/>
  <c r="I59" i="5"/>
  <c r="M58" i="5"/>
  <c r="K58" i="5"/>
  <c r="L58" i="5" s="1"/>
  <c r="J58" i="5"/>
  <c r="I58" i="5"/>
  <c r="M57" i="5"/>
  <c r="K57" i="5"/>
  <c r="L57" i="5" s="1"/>
  <c r="J57" i="5"/>
  <c r="I57" i="5"/>
  <c r="M56" i="5"/>
  <c r="K56" i="5"/>
  <c r="L56" i="5" s="1"/>
  <c r="J56" i="5"/>
  <c r="I56" i="5"/>
  <c r="M55" i="5"/>
  <c r="K55" i="5"/>
  <c r="L55" i="5" s="1"/>
  <c r="J55" i="5"/>
  <c r="I55" i="5"/>
  <c r="M54" i="5"/>
  <c r="K54" i="5"/>
  <c r="L54" i="5" s="1"/>
  <c r="J54" i="5"/>
  <c r="I54" i="5"/>
  <c r="M53" i="5"/>
  <c r="K53" i="5"/>
  <c r="J53" i="5"/>
  <c r="I53" i="5"/>
  <c r="M52" i="5"/>
  <c r="K52" i="5"/>
  <c r="J52" i="5"/>
  <c r="I52" i="5"/>
  <c r="M51" i="5"/>
  <c r="K51" i="5"/>
  <c r="J51" i="5"/>
  <c r="I51" i="5"/>
  <c r="M50" i="5"/>
  <c r="K50" i="5"/>
  <c r="J50" i="5"/>
  <c r="I50" i="5"/>
  <c r="M49" i="5"/>
  <c r="K49" i="5"/>
  <c r="J49" i="5"/>
  <c r="I49" i="5"/>
  <c r="M48" i="5"/>
  <c r="K48" i="5"/>
  <c r="J48" i="5"/>
  <c r="I48" i="5"/>
  <c r="M47" i="5"/>
  <c r="K47" i="5"/>
  <c r="J47" i="5"/>
  <c r="I47" i="5"/>
  <c r="M46" i="5"/>
  <c r="K46" i="5"/>
  <c r="J46" i="5"/>
  <c r="I46" i="5"/>
  <c r="M45" i="5"/>
  <c r="K45" i="5"/>
  <c r="J45" i="5"/>
  <c r="I45" i="5"/>
  <c r="M44" i="5"/>
  <c r="K44" i="5"/>
  <c r="J44" i="5"/>
  <c r="I44" i="5"/>
  <c r="M43" i="5"/>
  <c r="K43" i="5"/>
  <c r="J43" i="5"/>
  <c r="I43" i="5"/>
  <c r="M42" i="5"/>
  <c r="K42" i="5"/>
  <c r="J42" i="5"/>
  <c r="I42" i="5"/>
  <c r="M41" i="5"/>
  <c r="K41" i="5"/>
  <c r="L41" i="5" s="1"/>
  <c r="J41" i="5"/>
  <c r="I41" i="5"/>
  <c r="M40" i="5"/>
  <c r="K40" i="5"/>
  <c r="L40" i="5" s="1"/>
  <c r="J40" i="5"/>
  <c r="I40" i="5"/>
  <c r="M39" i="5"/>
  <c r="K39" i="5"/>
  <c r="L39" i="5" s="1"/>
  <c r="J39" i="5"/>
  <c r="I39" i="5"/>
  <c r="M38" i="5"/>
  <c r="K38" i="5"/>
  <c r="L38" i="5" s="1"/>
  <c r="J38" i="5"/>
  <c r="I38" i="5"/>
  <c r="M37" i="5"/>
  <c r="K37" i="5"/>
  <c r="J37" i="5"/>
  <c r="I37" i="5"/>
  <c r="M36" i="5"/>
  <c r="K36" i="5"/>
  <c r="J36" i="5"/>
  <c r="I36" i="5"/>
  <c r="M35" i="5"/>
  <c r="K35" i="5"/>
  <c r="J35" i="5"/>
  <c r="I35" i="5"/>
  <c r="M34" i="5"/>
  <c r="K34" i="5"/>
  <c r="J34" i="5"/>
  <c r="I34" i="5"/>
  <c r="M33" i="5"/>
  <c r="K33" i="5"/>
  <c r="J33" i="5"/>
  <c r="I33" i="5"/>
  <c r="M32" i="5"/>
  <c r="K32" i="5"/>
  <c r="J32" i="5"/>
  <c r="I32" i="5"/>
  <c r="M31" i="5"/>
  <c r="K31" i="5"/>
  <c r="J31" i="5"/>
  <c r="I31" i="5"/>
  <c r="M30" i="5"/>
  <c r="K30" i="5"/>
  <c r="J30" i="5"/>
  <c r="I30" i="5"/>
  <c r="M29" i="5"/>
  <c r="K29" i="5"/>
  <c r="J29" i="5"/>
  <c r="I29" i="5"/>
  <c r="M28" i="5"/>
  <c r="K28" i="5"/>
  <c r="J28" i="5"/>
  <c r="I28" i="5"/>
  <c r="M27" i="5"/>
  <c r="K27" i="5"/>
  <c r="J27" i="5"/>
  <c r="I27" i="5"/>
  <c r="M26" i="5"/>
  <c r="K26" i="5"/>
  <c r="J26" i="5"/>
  <c r="I26" i="5"/>
  <c r="M25" i="5"/>
  <c r="K25" i="5"/>
  <c r="J25" i="5"/>
  <c r="I25" i="5"/>
  <c r="M24" i="5"/>
  <c r="K24" i="5"/>
  <c r="J24" i="5"/>
  <c r="I24" i="5"/>
  <c r="M23" i="5"/>
  <c r="K23" i="5"/>
  <c r="J23" i="5"/>
  <c r="I23" i="5"/>
  <c r="M22" i="5"/>
  <c r="K22" i="5"/>
  <c r="J22" i="5"/>
  <c r="I22" i="5"/>
  <c r="M21" i="5"/>
  <c r="K21" i="5"/>
  <c r="J21" i="5"/>
  <c r="I21" i="5"/>
  <c r="M20" i="5"/>
  <c r="K20" i="5"/>
  <c r="J20" i="5"/>
  <c r="I20" i="5"/>
  <c r="M19" i="5"/>
  <c r="K19" i="5"/>
  <c r="J19" i="5"/>
  <c r="I19" i="5"/>
  <c r="M18" i="5"/>
  <c r="K18" i="5"/>
  <c r="J18" i="5"/>
  <c r="I18" i="5"/>
  <c r="M17" i="5"/>
  <c r="K17" i="5"/>
  <c r="J17" i="5"/>
  <c r="I17" i="5"/>
  <c r="M16" i="5"/>
  <c r="K16" i="5"/>
  <c r="J16" i="5"/>
  <c r="I16" i="5"/>
  <c r="M15" i="5"/>
  <c r="K15" i="5"/>
  <c r="J15" i="5"/>
  <c r="I15" i="5"/>
  <c r="M14" i="5"/>
  <c r="K14" i="5"/>
  <c r="J14" i="5"/>
  <c r="I14" i="5"/>
  <c r="M13" i="5"/>
  <c r="K13" i="5"/>
  <c r="J13" i="5"/>
  <c r="I13" i="5"/>
  <c r="M12" i="5"/>
  <c r="K12" i="5"/>
  <c r="J12" i="5"/>
  <c r="I12" i="5"/>
  <c r="M11" i="5"/>
  <c r="K11" i="5"/>
  <c r="J11" i="5"/>
  <c r="I11" i="5"/>
  <c r="M10" i="5"/>
  <c r="K10" i="5"/>
  <c r="J10" i="5"/>
  <c r="I10" i="5"/>
  <c r="M9" i="5"/>
  <c r="K9" i="5"/>
  <c r="J9" i="5"/>
  <c r="I9" i="5"/>
  <c r="M8" i="5"/>
  <c r="K8" i="5"/>
  <c r="J8" i="5"/>
  <c r="I8" i="5"/>
  <c r="M7" i="5"/>
  <c r="K7" i="5"/>
  <c r="J7" i="5"/>
  <c r="I7" i="5"/>
  <c r="M6" i="5"/>
  <c r="K6" i="5"/>
  <c r="J6" i="5"/>
  <c r="I6" i="5"/>
  <c r="M5" i="5"/>
  <c r="K5" i="5"/>
  <c r="J5" i="5"/>
  <c r="I5" i="5"/>
  <c r="M4" i="5"/>
  <c r="K4" i="5"/>
  <c r="J4" i="5"/>
  <c r="I4" i="5"/>
  <c r="M3" i="5"/>
  <c r="K3" i="5"/>
  <c r="J3" i="5"/>
  <c r="I3" i="5"/>
  <c r="M84" i="18"/>
  <c r="K84" i="18"/>
  <c r="L84" i="18" s="1"/>
  <c r="J84" i="18"/>
  <c r="I84" i="18"/>
  <c r="M83" i="18"/>
  <c r="K83" i="18"/>
  <c r="J83" i="18"/>
  <c r="I83" i="18"/>
  <c r="M82" i="18"/>
  <c r="K82" i="18"/>
  <c r="J82" i="18"/>
  <c r="I82" i="18"/>
  <c r="M81" i="18"/>
  <c r="K81" i="18"/>
  <c r="J81" i="18"/>
  <c r="I81" i="18"/>
  <c r="M80" i="18"/>
  <c r="K80" i="18"/>
  <c r="J80" i="18"/>
  <c r="I80" i="18"/>
  <c r="M79" i="18"/>
  <c r="K79" i="18"/>
  <c r="J79" i="18"/>
  <c r="I79" i="18"/>
  <c r="M78" i="18"/>
  <c r="K78" i="18"/>
  <c r="J78" i="18"/>
  <c r="I78" i="18"/>
  <c r="M77" i="18"/>
  <c r="K77" i="18"/>
  <c r="J77" i="18"/>
  <c r="I77" i="18"/>
  <c r="M76" i="18"/>
  <c r="K76" i="18"/>
  <c r="J76" i="18"/>
  <c r="I76" i="18"/>
  <c r="M75" i="18"/>
  <c r="K75" i="18"/>
  <c r="J75" i="18"/>
  <c r="I75" i="18"/>
  <c r="M74" i="18"/>
  <c r="K74" i="18"/>
  <c r="J74" i="18"/>
  <c r="I74" i="18"/>
  <c r="M73" i="18"/>
  <c r="K73" i="18"/>
  <c r="J73" i="18"/>
  <c r="I73" i="18"/>
  <c r="M72" i="18"/>
  <c r="K72" i="18"/>
  <c r="J72" i="18"/>
  <c r="I72" i="18"/>
  <c r="M71" i="18"/>
  <c r="K71" i="18"/>
  <c r="L71" i="18" s="1"/>
  <c r="J71" i="18"/>
  <c r="I71" i="18"/>
  <c r="M70" i="18"/>
  <c r="K70" i="18"/>
  <c r="L70" i="18" s="1"/>
  <c r="J70" i="18"/>
  <c r="I70" i="18"/>
  <c r="M69" i="18"/>
  <c r="K69" i="18"/>
  <c r="L69" i="18" s="1"/>
  <c r="J69" i="18"/>
  <c r="I69" i="18"/>
  <c r="M68" i="18"/>
  <c r="K68" i="18"/>
  <c r="L68" i="18" s="1"/>
  <c r="J68" i="18"/>
  <c r="I68" i="18"/>
  <c r="M67" i="18"/>
  <c r="K67" i="18"/>
  <c r="L67" i="18" s="1"/>
  <c r="J67" i="18"/>
  <c r="I67" i="18"/>
  <c r="M66" i="18"/>
  <c r="K66" i="18"/>
  <c r="J66" i="18"/>
  <c r="I66" i="18"/>
  <c r="M65" i="18"/>
  <c r="K65" i="18"/>
  <c r="J65" i="18"/>
  <c r="I65" i="18"/>
  <c r="M64" i="18"/>
  <c r="K64" i="18"/>
  <c r="J64" i="18"/>
  <c r="I64" i="18"/>
  <c r="M63" i="18"/>
  <c r="K63" i="18"/>
  <c r="J63" i="18"/>
  <c r="I63" i="18"/>
  <c r="M62" i="18"/>
  <c r="K62" i="18"/>
  <c r="J62" i="18"/>
  <c r="I62" i="18"/>
  <c r="M61" i="18"/>
  <c r="K61" i="18"/>
  <c r="J61" i="18"/>
  <c r="I61" i="18"/>
  <c r="M60" i="18"/>
  <c r="K60" i="18"/>
  <c r="J60" i="18"/>
  <c r="I60" i="18"/>
  <c r="M59" i="18"/>
  <c r="K59" i="18"/>
  <c r="J59" i="18"/>
  <c r="I59" i="18"/>
  <c r="M58" i="18"/>
  <c r="K58" i="18"/>
  <c r="J58" i="18"/>
  <c r="I58" i="18"/>
  <c r="M57" i="18"/>
  <c r="K57" i="18"/>
  <c r="J57" i="18"/>
  <c r="I57" i="18"/>
  <c r="M56" i="18"/>
  <c r="K56" i="18"/>
  <c r="J56" i="18"/>
  <c r="I56" i="18"/>
  <c r="M55" i="18"/>
  <c r="K55" i="18"/>
  <c r="J55" i="18"/>
  <c r="I55" i="18"/>
  <c r="M54" i="18"/>
  <c r="K54" i="18"/>
  <c r="J54" i="18"/>
  <c r="I54" i="18"/>
  <c r="M53" i="18"/>
  <c r="K53" i="18"/>
  <c r="J53" i="18"/>
  <c r="I53" i="18"/>
  <c r="M52" i="18"/>
  <c r="K52" i="18"/>
  <c r="J52" i="18"/>
  <c r="I52" i="18"/>
  <c r="M51" i="18"/>
  <c r="K51" i="18"/>
  <c r="J51" i="18"/>
  <c r="I51" i="18"/>
  <c r="M50" i="18"/>
  <c r="K50" i="18"/>
  <c r="J50" i="18"/>
  <c r="I50" i="18"/>
  <c r="M49" i="18"/>
  <c r="K49" i="18"/>
  <c r="J49" i="18"/>
  <c r="I49" i="18"/>
  <c r="M48" i="18"/>
  <c r="K48" i="18"/>
  <c r="J48" i="18"/>
  <c r="I48" i="18"/>
  <c r="M47" i="18"/>
  <c r="K47" i="18"/>
  <c r="L47" i="18"/>
  <c r="J47" i="18"/>
  <c r="I47" i="18"/>
  <c r="M46" i="18"/>
  <c r="K46" i="18"/>
  <c r="L46" i="18" s="1"/>
  <c r="J46" i="18"/>
  <c r="I46" i="18"/>
  <c r="M45" i="18"/>
  <c r="K45" i="18"/>
  <c r="L45" i="18" s="1"/>
  <c r="J45" i="18"/>
  <c r="I45" i="18"/>
  <c r="M44" i="18"/>
  <c r="K44" i="18"/>
  <c r="L44" i="18" s="1"/>
  <c r="J44" i="18"/>
  <c r="I44" i="18"/>
  <c r="M43" i="18"/>
  <c r="K43" i="18"/>
  <c r="L43" i="18" s="1"/>
  <c r="J43" i="18"/>
  <c r="I43" i="18"/>
  <c r="M42" i="18"/>
  <c r="K42" i="18"/>
  <c r="J42" i="18"/>
  <c r="I42" i="18"/>
  <c r="M41" i="18"/>
  <c r="K41" i="18"/>
  <c r="J41" i="18"/>
  <c r="I41" i="18"/>
  <c r="M40" i="18"/>
  <c r="K40" i="18"/>
  <c r="J40" i="18"/>
  <c r="I40" i="18"/>
  <c r="M39" i="18"/>
  <c r="K39" i="18"/>
  <c r="J39" i="18"/>
  <c r="I39" i="18"/>
  <c r="M38" i="18"/>
  <c r="K38" i="18"/>
  <c r="J38" i="18"/>
  <c r="I38" i="18"/>
  <c r="M37" i="18"/>
  <c r="K37" i="18"/>
  <c r="J37" i="18"/>
  <c r="I37" i="18"/>
  <c r="M36" i="18"/>
  <c r="K36" i="18"/>
  <c r="J36" i="18"/>
  <c r="I36" i="18"/>
  <c r="M35" i="18"/>
  <c r="K35" i="18"/>
  <c r="J35" i="18"/>
  <c r="I35" i="18"/>
  <c r="M34" i="18"/>
  <c r="K34" i="18"/>
  <c r="J34" i="18"/>
  <c r="I34" i="18"/>
  <c r="M33" i="18"/>
  <c r="K33" i="18"/>
  <c r="J33" i="18"/>
  <c r="I33" i="18"/>
  <c r="M32" i="18"/>
  <c r="K32" i="18"/>
  <c r="J32" i="18"/>
  <c r="I32" i="18"/>
  <c r="M31" i="18"/>
  <c r="K31" i="18"/>
  <c r="J31" i="18"/>
  <c r="I31" i="18"/>
  <c r="M30" i="18"/>
  <c r="K30" i="18"/>
  <c r="J30" i="18"/>
  <c r="I30" i="18"/>
  <c r="M29" i="18"/>
  <c r="K29" i="18"/>
  <c r="J29" i="18"/>
  <c r="I29" i="18"/>
  <c r="M28" i="18"/>
  <c r="K28" i="18"/>
  <c r="J28" i="18"/>
  <c r="I28" i="18"/>
  <c r="M27" i="18"/>
  <c r="K27" i="18"/>
  <c r="J27" i="18"/>
  <c r="I27" i="18"/>
  <c r="M26" i="18"/>
  <c r="K26" i="18"/>
  <c r="J26" i="18"/>
  <c r="I26" i="18"/>
  <c r="M25" i="18"/>
  <c r="K25" i="18"/>
  <c r="J25" i="18"/>
  <c r="I25" i="18"/>
  <c r="M24" i="18"/>
  <c r="K24" i="18"/>
  <c r="J24" i="18"/>
  <c r="I24" i="18"/>
  <c r="M23" i="18"/>
  <c r="K23" i="18"/>
  <c r="J23" i="18"/>
  <c r="I23" i="18"/>
  <c r="M22" i="18"/>
  <c r="K22" i="18"/>
  <c r="J22" i="18"/>
  <c r="I22" i="18"/>
  <c r="M21" i="18"/>
  <c r="K21" i="18"/>
  <c r="J21" i="18"/>
  <c r="I21" i="18"/>
  <c r="M20" i="18"/>
  <c r="K20" i="18"/>
  <c r="J20" i="18"/>
  <c r="I20" i="18"/>
  <c r="M19" i="18"/>
  <c r="K19" i="18"/>
  <c r="J19" i="18"/>
  <c r="I19" i="18"/>
  <c r="M18" i="18"/>
  <c r="K18" i="18"/>
  <c r="J18" i="18"/>
  <c r="I18" i="18"/>
  <c r="M17" i="18"/>
  <c r="K17" i="18"/>
  <c r="J17" i="18"/>
  <c r="I17" i="18"/>
  <c r="M16" i="18"/>
  <c r="K16" i="18"/>
  <c r="J16" i="18"/>
  <c r="I16" i="18"/>
  <c r="M15" i="18"/>
  <c r="K15" i="18"/>
  <c r="J15" i="18"/>
  <c r="I15" i="18"/>
  <c r="M14" i="18"/>
  <c r="K14" i="18"/>
  <c r="J14" i="18"/>
  <c r="I14" i="18"/>
  <c r="M13" i="18"/>
  <c r="K13" i="18"/>
  <c r="J13" i="18"/>
  <c r="I13" i="18"/>
  <c r="M12" i="18"/>
  <c r="K12" i="18"/>
  <c r="J12" i="18"/>
  <c r="I12" i="18"/>
  <c r="M11" i="18"/>
  <c r="K11" i="18"/>
  <c r="J11" i="18"/>
  <c r="I11" i="18"/>
  <c r="M10" i="18"/>
  <c r="K10" i="18"/>
  <c r="J10" i="18"/>
  <c r="I10" i="18"/>
  <c r="M9" i="18"/>
  <c r="K9" i="18"/>
  <c r="J9" i="18"/>
  <c r="I9" i="18"/>
  <c r="M8" i="18"/>
  <c r="K8" i="18"/>
  <c r="J8" i="18"/>
  <c r="I8" i="18"/>
  <c r="M7" i="18"/>
  <c r="K7" i="18"/>
  <c r="J7" i="18"/>
  <c r="I7" i="18"/>
  <c r="M6" i="18"/>
  <c r="K6" i="18"/>
  <c r="J6" i="18"/>
  <c r="I6" i="18"/>
  <c r="M5" i="18"/>
  <c r="K5" i="18"/>
  <c r="J5" i="18"/>
  <c r="I5" i="18"/>
  <c r="M4" i="18"/>
  <c r="K4" i="18"/>
  <c r="J4" i="18"/>
  <c r="I4" i="18"/>
  <c r="M3" i="18"/>
  <c r="K3" i="18"/>
  <c r="J3" i="18"/>
  <c r="I3" i="18"/>
  <c r="M84" i="26"/>
  <c r="K84" i="26"/>
  <c r="L84" i="26" s="1"/>
  <c r="J84" i="26"/>
  <c r="I84" i="26"/>
  <c r="M83" i="26"/>
  <c r="K83" i="26"/>
  <c r="L83" i="26" s="1"/>
  <c r="J83" i="26"/>
  <c r="I83" i="26"/>
  <c r="M82" i="26"/>
  <c r="K82" i="26"/>
  <c r="L82" i="26" s="1"/>
  <c r="J82" i="26"/>
  <c r="I82" i="26"/>
  <c r="M81" i="26"/>
  <c r="K81" i="26"/>
  <c r="L81" i="26" s="1"/>
  <c r="J81" i="26"/>
  <c r="I81" i="26"/>
  <c r="M80" i="26"/>
  <c r="K80" i="26"/>
  <c r="L80" i="26" s="1"/>
  <c r="J80" i="26"/>
  <c r="I80" i="26"/>
  <c r="M79" i="26"/>
  <c r="K79" i="26"/>
  <c r="L79" i="26" s="1"/>
  <c r="J79" i="26"/>
  <c r="I79" i="26"/>
  <c r="M78" i="26"/>
  <c r="K78" i="26"/>
  <c r="L78" i="26" s="1"/>
  <c r="J78" i="26"/>
  <c r="I78" i="26"/>
  <c r="M77" i="26"/>
  <c r="K77" i="26"/>
  <c r="J77" i="26"/>
  <c r="I77" i="26"/>
  <c r="M76" i="26"/>
  <c r="K76" i="26"/>
  <c r="L76" i="26" s="1"/>
  <c r="J76" i="26"/>
  <c r="I76" i="26"/>
  <c r="M75" i="26"/>
  <c r="K75" i="26"/>
  <c r="L75" i="26" s="1"/>
  <c r="J75" i="26"/>
  <c r="I75" i="26"/>
  <c r="M74" i="26"/>
  <c r="K74" i="26"/>
  <c r="L74" i="26" s="1"/>
  <c r="J74" i="26"/>
  <c r="I74" i="26"/>
  <c r="M73" i="26"/>
  <c r="K73" i="26"/>
  <c r="L73" i="26" s="1"/>
  <c r="J73" i="26"/>
  <c r="I73" i="26"/>
  <c r="M72" i="26"/>
  <c r="K72" i="26"/>
  <c r="L72" i="26" s="1"/>
  <c r="J72" i="26"/>
  <c r="I72" i="26"/>
  <c r="M71" i="26"/>
  <c r="K71" i="26"/>
  <c r="L71" i="26" s="1"/>
  <c r="J71" i="26"/>
  <c r="I71" i="26"/>
  <c r="M70" i="26"/>
  <c r="K70" i="26"/>
  <c r="J70" i="26"/>
  <c r="I70" i="26"/>
  <c r="M69" i="26"/>
  <c r="K69" i="26"/>
  <c r="L69" i="26" s="1"/>
  <c r="J69" i="26"/>
  <c r="I69" i="26"/>
  <c r="M68" i="26"/>
  <c r="K68" i="26"/>
  <c r="L68" i="26" s="1"/>
  <c r="J68" i="26"/>
  <c r="I68" i="26"/>
  <c r="M67" i="26"/>
  <c r="K67" i="26"/>
  <c r="J67" i="26"/>
  <c r="I67" i="26"/>
  <c r="M66" i="26"/>
  <c r="K66" i="26"/>
  <c r="J66" i="26"/>
  <c r="I66" i="26"/>
  <c r="M65" i="26"/>
  <c r="K65" i="26"/>
  <c r="L65" i="26" s="1"/>
  <c r="J65" i="26"/>
  <c r="I65" i="26"/>
  <c r="M64" i="26"/>
  <c r="K64" i="26"/>
  <c r="L64" i="26" s="1"/>
  <c r="J64" i="26"/>
  <c r="I64" i="26"/>
  <c r="M63" i="26"/>
  <c r="K63" i="26"/>
  <c r="J63" i="26"/>
  <c r="I63" i="26"/>
  <c r="M62" i="26"/>
  <c r="K62" i="26"/>
  <c r="J62" i="26"/>
  <c r="I62" i="26"/>
  <c r="M61" i="26"/>
  <c r="K61" i="26"/>
  <c r="L61" i="26" s="1"/>
  <c r="J61" i="26"/>
  <c r="I61" i="26"/>
  <c r="M60" i="26"/>
  <c r="K60" i="26"/>
  <c r="L60" i="26" s="1"/>
  <c r="J60" i="26"/>
  <c r="I60" i="26"/>
  <c r="M59" i="26"/>
  <c r="K59" i="26"/>
  <c r="J59" i="26"/>
  <c r="I59" i="26"/>
  <c r="M58" i="26"/>
  <c r="K58" i="26"/>
  <c r="J58" i="26"/>
  <c r="I58" i="26"/>
  <c r="M57" i="26"/>
  <c r="K57" i="26"/>
  <c r="L57" i="26" s="1"/>
  <c r="J57" i="26"/>
  <c r="I57" i="26"/>
  <c r="M56" i="26"/>
  <c r="K56" i="26"/>
  <c r="L56" i="26" s="1"/>
  <c r="J56" i="26"/>
  <c r="I56" i="26"/>
  <c r="M55" i="26"/>
  <c r="K55" i="26"/>
  <c r="J55" i="26"/>
  <c r="I55" i="26"/>
  <c r="M54" i="26"/>
  <c r="K54" i="26"/>
  <c r="J54" i="26"/>
  <c r="I54" i="26"/>
  <c r="M53" i="26"/>
  <c r="K53" i="26"/>
  <c r="L53" i="26" s="1"/>
  <c r="J53" i="26"/>
  <c r="I53" i="26"/>
  <c r="M52" i="26"/>
  <c r="K52" i="26"/>
  <c r="L52" i="26" s="1"/>
  <c r="J52" i="26"/>
  <c r="I52" i="26"/>
  <c r="M51" i="26"/>
  <c r="K51" i="26"/>
  <c r="J51" i="26"/>
  <c r="I51" i="26"/>
  <c r="M50" i="26"/>
  <c r="K50" i="26"/>
  <c r="J50" i="26"/>
  <c r="I50" i="26"/>
  <c r="M49" i="26"/>
  <c r="K49" i="26"/>
  <c r="L49" i="26" s="1"/>
  <c r="J49" i="26"/>
  <c r="I49" i="26"/>
  <c r="M48" i="26"/>
  <c r="K48" i="26"/>
  <c r="L48" i="26" s="1"/>
  <c r="J48" i="26"/>
  <c r="I48" i="26"/>
  <c r="M47" i="26"/>
  <c r="K47" i="26"/>
  <c r="J47" i="26"/>
  <c r="I47" i="26"/>
  <c r="M46" i="26"/>
  <c r="K46" i="26"/>
  <c r="L46" i="26" s="1"/>
  <c r="J46" i="26"/>
  <c r="I46" i="26"/>
  <c r="M45" i="26"/>
  <c r="K45" i="26"/>
  <c r="L45" i="26" s="1"/>
  <c r="J45" i="26"/>
  <c r="I45" i="26"/>
  <c r="M44" i="26"/>
  <c r="K44" i="26"/>
  <c r="J44" i="26"/>
  <c r="I44" i="26"/>
  <c r="M43" i="26"/>
  <c r="K43" i="26"/>
  <c r="J43" i="26"/>
  <c r="I43" i="26"/>
  <c r="M42" i="26"/>
  <c r="K42" i="26"/>
  <c r="L42" i="26" s="1"/>
  <c r="J42" i="26"/>
  <c r="I42" i="26"/>
  <c r="M41" i="26"/>
  <c r="K41" i="26"/>
  <c r="L41" i="26" s="1"/>
  <c r="J41" i="26"/>
  <c r="I41" i="26"/>
  <c r="M40" i="26"/>
  <c r="K40" i="26"/>
  <c r="J40" i="26"/>
  <c r="I40" i="26"/>
  <c r="M39" i="26"/>
  <c r="K39" i="26"/>
  <c r="L39" i="26" s="1"/>
  <c r="J39" i="26"/>
  <c r="I39" i="26"/>
  <c r="M38" i="26"/>
  <c r="K38" i="26"/>
  <c r="L38" i="26" s="1"/>
  <c r="J38" i="26"/>
  <c r="I38" i="26"/>
  <c r="M37" i="26"/>
  <c r="K37" i="26"/>
  <c r="L37" i="26" s="1"/>
  <c r="J37" i="26"/>
  <c r="I37" i="26"/>
  <c r="M36" i="26"/>
  <c r="K36" i="26"/>
  <c r="L36" i="26" s="1"/>
  <c r="J36" i="26"/>
  <c r="I36" i="26"/>
  <c r="M35" i="26"/>
  <c r="K35" i="26"/>
  <c r="L35" i="26" s="1"/>
  <c r="J35" i="26"/>
  <c r="I35" i="26"/>
  <c r="M34" i="26"/>
  <c r="K34" i="26"/>
  <c r="L34" i="26" s="1"/>
  <c r="J34" i="26"/>
  <c r="I34" i="26"/>
  <c r="M33" i="26"/>
  <c r="K33" i="26"/>
  <c r="L33" i="26" s="1"/>
  <c r="J33" i="26"/>
  <c r="I33" i="26"/>
  <c r="M32" i="26"/>
  <c r="K32" i="26"/>
  <c r="L32" i="26" s="1"/>
  <c r="J32" i="26"/>
  <c r="I32" i="26"/>
  <c r="M31" i="26"/>
  <c r="K31" i="26"/>
  <c r="L31" i="26" s="1"/>
  <c r="J31" i="26"/>
  <c r="I31" i="26"/>
  <c r="M30" i="26"/>
  <c r="K30" i="26"/>
  <c r="L30" i="26" s="1"/>
  <c r="J30" i="26"/>
  <c r="I30" i="26"/>
  <c r="M29" i="26"/>
  <c r="K29" i="26"/>
  <c r="L29" i="26" s="1"/>
  <c r="J29" i="26"/>
  <c r="I29" i="26"/>
  <c r="M28" i="26"/>
  <c r="K28" i="26"/>
  <c r="L28" i="26" s="1"/>
  <c r="J28" i="26"/>
  <c r="I28" i="26"/>
  <c r="M27" i="26"/>
  <c r="K27" i="26"/>
  <c r="L27" i="26" s="1"/>
  <c r="J27" i="26"/>
  <c r="I27" i="26"/>
  <c r="M26" i="26"/>
  <c r="K26" i="26"/>
  <c r="L26" i="26" s="1"/>
  <c r="J26" i="26"/>
  <c r="I26" i="26"/>
  <c r="M25" i="26"/>
  <c r="K25" i="26"/>
  <c r="L25" i="26"/>
  <c r="J25" i="26"/>
  <c r="I25" i="26"/>
  <c r="M24" i="26"/>
  <c r="K24" i="26"/>
  <c r="L24" i="26" s="1"/>
  <c r="J24" i="26"/>
  <c r="I24" i="26"/>
  <c r="M23" i="26"/>
  <c r="K23" i="26"/>
  <c r="L23" i="26" s="1"/>
  <c r="J23" i="26"/>
  <c r="I23" i="26"/>
  <c r="M22" i="26"/>
  <c r="K22" i="26"/>
  <c r="L22" i="26" s="1"/>
  <c r="J22" i="26"/>
  <c r="I22" i="26"/>
  <c r="M21" i="26"/>
  <c r="K21" i="26"/>
  <c r="L21" i="26" s="1"/>
  <c r="J21" i="26"/>
  <c r="I21" i="26"/>
  <c r="M20" i="26"/>
  <c r="K20" i="26"/>
  <c r="L20" i="26" s="1"/>
  <c r="J20" i="26"/>
  <c r="I20" i="26"/>
  <c r="M19" i="26"/>
  <c r="K19" i="26"/>
  <c r="J19" i="26"/>
  <c r="I19" i="26"/>
  <c r="M18" i="26"/>
  <c r="K18" i="26"/>
  <c r="L18" i="26" s="1"/>
  <c r="J18" i="26"/>
  <c r="I18" i="26"/>
  <c r="M17" i="26"/>
  <c r="K17" i="26"/>
  <c r="L17" i="26" s="1"/>
  <c r="J17" i="26"/>
  <c r="I17" i="26"/>
  <c r="M16" i="26"/>
  <c r="K16" i="26"/>
  <c r="L16" i="26" s="1"/>
  <c r="J16" i="26"/>
  <c r="I16" i="26"/>
  <c r="M15" i="26"/>
  <c r="K15" i="26"/>
  <c r="J15" i="26"/>
  <c r="I15" i="26"/>
  <c r="M14" i="26"/>
  <c r="K14" i="26"/>
  <c r="L14" i="26" s="1"/>
  <c r="J14" i="26"/>
  <c r="I14" i="26"/>
  <c r="M13" i="26"/>
  <c r="K13" i="26"/>
  <c r="L13" i="26" s="1"/>
  <c r="J13" i="26"/>
  <c r="I13" i="26"/>
  <c r="M12" i="26"/>
  <c r="K12" i="26"/>
  <c r="L12" i="26" s="1"/>
  <c r="J12" i="26"/>
  <c r="I12" i="26"/>
  <c r="M11" i="26"/>
  <c r="K11" i="26"/>
  <c r="L11" i="26" s="1"/>
  <c r="J11" i="26"/>
  <c r="I11" i="26"/>
  <c r="M10" i="26"/>
  <c r="K10" i="26"/>
  <c r="L10" i="26" s="1"/>
  <c r="J10" i="26"/>
  <c r="I10" i="26"/>
  <c r="M9" i="26"/>
  <c r="K9" i="26"/>
  <c r="L9" i="26" s="1"/>
  <c r="J9" i="26"/>
  <c r="I9" i="26"/>
  <c r="M8" i="26"/>
  <c r="K8" i="26"/>
  <c r="L8" i="26" s="1"/>
  <c r="J8" i="26"/>
  <c r="I8" i="26"/>
  <c r="M7" i="26"/>
  <c r="K7" i="26"/>
  <c r="L7" i="26" s="1"/>
  <c r="J7" i="26"/>
  <c r="I7" i="26"/>
  <c r="M6" i="26"/>
  <c r="K6" i="26"/>
  <c r="L6" i="26" s="1"/>
  <c r="J6" i="26"/>
  <c r="I6" i="26"/>
  <c r="M5" i="26"/>
  <c r="K5" i="26"/>
  <c r="L5" i="26" s="1"/>
  <c r="J5" i="26"/>
  <c r="I5" i="26"/>
  <c r="M4" i="26"/>
  <c r="K4" i="26"/>
  <c r="L4" i="26" s="1"/>
  <c r="J4" i="26"/>
  <c r="I4" i="26"/>
  <c r="M3" i="26"/>
  <c r="K3" i="26"/>
  <c r="L3" i="26" s="1"/>
  <c r="J3" i="26"/>
  <c r="I3" i="26"/>
  <c r="J84" i="25"/>
  <c r="M83" i="25"/>
  <c r="K83" i="25"/>
  <c r="J83" i="25"/>
  <c r="I83" i="25"/>
  <c r="M82" i="25"/>
  <c r="K82" i="25"/>
  <c r="J82" i="25"/>
  <c r="I82" i="25"/>
  <c r="M81" i="25"/>
  <c r="K81" i="25"/>
  <c r="J81" i="25"/>
  <c r="I81" i="25"/>
  <c r="M80" i="25"/>
  <c r="K80" i="25"/>
  <c r="J80" i="25"/>
  <c r="I80" i="25"/>
  <c r="M79" i="25"/>
  <c r="K79" i="25"/>
  <c r="J79" i="25"/>
  <c r="I79" i="25"/>
  <c r="M78" i="25"/>
  <c r="K78" i="25"/>
  <c r="J78" i="25"/>
  <c r="I78" i="25"/>
  <c r="M77" i="25"/>
  <c r="K77" i="25"/>
  <c r="J77" i="25"/>
  <c r="I77" i="25"/>
  <c r="M76" i="25"/>
  <c r="K76" i="25"/>
  <c r="J76" i="25"/>
  <c r="I76" i="25"/>
  <c r="M75" i="25"/>
  <c r="K75" i="25"/>
  <c r="J75" i="25"/>
  <c r="I75" i="25"/>
  <c r="M74" i="25"/>
  <c r="K74" i="25"/>
  <c r="J74" i="25"/>
  <c r="I74" i="25"/>
  <c r="M73" i="25"/>
  <c r="K73" i="25"/>
  <c r="J73" i="25"/>
  <c r="I73" i="25"/>
  <c r="M72" i="25"/>
  <c r="K72" i="25"/>
  <c r="J72" i="25"/>
  <c r="I72" i="25"/>
  <c r="M71" i="25"/>
  <c r="K71" i="25"/>
  <c r="J71" i="25"/>
  <c r="I71" i="25"/>
  <c r="M70" i="25"/>
  <c r="K70" i="25"/>
  <c r="J70" i="25"/>
  <c r="I70" i="25"/>
  <c r="M69" i="25"/>
  <c r="K69" i="25"/>
  <c r="J69" i="25"/>
  <c r="I69" i="25"/>
  <c r="M68" i="25"/>
  <c r="K68" i="25"/>
  <c r="J68" i="25"/>
  <c r="I68" i="25"/>
  <c r="M67" i="25"/>
  <c r="K67" i="25"/>
  <c r="J67" i="25"/>
  <c r="I67" i="25"/>
  <c r="M66" i="25"/>
  <c r="K66" i="25"/>
  <c r="J66" i="25"/>
  <c r="I66" i="25"/>
  <c r="M65" i="25"/>
  <c r="K65" i="25"/>
  <c r="J65" i="25"/>
  <c r="I65" i="25"/>
  <c r="M64" i="25"/>
  <c r="K64" i="25"/>
  <c r="J64" i="25"/>
  <c r="I64" i="25"/>
  <c r="M63" i="25"/>
  <c r="K63" i="25"/>
  <c r="J63" i="25"/>
  <c r="I63" i="25"/>
  <c r="M62" i="25"/>
  <c r="K62" i="25"/>
  <c r="J62" i="25"/>
  <c r="I62" i="25"/>
  <c r="M61" i="25"/>
  <c r="K61" i="25"/>
  <c r="J61" i="25"/>
  <c r="I61" i="25"/>
  <c r="M60" i="25"/>
  <c r="K60" i="25"/>
  <c r="J60" i="25"/>
  <c r="I60" i="25"/>
  <c r="M59" i="25"/>
  <c r="K59" i="25"/>
  <c r="J59" i="25"/>
  <c r="I59" i="25"/>
  <c r="M58" i="25"/>
  <c r="K58" i="25"/>
  <c r="J58" i="25"/>
  <c r="I58" i="25"/>
  <c r="M57" i="25"/>
  <c r="K57" i="25"/>
  <c r="J57" i="25"/>
  <c r="I57" i="25"/>
  <c r="M56" i="25"/>
  <c r="K56" i="25"/>
  <c r="J56" i="25"/>
  <c r="I56" i="25"/>
  <c r="M55" i="25"/>
  <c r="K55" i="25"/>
  <c r="J55" i="25"/>
  <c r="I55" i="25"/>
  <c r="M54" i="25"/>
  <c r="K54" i="25"/>
  <c r="J54" i="25"/>
  <c r="I54" i="25"/>
  <c r="M53" i="25"/>
  <c r="K53" i="25"/>
  <c r="J53" i="25"/>
  <c r="I53" i="25"/>
  <c r="M52" i="25"/>
  <c r="K52" i="25"/>
  <c r="J52" i="25"/>
  <c r="I52" i="25"/>
  <c r="M51" i="25"/>
  <c r="K51" i="25"/>
  <c r="J51" i="25"/>
  <c r="I51" i="25"/>
  <c r="M50" i="25"/>
  <c r="K50" i="25"/>
  <c r="J50" i="25"/>
  <c r="I50" i="25"/>
  <c r="M49" i="25"/>
  <c r="K49" i="25"/>
  <c r="J49" i="25"/>
  <c r="I49" i="25"/>
  <c r="M48" i="25"/>
  <c r="K48" i="25"/>
  <c r="J48" i="25"/>
  <c r="I48" i="25"/>
  <c r="M47" i="25"/>
  <c r="K47" i="25"/>
  <c r="J47" i="25"/>
  <c r="I47" i="25"/>
  <c r="M46" i="25"/>
  <c r="K46" i="25"/>
  <c r="J46" i="25"/>
  <c r="I46" i="25"/>
  <c r="M45" i="25"/>
  <c r="K45" i="25"/>
  <c r="J45" i="25"/>
  <c r="I45" i="25"/>
  <c r="M44" i="25"/>
  <c r="K44" i="25"/>
  <c r="J44" i="25"/>
  <c r="I44" i="25"/>
  <c r="M43" i="25"/>
  <c r="K43" i="25"/>
  <c r="J43" i="25"/>
  <c r="I43" i="25"/>
  <c r="M42" i="25"/>
  <c r="K42" i="25"/>
  <c r="J42" i="25"/>
  <c r="I42" i="25"/>
  <c r="M41" i="25"/>
  <c r="K41" i="25"/>
  <c r="J41" i="25"/>
  <c r="I41" i="25"/>
  <c r="M40" i="25"/>
  <c r="K40" i="25"/>
  <c r="J40" i="25"/>
  <c r="I40" i="25"/>
  <c r="M39" i="25"/>
  <c r="K39" i="25"/>
  <c r="J39" i="25"/>
  <c r="I39" i="25"/>
  <c r="M38" i="25"/>
  <c r="K38" i="25"/>
  <c r="J38" i="25"/>
  <c r="I38" i="25"/>
  <c r="M37" i="25"/>
  <c r="K37" i="25"/>
  <c r="J37" i="25"/>
  <c r="I37" i="25"/>
  <c r="M36" i="25"/>
  <c r="K36" i="25"/>
  <c r="J36" i="25"/>
  <c r="I36" i="25"/>
  <c r="M35" i="25"/>
  <c r="K35" i="25"/>
  <c r="J35" i="25"/>
  <c r="I35" i="25"/>
  <c r="M34" i="25"/>
  <c r="K34" i="25"/>
  <c r="J34" i="25"/>
  <c r="I34" i="25"/>
  <c r="M33" i="25"/>
  <c r="K33" i="25"/>
  <c r="J33" i="25"/>
  <c r="I33" i="25"/>
  <c r="M32" i="25"/>
  <c r="K32" i="25"/>
  <c r="J32" i="25"/>
  <c r="I32" i="25"/>
  <c r="M31" i="25"/>
  <c r="K31" i="25"/>
  <c r="J31" i="25"/>
  <c r="I31" i="25"/>
  <c r="M30" i="25"/>
  <c r="K30" i="25"/>
  <c r="J30" i="25"/>
  <c r="I30" i="25"/>
  <c r="M29" i="25"/>
  <c r="K29" i="25"/>
  <c r="J29" i="25"/>
  <c r="I29" i="25"/>
  <c r="M28" i="25"/>
  <c r="K28" i="25"/>
  <c r="J28" i="25"/>
  <c r="I28" i="25"/>
  <c r="M27" i="25"/>
  <c r="K27" i="25"/>
  <c r="J27" i="25"/>
  <c r="I27" i="25"/>
  <c r="M26" i="25"/>
  <c r="K26" i="25"/>
  <c r="J26" i="25"/>
  <c r="I26" i="25"/>
  <c r="M25" i="25"/>
  <c r="K25" i="25"/>
  <c r="J25" i="25"/>
  <c r="I25" i="25"/>
  <c r="M24" i="25"/>
  <c r="K24" i="25"/>
  <c r="J24" i="25"/>
  <c r="I24" i="25"/>
  <c r="M23" i="25"/>
  <c r="K23" i="25"/>
  <c r="J23" i="25"/>
  <c r="I23" i="25"/>
  <c r="M22" i="25"/>
  <c r="K22" i="25"/>
  <c r="J22" i="25"/>
  <c r="I22" i="25"/>
  <c r="M21" i="25"/>
  <c r="K21" i="25"/>
  <c r="J21" i="25"/>
  <c r="I21" i="25"/>
  <c r="M20" i="25"/>
  <c r="K20" i="25"/>
  <c r="J20" i="25"/>
  <c r="I20" i="25"/>
  <c r="M19" i="25"/>
  <c r="K19" i="25"/>
  <c r="J19" i="25"/>
  <c r="I19" i="25"/>
  <c r="M18" i="25"/>
  <c r="K18" i="25"/>
  <c r="J18" i="25"/>
  <c r="I18" i="25"/>
  <c r="M17" i="25"/>
  <c r="K17" i="25"/>
  <c r="J17" i="25"/>
  <c r="I17" i="25"/>
  <c r="M16" i="25"/>
  <c r="K16" i="25"/>
  <c r="J16" i="25"/>
  <c r="I16" i="25"/>
  <c r="M15" i="25"/>
  <c r="K15" i="25"/>
  <c r="J15" i="25"/>
  <c r="I15" i="25"/>
  <c r="M14" i="25"/>
  <c r="K14" i="25"/>
  <c r="J14" i="25"/>
  <c r="I14" i="25"/>
  <c r="M13" i="25"/>
  <c r="K13" i="25"/>
  <c r="J13" i="25"/>
  <c r="I13" i="25"/>
  <c r="M12" i="25"/>
  <c r="K12" i="25"/>
  <c r="J12" i="25"/>
  <c r="I12" i="25"/>
  <c r="M11" i="25"/>
  <c r="K11" i="25"/>
  <c r="J11" i="25"/>
  <c r="I11" i="25"/>
  <c r="M10" i="25"/>
  <c r="K10" i="25"/>
  <c r="J10" i="25"/>
  <c r="I10" i="25"/>
  <c r="M9" i="25"/>
  <c r="K9" i="25"/>
  <c r="J9" i="25"/>
  <c r="I9" i="25"/>
  <c r="M8" i="25"/>
  <c r="K8" i="25"/>
  <c r="J8" i="25"/>
  <c r="I8" i="25"/>
  <c r="M7" i="25"/>
  <c r="K7" i="25"/>
  <c r="J7" i="25"/>
  <c r="I7" i="25"/>
  <c r="M6" i="25"/>
  <c r="K6" i="25"/>
  <c r="J6" i="25"/>
  <c r="I6" i="25"/>
  <c r="M5" i="25"/>
  <c r="K5" i="25"/>
  <c r="J5" i="25"/>
  <c r="I5" i="25"/>
  <c r="M4" i="25"/>
  <c r="K4" i="25"/>
  <c r="J4" i="25"/>
  <c r="I4" i="25"/>
  <c r="M3" i="25"/>
  <c r="M84" i="25" s="1"/>
  <c r="K3" i="25"/>
  <c r="K84" i="25" s="1"/>
  <c r="J3" i="25"/>
  <c r="I3" i="25"/>
  <c r="M84" i="24"/>
  <c r="K84" i="24"/>
  <c r="L84" i="24" s="1"/>
  <c r="J84" i="24"/>
  <c r="I84" i="24"/>
  <c r="M83" i="24"/>
  <c r="K83" i="24"/>
  <c r="L83" i="24" s="1"/>
  <c r="J83" i="24"/>
  <c r="I83" i="24"/>
  <c r="M82" i="24"/>
  <c r="K82" i="24"/>
  <c r="L82" i="24" s="1"/>
  <c r="J82" i="24"/>
  <c r="I82" i="24"/>
  <c r="M81" i="24"/>
  <c r="K81" i="24"/>
  <c r="L81" i="24" s="1"/>
  <c r="J81" i="24"/>
  <c r="I81" i="24"/>
  <c r="M80" i="24"/>
  <c r="K80" i="24"/>
  <c r="J80" i="24"/>
  <c r="I80" i="24"/>
  <c r="M79" i="24"/>
  <c r="K79" i="24"/>
  <c r="J79" i="24"/>
  <c r="I79" i="24"/>
  <c r="M78" i="24"/>
  <c r="K78" i="24"/>
  <c r="J78" i="24"/>
  <c r="I78" i="24"/>
  <c r="M77" i="24"/>
  <c r="K77" i="24"/>
  <c r="J77" i="24"/>
  <c r="I77" i="24"/>
  <c r="M76" i="24"/>
  <c r="K76" i="24"/>
  <c r="J76" i="24"/>
  <c r="I76" i="24"/>
  <c r="M75" i="24"/>
  <c r="K75" i="24"/>
  <c r="J75" i="24"/>
  <c r="I75" i="24"/>
  <c r="M74" i="24"/>
  <c r="K74" i="24"/>
  <c r="J74" i="24"/>
  <c r="I74" i="24"/>
  <c r="M73" i="24"/>
  <c r="K73" i="24"/>
  <c r="J73" i="24"/>
  <c r="I73" i="24"/>
  <c r="M72" i="24"/>
  <c r="K72" i="24"/>
  <c r="J72" i="24"/>
  <c r="I72" i="24"/>
  <c r="M71" i="24"/>
  <c r="K71" i="24"/>
  <c r="J71" i="24"/>
  <c r="I71" i="24"/>
  <c r="M70" i="24"/>
  <c r="K70" i="24"/>
  <c r="J70" i="24"/>
  <c r="I70" i="24"/>
  <c r="M69" i="24"/>
  <c r="K69" i="24"/>
  <c r="J69" i="24"/>
  <c r="I69" i="24"/>
  <c r="M68" i="24"/>
  <c r="K68" i="24"/>
  <c r="J68" i="24"/>
  <c r="I68" i="24"/>
  <c r="M67" i="24"/>
  <c r="K67" i="24"/>
  <c r="J67" i="24"/>
  <c r="I67" i="24"/>
  <c r="M66" i="24"/>
  <c r="K66" i="24"/>
  <c r="J66" i="24"/>
  <c r="I66" i="24"/>
  <c r="M65" i="24"/>
  <c r="K65" i="24"/>
  <c r="J65" i="24"/>
  <c r="I65" i="24"/>
  <c r="M64" i="24"/>
  <c r="K64" i="24"/>
  <c r="J64" i="24"/>
  <c r="I64" i="24"/>
  <c r="M63" i="24"/>
  <c r="K63" i="24"/>
  <c r="J63" i="24"/>
  <c r="I63" i="24"/>
  <c r="M62" i="24"/>
  <c r="K62" i="24"/>
  <c r="J62" i="24"/>
  <c r="I62" i="24"/>
  <c r="M61" i="24"/>
  <c r="K61" i="24"/>
  <c r="J61" i="24"/>
  <c r="I61" i="24"/>
  <c r="M60" i="24"/>
  <c r="K60" i="24"/>
  <c r="J60" i="24"/>
  <c r="I60" i="24"/>
  <c r="M59" i="24"/>
  <c r="K59" i="24"/>
  <c r="J59" i="24"/>
  <c r="I59" i="24"/>
  <c r="M58" i="24"/>
  <c r="K58" i="24"/>
  <c r="J58" i="24"/>
  <c r="I58" i="24"/>
  <c r="M57" i="24"/>
  <c r="K57" i="24"/>
  <c r="J57" i="24"/>
  <c r="I57" i="24"/>
  <c r="M56" i="24"/>
  <c r="K56" i="24"/>
  <c r="J56" i="24"/>
  <c r="I56" i="24"/>
  <c r="M55" i="24"/>
  <c r="K55" i="24"/>
  <c r="J55" i="24"/>
  <c r="I55" i="24"/>
  <c r="M54" i="24"/>
  <c r="K54" i="24"/>
  <c r="J54" i="24"/>
  <c r="I54" i="24"/>
  <c r="M53" i="24"/>
  <c r="K53" i="24"/>
  <c r="J53" i="24"/>
  <c r="I53" i="24"/>
  <c r="M52" i="24"/>
  <c r="K52" i="24"/>
  <c r="J52" i="24"/>
  <c r="I52" i="24"/>
  <c r="M51" i="24"/>
  <c r="K51" i="24"/>
  <c r="J51" i="24"/>
  <c r="I51" i="24"/>
  <c r="M50" i="24"/>
  <c r="K50" i="24"/>
  <c r="J50" i="24"/>
  <c r="I50" i="24"/>
  <c r="M49" i="24"/>
  <c r="K49" i="24"/>
  <c r="J49" i="24"/>
  <c r="I49" i="24"/>
  <c r="M48" i="24"/>
  <c r="K48" i="24"/>
  <c r="J48" i="24"/>
  <c r="I48" i="24"/>
  <c r="M47" i="24"/>
  <c r="K47" i="24"/>
  <c r="J47" i="24"/>
  <c r="I47" i="24"/>
  <c r="M46" i="24"/>
  <c r="K46" i="24"/>
  <c r="J46" i="24"/>
  <c r="I46" i="24"/>
  <c r="M45" i="24"/>
  <c r="K45" i="24"/>
  <c r="J45" i="24"/>
  <c r="I45" i="24"/>
  <c r="M44" i="24"/>
  <c r="K44" i="24"/>
  <c r="J44" i="24"/>
  <c r="I44" i="24"/>
  <c r="M43" i="24"/>
  <c r="K43" i="24"/>
  <c r="J43" i="24"/>
  <c r="I43" i="24"/>
  <c r="M42" i="24"/>
  <c r="K42" i="24"/>
  <c r="J42" i="24"/>
  <c r="I42" i="24"/>
  <c r="M41" i="24"/>
  <c r="K41" i="24"/>
  <c r="J41" i="24"/>
  <c r="I41" i="24"/>
  <c r="M40" i="24"/>
  <c r="K40" i="24"/>
  <c r="J40" i="24"/>
  <c r="I40" i="24"/>
  <c r="M39" i="24"/>
  <c r="K39" i="24"/>
  <c r="J39" i="24"/>
  <c r="I39" i="24"/>
  <c r="M38" i="24"/>
  <c r="K38" i="24"/>
  <c r="J38" i="24"/>
  <c r="I38" i="24"/>
  <c r="M37" i="24"/>
  <c r="K37" i="24"/>
  <c r="J37" i="24"/>
  <c r="I37" i="24"/>
  <c r="M36" i="24"/>
  <c r="K36" i="24"/>
  <c r="J36" i="24"/>
  <c r="I36" i="24"/>
  <c r="M35" i="24"/>
  <c r="K35" i="24"/>
  <c r="J35" i="24"/>
  <c r="I35" i="24"/>
  <c r="M34" i="24"/>
  <c r="K34" i="24"/>
  <c r="J34" i="24"/>
  <c r="I34" i="24"/>
  <c r="M33" i="24"/>
  <c r="K33" i="24"/>
  <c r="J33" i="24"/>
  <c r="I33" i="24"/>
  <c r="M32" i="24"/>
  <c r="K32" i="24"/>
  <c r="J32" i="24"/>
  <c r="I32" i="24"/>
  <c r="M31" i="24"/>
  <c r="K31" i="24"/>
  <c r="L31" i="24" s="1"/>
  <c r="J31" i="24"/>
  <c r="I31" i="24"/>
  <c r="M30" i="24"/>
  <c r="K30" i="24"/>
  <c r="J30" i="24"/>
  <c r="I30" i="24"/>
  <c r="M29" i="24"/>
  <c r="K29" i="24"/>
  <c r="J29" i="24"/>
  <c r="I29" i="24"/>
  <c r="M28" i="24"/>
  <c r="K28" i="24"/>
  <c r="J28" i="24"/>
  <c r="I28" i="24"/>
  <c r="M27" i="24"/>
  <c r="K27" i="24"/>
  <c r="J27" i="24"/>
  <c r="I27" i="24"/>
  <c r="M26" i="24"/>
  <c r="K26" i="24"/>
  <c r="J26" i="24"/>
  <c r="I26" i="24"/>
  <c r="M25" i="24"/>
  <c r="K25" i="24"/>
  <c r="J25" i="24"/>
  <c r="I25" i="24"/>
  <c r="M24" i="24"/>
  <c r="K24" i="24"/>
  <c r="J24" i="24"/>
  <c r="I24" i="24"/>
  <c r="M23" i="24"/>
  <c r="K23" i="24"/>
  <c r="J23" i="24"/>
  <c r="I23" i="24"/>
  <c r="M22" i="24"/>
  <c r="K22" i="24"/>
  <c r="J22" i="24"/>
  <c r="I22" i="24"/>
  <c r="M21" i="24"/>
  <c r="K21" i="24"/>
  <c r="J21" i="24"/>
  <c r="I21" i="24"/>
  <c r="M20" i="24"/>
  <c r="K20" i="24"/>
  <c r="J20" i="24"/>
  <c r="I20" i="24"/>
  <c r="M19" i="24"/>
  <c r="K19" i="24"/>
  <c r="L19" i="24" s="1"/>
  <c r="J19" i="24"/>
  <c r="I19" i="24"/>
  <c r="M18" i="24"/>
  <c r="K18" i="24"/>
  <c r="J18" i="24"/>
  <c r="I18" i="24"/>
  <c r="M17" i="24"/>
  <c r="K17" i="24"/>
  <c r="J17" i="24"/>
  <c r="I17" i="24"/>
  <c r="M16" i="24"/>
  <c r="K16" i="24"/>
  <c r="J16" i="24"/>
  <c r="I16" i="24"/>
  <c r="M15" i="24"/>
  <c r="K15" i="24"/>
  <c r="L15" i="24" s="1"/>
  <c r="J15" i="24"/>
  <c r="I15" i="24"/>
  <c r="M14" i="24"/>
  <c r="K14" i="24"/>
  <c r="J14" i="24"/>
  <c r="I14" i="24"/>
  <c r="M13" i="24"/>
  <c r="K13" i="24"/>
  <c r="J13" i="24"/>
  <c r="I13" i="24"/>
  <c r="M12" i="24"/>
  <c r="K12" i="24"/>
  <c r="J12" i="24"/>
  <c r="I12" i="24"/>
  <c r="M11" i="24"/>
  <c r="K11" i="24"/>
  <c r="L11" i="24" s="1"/>
  <c r="J11" i="24"/>
  <c r="I11" i="24"/>
  <c r="M10" i="24"/>
  <c r="K10" i="24"/>
  <c r="J10" i="24"/>
  <c r="I10" i="24"/>
  <c r="M9" i="24"/>
  <c r="K9" i="24"/>
  <c r="J9" i="24"/>
  <c r="I9" i="24"/>
  <c r="M8" i="24"/>
  <c r="K8" i="24"/>
  <c r="J8" i="24"/>
  <c r="I8" i="24"/>
  <c r="M7" i="24"/>
  <c r="K7" i="24"/>
  <c r="L7" i="24" s="1"/>
  <c r="J7" i="24"/>
  <c r="I7" i="24"/>
  <c r="M6" i="24"/>
  <c r="K6" i="24"/>
  <c r="J6" i="24"/>
  <c r="I6" i="24"/>
  <c r="M5" i="24"/>
  <c r="K5" i="24"/>
  <c r="L5" i="24" s="1"/>
  <c r="J5" i="24"/>
  <c r="I5" i="24"/>
  <c r="M4" i="24"/>
  <c r="K4" i="24"/>
  <c r="J4" i="24"/>
  <c r="I4" i="24"/>
  <c r="M3" i="24"/>
  <c r="K3" i="24"/>
  <c r="J3" i="24"/>
  <c r="I3" i="24"/>
  <c r="M84" i="3"/>
  <c r="K84" i="3"/>
  <c r="L84" i="3" s="1"/>
  <c r="J84" i="3"/>
  <c r="I84" i="3"/>
  <c r="M83" i="3"/>
  <c r="K83" i="3"/>
  <c r="L83" i="3" s="1"/>
  <c r="J83" i="3"/>
  <c r="I83" i="3"/>
  <c r="M82" i="3"/>
  <c r="K82" i="3"/>
  <c r="L82" i="3" s="1"/>
  <c r="J82" i="3"/>
  <c r="I82" i="3"/>
  <c r="M81" i="3"/>
  <c r="K81" i="3"/>
  <c r="J81" i="3"/>
  <c r="I81" i="3"/>
  <c r="M80" i="3"/>
  <c r="K80" i="3"/>
  <c r="L80" i="3" s="1"/>
  <c r="J80" i="3"/>
  <c r="I80" i="3"/>
  <c r="M79" i="3"/>
  <c r="K79" i="3"/>
  <c r="J79" i="3"/>
  <c r="I79" i="3"/>
  <c r="M78" i="3"/>
  <c r="K78" i="3"/>
  <c r="L78" i="3" s="1"/>
  <c r="J78" i="3"/>
  <c r="I78" i="3"/>
  <c r="M77" i="3"/>
  <c r="K77" i="3"/>
  <c r="L77" i="3" s="1"/>
  <c r="J77" i="3"/>
  <c r="I77" i="3"/>
  <c r="M76" i="3"/>
  <c r="K76" i="3"/>
  <c r="L76" i="3" s="1"/>
  <c r="J76" i="3"/>
  <c r="I76" i="3"/>
  <c r="M75" i="3"/>
  <c r="K75" i="3"/>
  <c r="L75" i="3" s="1"/>
  <c r="J75" i="3"/>
  <c r="I75" i="3"/>
  <c r="M74" i="3"/>
  <c r="K74" i="3"/>
  <c r="L74" i="3" s="1"/>
  <c r="J74" i="3"/>
  <c r="I74" i="3"/>
  <c r="M73" i="3"/>
  <c r="K73" i="3"/>
  <c r="J73" i="3"/>
  <c r="I73" i="3"/>
  <c r="M72" i="3"/>
  <c r="K72" i="3"/>
  <c r="L72" i="3" s="1"/>
  <c r="J72" i="3"/>
  <c r="I72" i="3"/>
  <c r="M71" i="3"/>
  <c r="K71" i="3"/>
  <c r="L71" i="3" s="1"/>
  <c r="J71" i="3"/>
  <c r="I71" i="3"/>
  <c r="M70" i="3"/>
  <c r="K70" i="3"/>
  <c r="L70" i="3" s="1"/>
  <c r="J70" i="3"/>
  <c r="I70" i="3"/>
  <c r="M69" i="3"/>
  <c r="K69" i="3"/>
  <c r="L69" i="3" s="1"/>
  <c r="J69" i="3"/>
  <c r="I69" i="3"/>
  <c r="M68" i="3"/>
  <c r="K68" i="3"/>
  <c r="L68" i="3" s="1"/>
  <c r="J68" i="3"/>
  <c r="I68" i="3"/>
  <c r="M67" i="3"/>
  <c r="K67" i="3"/>
  <c r="L67" i="3" s="1"/>
  <c r="J67" i="3"/>
  <c r="I67" i="3"/>
  <c r="M66" i="3"/>
  <c r="K66" i="3"/>
  <c r="L66" i="3" s="1"/>
  <c r="J66" i="3"/>
  <c r="I66" i="3"/>
  <c r="M65" i="3"/>
  <c r="K65" i="3"/>
  <c r="L65" i="3" s="1"/>
  <c r="J65" i="3"/>
  <c r="I65" i="3"/>
  <c r="M64" i="3"/>
  <c r="K64" i="3"/>
  <c r="L64" i="3" s="1"/>
  <c r="J64" i="3"/>
  <c r="I64" i="3"/>
  <c r="M63" i="3"/>
  <c r="K63" i="3"/>
  <c r="L63" i="3" s="1"/>
  <c r="J63" i="3"/>
  <c r="I63" i="3"/>
  <c r="M62" i="3"/>
  <c r="K62" i="3"/>
  <c r="L62" i="3" s="1"/>
  <c r="J62" i="3"/>
  <c r="I62" i="3"/>
  <c r="M61" i="3"/>
  <c r="K61" i="3"/>
  <c r="L61" i="3" s="1"/>
  <c r="J61" i="3"/>
  <c r="I61" i="3"/>
  <c r="M60" i="3"/>
  <c r="K60" i="3"/>
  <c r="L60" i="3" s="1"/>
  <c r="J60" i="3"/>
  <c r="I60" i="3"/>
  <c r="M59" i="3"/>
  <c r="K59" i="3"/>
  <c r="J59" i="3"/>
  <c r="I59" i="3"/>
  <c r="M58" i="3"/>
  <c r="K58" i="3"/>
  <c r="J58" i="3"/>
  <c r="I58" i="3"/>
  <c r="M57" i="3"/>
  <c r="K57" i="3"/>
  <c r="J57" i="3"/>
  <c r="I57" i="3"/>
  <c r="M56" i="3"/>
  <c r="K56" i="3"/>
  <c r="J56" i="3"/>
  <c r="I56" i="3"/>
  <c r="M55" i="3"/>
  <c r="K55" i="3"/>
  <c r="J55" i="3"/>
  <c r="I55" i="3"/>
  <c r="M54" i="3"/>
  <c r="K54" i="3"/>
  <c r="L54" i="3" s="1"/>
  <c r="J54" i="3"/>
  <c r="I54" i="3"/>
  <c r="M53" i="3"/>
  <c r="K53" i="3"/>
  <c r="L53" i="3" s="1"/>
  <c r="J53" i="3"/>
  <c r="I53" i="3"/>
  <c r="M52" i="3"/>
  <c r="K52" i="3"/>
  <c r="L52" i="3" s="1"/>
  <c r="J52" i="3"/>
  <c r="I52" i="3"/>
  <c r="M51" i="3"/>
  <c r="K51" i="3"/>
  <c r="L51" i="3" s="1"/>
  <c r="J51" i="3"/>
  <c r="I51" i="3"/>
  <c r="M50" i="3"/>
  <c r="K50" i="3"/>
  <c r="L50" i="3" s="1"/>
  <c r="J50" i="3"/>
  <c r="I50" i="3"/>
  <c r="M49" i="3"/>
  <c r="K49" i="3"/>
  <c r="L49" i="3" s="1"/>
  <c r="J49" i="3"/>
  <c r="I49" i="3"/>
  <c r="M48" i="3"/>
  <c r="K48" i="3"/>
  <c r="L48" i="3" s="1"/>
  <c r="J48" i="3"/>
  <c r="I48" i="3"/>
  <c r="M47" i="3"/>
  <c r="K47" i="3"/>
  <c r="L47" i="3" s="1"/>
  <c r="J47" i="3"/>
  <c r="I47" i="3"/>
  <c r="M46" i="3"/>
  <c r="K46" i="3"/>
  <c r="L46" i="3" s="1"/>
  <c r="J46" i="3"/>
  <c r="I46" i="3"/>
  <c r="M45" i="3"/>
  <c r="K45" i="3"/>
  <c r="L45" i="3" s="1"/>
  <c r="J45" i="3"/>
  <c r="I45" i="3"/>
  <c r="M44" i="3"/>
  <c r="K44" i="3"/>
  <c r="L44" i="3" s="1"/>
  <c r="J44" i="3"/>
  <c r="I44" i="3"/>
  <c r="M43" i="3"/>
  <c r="K43" i="3"/>
  <c r="L43" i="3" s="1"/>
  <c r="J43" i="3"/>
  <c r="I43" i="3"/>
  <c r="M42" i="3"/>
  <c r="K42" i="3"/>
  <c r="L42" i="3" s="1"/>
  <c r="J42" i="3"/>
  <c r="I42" i="3"/>
  <c r="M41" i="3"/>
  <c r="K41" i="3"/>
  <c r="L41" i="3" s="1"/>
  <c r="J41" i="3"/>
  <c r="I41" i="3"/>
  <c r="M40" i="3"/>
  <c r="K40" i="3"/>
  <c r="L40" i="3" s="1"/>
  <c r="J40" i="3"/>
  <c r="I40" i="3"/>
  <c r="M39" i="3"/>
  <c r="K39" i="3"/>
  <c r="L39" i="3" s="1"/>
  <c r="J39" i="3"/>
  <c r="I39" i="3"/>
  <c r="M38" i="3"/>
  <c r="K38" i="3"/>
  <c r="L38" i="3" s="1"/>
  <c r="J38" i="3"/>
  <c r="I38" i="3"/>
  <c r="M37" i="3"/>
  <c r="K37" i="3"/>
  <c r="L37" i="3" s="1"/>
  <c r="J37" i="3"/>
  <c r="I37" i="3"/>
  <c r="M36" i="3"/>
  <c r="K36" i="3"/>
  <c r="L36" i="3" s="1"/>
  <c r="J36" i="3"/>
  <c r="I36" i="3"/>
  <c r="M35" i="3"/>
  <c r="K35" i="3"/>
  <c r="L35" i="3" s="1"/>
  <c r="J35" i="3"/>
  <c r="I35" i="3"/>
  <c r="M34" i="3"/>
  <c r="K34" i="3"/>
  <c r="L34" i="3" s="1"/>
  <c r="J34" i="3"/>
  <c r="I34" i="3"/>
  <c r="M33" i="3"/>
  <c r="K33" i="3"/>
  <c r="L33" i="3" s="1"/>
  <c r="J33" i="3"/>
  <c r="I33" i="3"/>
  <c r="M32" i="3"/>
  <c r="K32" i="3"/>
  <c r="L32" i="3" s="1"/>
  <c r="J32" i="3"/>
  <c r="I32" i="3"/>
  <c r="M31" i="3"/>
  <c r="K31" i="3"/>
  <c r="J31" i="3"/>
  <c r="I31" i="3"/>
  <c r="M30" i="3"/>
  <c r="K30" i="3"/>
  <c r="L30" i="3" s="1"/>
  <c r="J30" i="3"/>
  <c r="I30" i="3"/>
  <c r="M29" i="3"/>
  <c r="K29" i="3"/>
  <c r="J29" i="3"/>
  <c r="I29" i="3"/>
  <c r="M28" i="3"/>
  <c r="K28" i="3"/>
  <c r="J28" i="3"/>
  <c r="I28" i="3"/>
  <c r="M27" i="3"/>
  <c r="K27" i="3"/>
  <c r="J27" i="3"/>
  <c r="I27" i="3"/>
  <c r="M26" i="3"/>
  <c r="K26" i="3"/>
  <c r="L26" i="3" s="1"/>
  <c r="J26" i="3"/>
  <c r="I26" i="3"/>
  <c r="M25" i="3"/>
  <c r="K25" i="3"/>
  <c r="L25" i="3" s="1"/>
  <c r="J25" i="3"/>
  <c r="I25" i="3"/>
  <c r="M24" i="3"/>
  <c r="K24" i="3"/>
  <c r="J24" i="3"/>
  <c r="I24" i="3"/>
  <c r="M23" i="3"/>
  <c r="K23" i="3"/>
  <c r="J23" i="3"/>
  <c r="I23" i="3"/>
  <c r="M22" i="3"/>
  <c r="K22" i="3"/>
  <c r="L22" i="3" s="1"/>
  <c r="J22" i="3"/>
  <c r="I22" i="3"/>
  <c r="M21" i="3"/>
  <c r="K21" i="3"/>
  <c r="L21" i="3" s="1"/>
  <c r="J21" i="3"/>
  <c r="I21" i="3"/>
  <c r="M20" i="3"/>
  <c r="K20" i="3"/>
  <c r="L20" i="3" s="1"/>
  <c r="J20" i="3"/>
  <c r="I20" i="3"/>
  <c r="M19" i="3"/>
  <c r="K19" i="3"/>
  <c r="L19" i="3" s="1"/>
  <c r="J19" i="3"/>
  <c r="I19" i="3"/>
  <c r="M18" i="3"/>
  <c r="K18" i="3"/>
  <c r="L18" i="3" s="1"/>
  <c r="J18" i="3"/>
  <c r="I18" i="3"/>
  <c r="M17" i="3"/>
  <c r="K17" i="3"/>
  <c r="L17" i="3" s="1"/>
  <c r="J17" i="3"/>
  <c r="I17" i="3"/>
  <c r="M16" i="3"/>
  <c r="K16" i="3"/>
  <c r="L16" i="3" s="1"/>
  <c r="J16" i="3"/>
  <c r="I16" i="3"/>
  <c r="M15" i="3"/>
  <c r="K15" i="3"/>
  <c r="L15" i="3" s="1"/>
  <c r="J15" i="3"/>
  <c r="I15" i="3"/>
  <c r="M14" i="3"/>
  <c r="K14" i="3"/>
  <c r="L14" i="3" s="1"/>
  <c r="J14" i="3"/>
  <c r="I14" i="3"/>
  <c r="M13" i="3"/>
  <c r="K13" i="3"/>
  <c r="L13" i="3" s="1"/>
  <c r="J13" i="3"/>
  <c r="I13" i="3"/>
  <c r="M12" i="3"/>
  <c r="K12" i="3"/>
  <c r="L12" i="3" s="1"/>
  <c r="J12" i="3"/>
  <c r="I12" i="3"/>
  <c r="M11" i="3"/>
  <c r="K11" i="3"/>
  <c r="L11" i="3" s="1"/>
  <c r="J11" i="3"/>
  <c r="I11" i="3"/>
  <c r="M10" i="3"/>
  <c r="K10" i="3"/>
  <c r="L10" i="3" s="1"/>
  <c r="J10" i="3"/>
  <c r="I10" i="3"/>
  <c r="M9" i="3"/>
  <c r="K9" i="3"/>
  <c r="L9" i="3" s="1"/>
  <c r="J9" i="3"/>
  <c r="I9" i="3"/>
  <c r="M8" i="3"/>
  <c r="K8" i="3"/>
  <c r="L8" i="3" s="1"/>
  <c r="J8" i="3"/>
  <c r="I8" i="3"/>
  <c r="M7" i="3"/>
  <c r="K7" i="3"/>
  <c r="L7" i="3" s="1"/>
  <c r="J7" i="3"/>
  <c r="I7" i="3"/>
  <c r="M6" i="3"/>
  <c r="K6" i="3"/>
  <c r="L6" i="3" s="1"/>
  <c r="J6" i="3"/>
  <c r="I6" i="3"/>
  <c r="M5" i="3"/>
  <c r="K5" i="3"/>
  <c r="L5" i="3" s="1"/>
  <c r="J5" i="3"/>
  <c r="I5" i="3"/>
  <c r="M4" i="3"/>
  <c r="K4" i="3"/>
  <c r="L4" i="3" s="1"/>
  <c r="J4" i="3"/>
  <c r="I4" i="3"/>
  <c r="M3" i="3"/>
  <c r="K3" i="3"/>
  <c r="L3" i="3" s="1"/>
  <c r="J3" i="3"/>
  <c r="I3" i="3"/>
  <c r="M91" i="17"/>
  <c r="K91" i="17"/>
  <c r="L91" i="17" s="1"/>
  <c r="J91" i="17"/>
  <c r="I91" i="17"/>
  <c r="M90" i="17"/>
  <c r="K90" i="17"/>
  <c r="J90" i="17"/>
  <c r="I90" i="17"/>
  <c r="M89" i="17"/>
  <c r="K89" i="17"/>
  <c r="J89" i="17"/>
  <c r="I89" i="17"/>
  <c r="M88" i="17"/>
  <c r="K88" i="17"/>
  <c r="L88" i="17" s="1"/>
  <c r="J88" i="17"/>
  <c r="I88" i="17"/>
  <c r="M87" i="17"/>
  <c r="K87" i="17"/>
  <c r="L87" i="17" s="1"/>
  <c r="J87" i="17"/>
  <c r="I87" i="17"/>
  <c r="M86" i="17"/>
  <c r="K86" i="17"/>
  <c r="L86" i="17" s="1"/>
  <c r="J86" i="17"/>
  <c r="I86" i="17"/>
  <c r="M85" i="17"/>
  <c r="K85" i="17"/>
  <c r="J85" i="17"/>
  <c r="I85" i="17"/>
  <c r="M84" i="17"/>
  <c r="K84" i="17"/>
  <c r="J84" i="17"/>
  <c r="I84" i="17"/>
  <c r="M83" i="17"/>
  <c r="K83" i="17"/>
  <c r="J83" i="17"/>
  <c r="I83" i="17"/>
  <c r="M82" i="17"/>
  <c r="K82" i="17"/>
  <c r="J82" i="17"/>
  <c r="I82" i="17"/>
  <c r="M81" i="17"/>
  <c r="K81" i="17"/>
  <c r="J81" i="17"/>
  <c r="I81" i="17"/>
  <c r="M80" i="17"/>
  <c r="K80" i="17"/>
  <c r="J80" i="17"/>
  <c r="I80" i="17"/>
  <c r="M79" i="17"/>
  <c r="K79" i="17"/>
  <c r="J79" i="17"/>
  <c r="I79" i="17"/>
  <c r="M78" i="17"/>
  <c r="K78" i="17"/>
  <c r="J78" i="17"/>
  <c r="I78" i="17"/>
  <c r="M77" i="17"/>
  <c r="K77" i="17"/>
  <c r="J77" i="17"/>
  <c r="I77" i="17"/>
  <c r="M76" i="17"/>
  <c r="K76" i="17"/>
  <c r="J76" i="17"/>
  <c r="I76" i="17"/>
  <c r="M75" i="17"/>
  <c r="K75" i="17"/>
  <c r="J75" i="17"/>
  <c r="I75" i="17"/>
  <c r="M74" i="17"/>
  <c r="K74" i="17"/>
  <c r="L74" i="17" s="1"/>
  <c r="J74" i="17"/>
  <c r="I74" i="17"/>
  <c r="M73" i="17"/>
  <c r="K73" i="17"/>
  <c r="J73" i="17"/>
  <c r="I73" i="17"/>
  <c r="M72" i="17"/>
  <c r="K72" i="17"/>
  <c r="J72" i="17"/>
  <c r="I72" i="17"/>
  <c r="M71" i="17"/>
  <c r="K71" i="17"/>
  <c r="J71" i="17"/>
  <c r="I71" i="17"/>
  <c r="M70" i="17"/>
  <c r="K70" i="17"/>
  <c r="J70" i="17"/>
  <c r="I70" i="17"/>
  <c r="M69" i="17"/>
  <c r="K69" i="17"/>
  <c r="J69" i="17"/>
  <c r="I69" i="17"/>
  <c r="M68" i="17"/>
  <c r="K68" i="17"/>
  <c r="J68" i="17"/>
  <c r="I68" i="17"/>
  <c r="M67" i="17"/>
  <c r="K67" i="17"/>
  <c r="J67" i="17"/>
  <c r="I67" i="17"/>
  <c r="M66" i="17"/>
  <c r="K66" i="17"/>
  <c r="J66" i="17"/>
  <c r="I66" i="17"/>
  <c r="M65" i="17"/>
  <c r="K65" i="17"/>
  <c r="J65" i="17"/>
  <c r="I65" i="17"/>
  <c r="M64" i="17"/>
  <c r="K64" i="17"/>
  <c r="J64" i="17"/>
  <c r="I64" i="17"/>
  <c r="M63" i="17"/>
  <c r="K63" i="17"/>
  <c r="J63" i="17"/>
  <c r="I63" i="17"/>
  <c r="M62" i="17"/>
  <c r="K62" i="17"/>
  <c r="J62" i="17"/>
  <c r="I62" i="17"/>
  <c r="M61" i="17"/>
  <c r="K61" i="17"/>
  <c r="L61" i="17" s="1"/>
  <c r="J61" i="17"/>
  <c r="I61" i="17"/>
  <c r="M60" i="17"/>
  <c r="K60" i="17"/>
  <c r="L60" i="17" s="1"/>
  <c r="J60" i="17"/>
  <c r="I60" i="17"/>
  <c r="M59" i="17"/>
  <c r="K59" i="17"/>
  <c r="L59" i="17" s="1"/>
  <c r="J59" i="17"/>
  <c r="I59" i="17"/>
  <c r="M58" i="17"/>
  <c r="K58" i="17"/>
  <c r="L58" i="17" s="1"/>
  <c r="J58" i="17"/>
  <c r="I58" i="17"/>
  <c r="M57" i="17"/>
  <c r="K57" i="17"/>
  <c r="L57" i="17" s="1"/>
  <c r="J57" i="17"/>
  <c r="I57" i="17"/>
  <c r="M56" i="17"/>
  <c r="K56" i="17"/>
  <c r="L56" i="17" s="1"/>
  <c r="J56" i="17"/>
  <c r="I56" i="17"/>
  <c r="M55" i="17"/>
  <c r="K55" i="17"/>
  <c r="L55" i="17" s="1"/>
  <c r="J55" i="17"/>
  <c r="I55" i="17"/>
  <c r="M54" i="17"/>
  <c r="K54" i="17"/>
  <c r="L54" i="17" s="1"/>
  <c r="J54" i="17"/>
  <c r="I54" i="17"/>
  <c r="M53" i="17"/>
  <c r="K53" i="17"/>
  <c r="L53" i="17" s="1"/>
  <c r="J53" i="17"/>
  <c r="I53" i="17"/>
  <c r="M52" i="17"/>
  <c r="K52" i="17"/>
  <c r="L52" i="17" s="1"/>
  <c r="J52" i="17"/>
  <c r="I52" i="17"/>
  <c r="M51" i="17"/>
  <c r="K51" i="17"/>
  <c r="L51" i="17" s="1"/>
  <c r="J51" i="17"/>
  <c r="I51" i="17"/>
  <c r="M50" i="17"/>
  <c r="K50" i="17"/>
  <c r="L50" i="17" s="1"/>
  <c r="J50" i="17"/>
  <c r="I50" i="17"/>
  <c r="M49" i="17"/>
  <c r="K49" i="17"/>
  <c r="L49" i="17" s="1"/>
  <c r="J49" i="17"/>
  <c r="I49" i="17"/>
  <c r="M48" i="17"/>
  <c r="K48" i="17"/>
  <c r="L48" i="17" s="1"/>
  <c r="J48" i="17"/>
  <c r="I48" i="17"/>
  <c r="M47" i="17"/>
  <c r="K47" i="17"/>
  <c r="L47" i="17" s="1"/>
  <c r="J47" i="17"/>
  <c r="I47" i="17"/>
  <c r="M46" i="17"/>
  <c r="K46" i="17"/>
  <c r="L46" i="17"/>
  <c r="J46" i="17"/>
  <c r="I46" i="17"/>
  <c r="M45" i="17"/>
  <c r="K45" i="17"/>
  <c r="J45" i="17"/>
  <c r="I45" i="17"/>
  <c r="M44" i="17"/>
  <c r="K44" i="17"/>
  <c r="J44" i="17"/>
  <c r="I44" i="17"/>
  <c r="M43" i="17"/>
  <c r="K43" i="17"/>
  <c r="J43" i="17"/>
  <c r="I43" i="17"/>
  <c r="M42" i="17"/>
  <c r="K42" i="17"/>
  <c r="J42" i="17"/>
  <c r="I42" i="17"/>
  <c r="M41" i="17"/>
  <c r="K41" i="17"/>
  <c r="J41" i="17"/>
  <c r="I41" i="17"/>
  <c r="M40" i="17"/>
  <c r="K40" i="17"/>
  <c r="J40" i="17"/>
  <c r="I40" i="17"/>
  <c r="M39" i="17"/>
  <c r="K39" i="17"/>
  <c r="J39" i="17"/>
  <c r="I39" i="17"/>
  <c r="M38" i="17"/>
  <c r="K38" i="17"/>
  <c r="J38" i="17"/>
  <c r="I38" i="17"/>
  <c r="M37" i="17"/>
  <c r="K37" i="17"/>
  <c r="J37" i="17"/>
  <c r="I37" i="17"/>
  <c r="M36" i="17"/>
  <c r="K36" i="17"/>
  <c r="J36" i="17"/>
  <c r="I36" i="17"/>
  <c r="M35" i="17"/>
  <c r="K35" i="17"/>
  <c r="J35" i="17"/>
  <c r="I35" i="17"/>
  <c r="M34" i="17"/>
  <c r="K34" i="17"/>
  <c r="J34" i="17"/>
  <c r="I34" i="17"/>
  <c r="M33" i="17"/>
  <c r="K33" i="17"/>
  <c r="J33" i="17"/>
  <c r="I33" i="17"/>
  <c r="M32" i="17"/>
  <c r="K32" i="17"/>
  <c r="J32" i="17"/>
  <c r="I32" i="17"/>
  <c r="M31" i="17"/>
  <c r="K31" i="17"/>
  <c r="J31" i="17"/>
  <c r="I31" i="17"/>
  <c r="M30" i="17"/>
  <c r="K30" i="17"/>
  <c r="J30" i="17"/>
  <c r="I30" i="17"/>
  <c r="M29" i="17"/>
  <c r="K29" i="17"/>
  <c r="J29" i="17"/>
  <c r="I29" i="17"/>
  <c r="M28" i="17"/>
  <c r="K28" i="17"/>
  <c r="J28" i="17"/>
  <c r="I28" i="17"/>
  <c r="M27" i="17"/>
  <c r="K27" i="17"/>
  <c r="J27" i="17"/>
  <c r="I27" i="17"/>
  <c r="M26" i="17"/>
  <c r="K26" i="17"/>
  <c r="J26" i="17"/>
  <c r="I26" i="17"/>
  <c r="M25" i="17"/>
  <c r="K25" i="17"/>
  <c r="J25" i="17"/>
  <c r="I25" i="17"/>
  <c r="M24" i="17"/>
  <c r="K24" i="17"/>
  <c r="J24" i="17"/>
  <c r="I24" i="17"/>
  <c r="M23" i="17"/>
  <c r="K23" i="17"/>
  <c r="J23" i="17"/>
  <c r="I23" i="17"/>
  <c r="M22" i="17"/>
  <c r="K22" i="17"/>
  <c r="J22" i="17"/>
  <c r="I22" i="17"/>
  <c r="M21" i="17"/>
  <c r="K21" i="17"/>
  <c r="J21" i="17"/>
  <c r="I21" i="17"/>
  <c r="M20" i="17"/>
  <c r="K20" i="17"/>
  <c r="J20" i="17"/>
  <c r="I20" i="17"/>
  <c r="M19" i="17"/>
  <c r="K19" i="17"/>
  <c r="J19" i="17"/>
  <c r="I19" i="17"/>
  <c r="M18" i="17"/>
  <c r="K18" i="17"/>
  <c r="J18" i="17"/>
  <c r="I18" i="17"/>
  <c r="M17" i="17"/>
  <c r="K17" i="17"/>
  <c r="J17" i="17"/>
  <c r="I17" i="17"/>
  <c r="M16" i="17"/>
  <c r="K16" i="17"/>
  <c r="L16" i="17" s="1"/>
  <c r="J16" i="17"/>
  <c r="I16" i="17"/>
  <c r="M15" i="17"/>
  <c r="K15" i="17"/>
  <c r="L15" i="17" s="1"/>
  <c r="J15" i="17"/>
  <c r="I15" i="17"/>
  <c r="M14" i="17"/>
  <c r="K14" i="17"/>
  <c r="L14" i="17" s="1"/>
  <c r="J14" i="17"/>
  <c r="I14" i="17"/>
  <c r="M13" i="17"/>
  <c r="K13" i="17"/>
  <c r="L13" i="17" s="1"/>
  <c r="J13" i="17"/>
  <c r="I13" i="17"/>
  <c r="M12" i="17"/>
  <c r="K12" i="17"/>
  <c r="L12" i="17" s="1"/>
  <c r="J12" i="17"/>
  <c r="I12" i="17"/>
  <c r="M11" i="17"/>
  <c r="K11" i="17"/>
  <c r="L11" i="17" s="1"/>
  <c r="J11" i="17"/>
  <c r="I11" i="17"/>
  <c r="M10" i="17"/>
  <c r="K10" i="17"/>
  <c r="L10" i="17" s="1"/>
  <c r="J10" i="17"/>
  <c r="I10" i="17"/>
  <c r="M9" i="17"/>
  <c r="K9" i="17"/>
  <c r="L9" i="17" s="1"/>
  <c r="J9" i="17"/>
  <c r="I9" i="17"/>
  <c r="M8" i="17"/>
  <c r="K8" i="17"/>
  <c r="J8" i="17"/>
  <c r="I8" i="17"/>
  <c r="M7" i="17"/>
  <c r="K7" i="17"/>
  <c r="J7" i="17"/>
  <c r="I7" i="17"/>
  <c r="M6" i="17"/>
  <c r="K6" i="17"/>
  <c r="J6" i="17"/>
  <c r="I6" i="17"/>
  <c r="M5" i="17"/>
  <c r="K5" i="17"/>
  <c r="J5" i="17"/>
  <c r="I5" i="17"/>
  <c r="M4" i="17"/>
  <c r="K4" i="17"/>
  <c r="J4" i="17"/>
  <c r="I4" i="17"/>
  <c r="M3" i="17"/>
  <c r="K3" i="17"/>
  <c r="J3" i="17"/>
  <c r="I3" i="17"/>
  <c r="J3" i="21"/>
  <c r="K3" i="21"/>
  <c r="M3" i="21"/>
  <c r="J4" i="21"/>
  <c r="K4" i="21"/>
  <c r="M4" i="21"/>
  <c r="J5" i="21"/>
  <c r="K5" i="21"/>
  <c r="M5" i="21"/>
  <c r="J6" i="21"/>
  <c r="K6" i="21"/>
  <c r="M6" i="21"/>
  <c r="J7" i="21"/>
  <c r="K7" i="21"/>
  <c r="M7" i="21"/>
  <c r="J8" i="21"/>
  <c r="K8" i="21"/>
  <c r="M8" i="21"/>
  <c r="J9" i="21"/>
  <c r="K9" i="21"/>
  <c r="M9" i="21"/>
  <c r="J10" i="21"/>
  <c r="K10" i="21"/>
  <c r="M10" i="21"/>
  <c r="J11" i="21"/>
  <c r="K11" i="21"/>
  <c r="M11" i="21"/>
  <c r="J12" i="21"/>
  <c r="K12" i="21"/>
  <c r="M12" i="21"/>
  <c r="J13" i="21"/>
  <c r="K13" i="21"/>
  <c r="M13" i="21"/>
  <c r="J14" i="21"/>
  <c r="K14" i="21"/>
  <c r="M14" i="21"/>
  <c r="J15" i="21"/>
  <c r="K15" i="21"/>
  <c r="M15" i="21"/>
  <c r="J16" i="21"/>
  <c r="K16" i="21"/>
  <c r="M16" i="21"/>
  <c r="J17" i="21"/>
  <c r="K17" i="21"/>
  <c r="M17" i="21"/>
  <c r="J18" i="21"/>
  <c r="K18" i="21"/>
  <c r="M18" i="21"/>
  <c r="J19" i="21"/>
  <c r="K19" i="21"/>
  <c r="M19" i="21"/>
  <c r="J20" i="21"/>
  <c r="K20" i="21"/>
  <c r="M20" i="21"/>
  <c r="J21" i="21"/>
  <c r="K21" i="21"/>
  <c r="M21" i="21"/>
  <c r="J22" i="21"/>
  <c r="K22" i="21"/>
  <c r="M22" i="21"/>
  <c r="J23" i="21"/>
  <c r="K23" i="21"/>
  <c r="M23" i="21"/>
  <c r="J24" i="21"/>
  <c r="K24" i="21"/>
  <c r="M24" i="21"/>
  <c r="J25" i="21"/>
  <c r="K25" i="21"/>
  <c r="M25" i="21"/>
  <c r="J26" i="21"/>
  <c r="K26" i="21"/>
  <c r="M26" i="21"/>
  <c r="M91" i="2"/>
  <c r="J91" i="2"/>
  <c r="I91" i="2"/>
  <c r="M90" i="2"/>
  <c r="K90" i="2"/>
  <c r="J90" i="2"/>
  <c r="I90" i="2"/>
  <c r="M89" i="2"/>
  <c r="K89" i="2"/>
  <c r="J89" i="2"/>
  <c r="I89" i="2"/>
  <c r="M88" i="2"/>
  <c r="K88" i="2"/>
  <c r="J88" i="2"/>
  <c r="I88" i="2"/>
  <c r="M87" i="2"/>
  <c r="K87" i="2"/>
  <c r="J87" i="2"/>
  <c r="I87" i="2"/>
  <c r="M86" i="2"/>
  <c r="K86" i="2"/>
  <c r="J86" i="2"/>
  <c r="I86" i="2"/>
  <c r="M85" i="2"/>
  <c r="K85" i="2"/>
  <c r="J85" i="2"/>
  <c r="I85" i="2"/>
  <c r="M84" i="2"/>
  <c r="K84" i="2"/>
  <c r="J84" i="2"/>
  <c r="I84" i="2"/>
  <c r="M83" i="2"/>
  <c r="K83" i="2"/>
  <c r="J83" i="2"/>
  <c r="I83" i="2"/>
  <c r="M82" i="2"/>
  <c r="K82" i="2"/>
  <c r="J82" i="2"/>
  <c r="I82" i="2"/>
  <c r="M81" i="2"/>
  <c r="K81" i="2"/>
  <c r="J81" i="2"/>
  <c r="I81" i="2"/>
  <c r="M80" i="2"/>
  <c r="K80" i="2"/>
  <c r="J80" i="2"/>
  <c r="I80" i="2"/>
  <c r="M79" i="2"/>
  <c r="K79" i="2"/>
  <c r="J79" i="2"/>
  <c r="I79" i="2"/>
  <c r="M78" i="2"/>
  <c r="K78" i="2"/>
  <c r="J78" i="2"/>
  <c r="I78" i="2"/>
  <c r="M77" i="2"/>
  <c r="K77" i="2"/>
  <c r="J77" i="2"/>
  <c r="I77" i="2"/>
  <c r="M76" i="2"/>
  <c r="K76" i="2"/>
  <c r="J76" i="2"/>
  <c r="I76" i="2"/>
  <c r="M75" i="2"/>
  <c r="K75" i="2"/>
  <c r="J75" i="2"/>
  <c r="I75" i="2"/>
  <c r="M74" i="2"/>
  <c r="K74" i="2"/>
  <c r="J74" i="2"/>
  <c r="I74" i="2"/>
  <c r="M73" i="2"/>
  <c r="K73" i="2"/>
  <c r="J73" i="2"/>
  <c r="I73" i="2"/>
  <c r="M72" i="2"/>
  <c r="K72" i="2"/>
  <c r="J72" i="2"/>
  <c r="I72" i="2"/>
  <c r="M71" i="2"/>
  <c r="K71" i="2"/>
  <c r="J71" i="2"/>
  <c r="I71" i="2"/>
  <c r="M70" i="2"/>
  <c r="K70" i="2"/>
  <c r="J70" i="2"/>
  <c r="I70" i="2"/>
  <c r="M69" i="2"/>
  <c r="K69" i="2"/>
  <c r="J69" i="2"/>
  <c r="I69" i="2"/>
  <c r="M68" i="2"/>
  <c r="K68" i="2"/>
  <c r="J68" i="2"/>
  <c r="I68" i="2"/>
  <c r="M67" i="2"/>
  <c r="K67" i="2"/>
  <c r="J67" i="2"/>
  <c r="I67" i="2"/>
  <c r="M66" i="2"/>
  <c r="K66" i="2"/>
  <c r="J66" i="2"/>
  <c r="I66" i="2"/>
  <c r="M65" i="2"/>
  <c r="K65" i="2"/>
  <c r="J65" i="2"/>
  <c r="I65" i="2"/>
  <c r="M64" i="2"/>
  <c r="K64" i="2"/>
  <c r="J64" i="2"/>
  <c r="I64" i="2"/>
  <c r="M63" i="2"/>
  <c r="K63" i="2"/>
  <c r="J63" i="2"/>
  <c r="I63" i="2"/>
  <c r="M62" i="2"/>
  <c r="K62" i="2"/>
  <c r="J62" i="2"/>
  <c r="I62" i="2"/>
  <c r="M61" i="2"/>
  <c r="K61" i="2"/>
  <c r="J61" i="2"/>
  <c r="I61" i="2"/>
  <c r="M60" i="2"/>
  <c r="K60" i="2"/>
  <c r="J60" i="2"/>
  <c r="I60" i="2"/>
  <c r="M59" i="2"/>
  <c r="K59" i="2"/>
  <c r="J59" i="2"/>
  <c r="I59" i="2"/>
  <c r="M58" i="2"/>
  <c r="K58" i="2"/>
  <c r="J58" i="2"/>
  <c r="I58" i="2"/>
  <c r="M57" i="2"/>
  <c r="K57" i="2"/>
  <c r="J57" i="2"/>
  <c r="I57" i="2"/>
  <c r="M56" i="2"/>
  <c r="K56" i="2"/>
  <c r="J56" i="2"/>
  <c r="I56" i="2"/>
  <c r="M55" i="2"/>
  <c r="K55" i="2"/>
  <c r="J55" i="2"/>
  <c r="I55" i="2"/>
  <c r="M54" i="2"/>
  <c r="K54" i="2"/>
  <c r="J54" i="2"/>
  <c r="I54" i="2"/>
  <c r="M53" i="2"/>
  <c r="K53" i="2"/>
  <c r="J53" i="2"/>
  <c r="I53" i="2"/>
  <c r="M52" i="2"/>
  <c r="K52" i="2"/>
  <c r="J52" i="2"/>
  <c r="I52" i="2"/>
  <c r="M51" i="2"/>
  <c r="K51" i="2"/>
  <c r="J51" i="2"/>
  <c r="I51" i="2"/>
  <c r="M50" i="2"/>
  <c r="K50" i="2"/>
  <c r="J50" i="2"/>
  <c r="I50" i="2"/>
  <c r="M49" i="2"/>
  <c r="K49" i="2"/>
  <c r="J49" i="2"/>
  <c r="I49" i="2"/>
  <c r="M48" i="2"/>
  <c r="K48" i="2"/>
  <c r="J48" i="2"/>
  <c r="I48" i="2"/>
  <c r="M47" i="2"/>
  <c r="K47" i="2"/>
  <c r="J47" i="2"/>
  <c r="I47" i="2"/>
  <c r="M46" i="2"/>
  <c r="K46" i="2"/>
  <c r="J46" i="2"/>
  <c r="I46" i="2"/>
  <c r="M45" i="2"/>
  <c r="K45" i="2"/>
  <c r="J45" i="2"/>
  <c r="I45" i="2"/>
  <c r="M44" i="2"/>
  <c r="K44" i="2"/>
  <c r="J44" i="2"/>
  <c r="I44" i="2"/>
  <c r="M43" i="2"/>
  <c r="K43" i="2"/>
  <c r="J43" i="2"/>
  <c r="I43" i="2"/>
  <c r="M42" i="2"/>
  <c r="K42" i="2"/>
  <c r="J42" i="2"/>
  <c r="I42" i="2"/>
  <c r="M41" i="2"/>
  <c r="K41" i="2"/>
  <c r="J41" i="2"/>
  <c r="I41" i="2"/>
  <c r="M40" i="2"/>
  <c r="K40" i="2"/>
  <c r="J40" i="2"/>
  <c r="I40" i="2"/>
  <c r="M39" i="2"/>
  <c r="K39" i="2"/>
  <c r="J39" i="2"/>
  <c r="I39" i="2"/>
  <c r="M38" i="2"/>
  <c r="K38" i="2"/>
  <c r="J38" i="2"/>
  <c r="I38" i="2"/>
  <c r="M37" i="2"/>
  <c r="K37" i="2"/>
  <c r="J37" i="2"/>
  <c r="I37" i="2"/>
  <c r="M36" i="2"/>
  <c r="K36" i="2"/>
  <c r="J36" i="2"/>
  <c r="I36" i="2"/>
  <c r="M35" i="2"/>
  <c r="K35" i="2"/>
  <c r="J35" i="2"/>
  <c r="I35" i="2"/>
  <c r="M34" i="2"/>
  <c r="K34" i="2"/>
  <c r="J34" i="2"/>
  <c r="I34" i="2"/>
  <c r="M33" i="2"/>
  <c r="K33" i="2"/>
  <c r="J33" i="2"/>
  <c r="I33" i="2"/>
  <c r="M32" i="2"/>
  <c r="K32" i="2"/>
  <c r="J32" i="2"/>
  <c r="I32" i="2"/>
  <c r="M31" i="2"/>
  <c r="K31" i="2"/>
  <c r="J31" i="2"/>
  <c r="I31" i="2"/>
  <c r="M30" i="2"/>
  <c r="K30" i="2"/>
  <c r="J30" i="2"/>
  <c r="I30" i="2"/>
  <c r="M29" i="2"/>
  <c r="K29" i="2"/>
  <c r="J29" i="2"/>
  <c r="I29" i="2"/>
  <c r="M28" i="2"/>
  <c r="K28" i="2"/>
  <c r="J28" i="2"/>
  <c r="I28" i="2"/>
  <c r="M27" i="2"/>
  <c r="K27" i="2"/>
  <c r="J27" i="2"/>
  <c r="I27" i="2"/>
  <c r="M26" i="2"/>
  <c r="K26" i="2"/>
  <c r="J26" i="2"/>
  <c r="I26" i="2"/>
  <c r="M25" i="2"/>
  <c r="K25" i="2"/>
  <c r="J25" i="2"/>
  <c r="I25" i="2"/>
  <c r="M24" i="2"/>
  <c r="K24" i="2"/>
  <c r="J24" i="2"/>
  <c r="I24" i="2"/>
  <c r="M23" i="2"/>
  <c r="K23" i="2"/>
  <c r="J23" i="2"/>
  <c r="I23" i="2"/>
  <c r="M22" i="2"/>
  <c r="K22" i="2"/>
  <c r="J22" i="2"/>
  <c r="I22" i="2"/>
  <c r="M21" i="2"/>
  <c r="K21" i="2"/>
  <c r="J21" i="2"/>
  <c r="I21" i="2"/>
  <c r="M20" i="2"/>
  <c r="K20" i="2"/>
  <c r="J20" i="2"/>
  <c r="I20" i="2"/>
  <c r="M19" i="2"/>
  <c r="K19" i="2"/>
  <c r="J19" i="2"/>
  <c r="I19" i="2"/>
  <c r="M18" i="2"/>
  <c r="K18" i="2"/>
  <c r="J18" i="2"/>
  <c r="I18" i="2"/>
  <c r="M17" i="2"/>
  <c r="K17" i="2"/>
  <c r="J17" i="2"/>
  <c r="I17" i="2"/>
  <c r="M16" i="2"/>
  <c r="K16" i="2"/>
  <c r="J16" i="2"/>
  <c r="I16" i="2"/>
  <c r="M15" i="2"/>
  <c r="K15" i="2"/>
  <c r="J15" i="2"/>
  <c r="I15" i="2"/>
  <c r="M14" i="2"/>
  <c r="K14" i="2"/>
  <c r="J14" i="2"/>
  <c r="I14" i="2"/>
  <c r="M13" i="2"/>
  <c r="K13" i="2"/>
  <c r="J13" i="2"/>
  <c r="I13" i="2"/>
  <c r="M12" i="2"/>
  <c r="K12" i="2"/>
  <c r="J12" i="2"/>
  <c r="I12" i="2"/>
  <c r="M11" i="2"/>
  <c r="K11" i="2"/>
  <c r="J11" i="2"/>
  <c r="I11" i="2"/>
  <c r="M10" i="2"/>
  <c r="K10" i="2"/>
  <c r="J10" i="2"/>
  <c r="I10" i="2"/>
  <c r="M9" i="2"/>
  <c r="K9" i="2"/>
  <c r="L9" i="2"/>
  <c r="J9" i="2"/>
  <c r="I9" i="2"/>
  <c r="M8" i="2"/>
  <c r="K8" i="2"/>
  <c r="L8" i="2" s="1"/>
  <c r="J8" i="2"/>
  <c r="I8" i="2"/>
  <c r="M7" i="2"/>
  <c r="K7" i="2"/>
  <c r="L7" i="2" s="1"/>
  <c r="J7" i="2"/>
  <c r="I7" i="2"/>
  <c r="M6" i="2"/>
  <c r="K6" i="2"/>
  <c r="J6" i="2"/>
  <c r="I6" i="2"/>
  <c r="M5" i="2"/>
  <c r="K5" i="2"/>
  <c r="L5" i="2"/>
  <c r="J5" i="2"/>
  <c r="I5" i="2"/>
  <c r="M4" i="2"/>
  <c r="K4" i="2"/>
  <c r="L4" i="2" s="1"/>
  <c r="J4" i="2"/>
  <c r="I4" i="2"/>
  <c r="M3" i="2"/>
  <c r="K3" i="2"/>
  <c r="L3" i="2" s="1"/>
  <c r="J3" i="2"/>
  <c r="I3" i="2"/>
  <c r="I92" i="27"/>
  <c r="G92" i="27"/>
  <c r="E92" i="27"/>
  <c r="C92" i="27"/>
  <c r="M67" i="30"/>
  <c r="M71" i="30"/>
  <c r="M75" i="30"/>
  <c r="M78" i="30"/>
  <c r="M38" i="30"/>
  <c r="M42" i="30"/>
  <c r="M49" i="30"/>
  <c r="M53" i="30"/>
  <c r="M57" i="30"/>
  <c r="M64" i="30"/>
  <c r="M68" i="30"/>
  <c r="M72" i="30"/>
  <c r="M76" i="30"/>
  <c r="M79" i="30"/>
  <c r="M83" i="30"/>
  <c r="L8" i="23"/>
  <c r="L9" i="23"/>
  <c r="L10" i="23"/>
  <c r="L11" i="23"/>
  <c r="L12" i="23"/>
  <c r="L13" i="23"/>
  <c r="L14" i="23"/>
  <c r="L12" i="5"/>
  <c r="L13" i="5"/>
  <c r="L14" i="5"/>
  <c r="L15" i="5"/>
  <c r="L16" i="5"/>
  <c r="L17" i="5"/>
  <c r="L18" i="5"/>
  <c r="L19" i="5"/>
  <c r="L23" i="18"/>
  <c r="L24" i="18"/>
  <c r="L25" i="18"/>
  <c r="L82" i="18"/>
  <c r="L15" i="18"/>
  <c r="L16" i="18"/>
  <c r="L17" i="18"/>
  <c r="L18" i="18"/>
  <c r="L19" i="18"/>
  <c r="L20" i="18"/>
  <c r="L21" i="18"/>
  <c r="L22" i="18"/>
  <c r="L35" i="18"/>
  <c r="L36" i="18"/>
  <c r="L37" i="18"/>
  <c r="L38" i="18"/>
  <c r="L39" i="18"/>
  <c r="L40" i="18"/>
  <c r="L41" i="18"/>
  <c r="L42" i="18"/>
  <c r="L57" i="18"/>
  <c r="L58" i="18"/>
  <c r="L59" i="18"/>
  <c r="L60" i="18"/>
  <c r="L61" i="18"/>
  <c r="L62" i="18"/>
  <c r="L63" i="18"/>
  <c r="L64" i="18"/>
  <c r="L65" i="18"/>
  <c r="L66" i="18"/>
  <c r="L79" i="18"/>
  <c r="L80" i="18"/>
  <c r="L3" i="18"/>
  <c r="L4" i="18"/>
  <c r="L5" i="18"/>
  <c r="L6" i="18"/>
  <c r="L7" i="18"/>
  <c r="L8" i="18"/>
  <c r="L9" i="18"/>
  <c r="L10" i="18"/>
  <c r="L26" i="18"/>
  <c r="L27" i="18"/>
  <c r="L28" i="18"/>
  <c r="L29" i="18"/>
  <c r="L30" i="18"/>
  <c r="L31" i="18"/>
  <c r="L32" i="18"/>
  <c r="L48" i="18"/>
  <c r="L49" i="18"/>
  <c r="L50" i="18"/>
  <c r="L51" i="18"/>
  <c r="L52" i="18"/>
  <c r="L53" i="18"/>
  <c r="L54" i="18"/>
  <c r="L72" i="18"/>
  <c r="L73" i="18"/>
  <c r="L81" i="18"/>
  <c r="L83" i="18"/>
  <c r="L11" i="18"/>
  <c r="L12" i="18"/>
  <c r="L13" i="18"/>
  <c r="L14" i="18"/>
  <c r="L33" i="18"/>
  <c r="L34" i="18"/>
  <c r="L55" i="18"/>
  <c r="L56" i="18"/>
  <c r="L75" i="18"/>
  <c r="L76" i="18"/>
  <c r="L77" i="18"/>
  <c r="L15" i="26"/>
  <c r="L19" i="26"/>
  <c r="L47" i="26"/>
  <c r="L50" i="26"/>
  <c r="L51" i="26"/>
  <c r="L54" i="26"/>
  <c r="L55" i="26"/>
  <c r="L58" i="26"/>
  <c r="L59" i="26"/>
  <c r="L62" i="26"/>
  <c r="L63" i="26"/>
  <c r="L66" i="26"/>
  <c r="L67" i="26"/>
  <c r="L40" i="26"/>
  <c r="L43" i="26"/>
  <c r="L44" i="26"/>
  <c r="L6" i="24"/>
  <c r="L8" i="24"/>
  <c r="L9" i="24"/>
  <c r="L10" i="24"/>
  <c r="L12" i="24"/>
  <c r="L13" i="24"/>
  <c r="L14" i="24"/>
  <c r="L16" i="24"/>
  <c r="L17" i="24"/>
  <c r="L18" i="24"/>
  <c r="L20" i="24"/>
  <c r="L21" i="24"/>
  <c r="L32" i="24"/>
  <c r="L33" i="24"/>
  <c r="L34" i="24"/>
  <c r="L35" i="24"/>
  <c r="L36" i="24"/>
  <c r="L45" i="24"/>
  <c r="L22" i="24"/>
  <c r="L23" i="24"/>
  <c r="L24" i="24"/>
  <c r="L25" i="24"/>
  <c r="L26" i="24"/>
  <c r="L27" i="24"/>
  <c r="L28" i="24"/>
  <c r="L29" i="24"/>
  <c r="L30" i="24"/>
  <c r="L3" i="24"/>
  <c r="L4" i="24"/>
  <c r="L46" i="24"/>
  <c r="L47" i="24"/>
  <c r="L48" i="24"/>
  <c r="L57" i="24"/>
  <c r="L58" i="24"/>
  <c r="L59" i="24"/>
  <c r="L60" i="24"/>
  <c r="L71" i="24"/>
  <c r="L72" i="24"/>
  <c r="L73" i="24"/>
  <c r="L74" i="24"/>
  <c r="L75" i="24"/>
  <c r="L76" i="24"/>
  <c r="L23" i="3"/>
  <c r="L24" i="3"/>
  <c r="L27" i="3"/>
  <c r="L28" i="3"/>
  <c r="L29" i="3"/>
  <c r="L31" i="3"/>
  <c r="L55" i="3"/>
  <c r="L56" i="3"/>
  <c r="L57" i="3"/>
  <c r="L58" i="3"/>
  <c r="L59" i="3"/>
  <c r="L81" i="3"/>
  <c r="M82" i="30"/>
  <c r="L3" i="23"/>
  <c r="L15" i="23"/>
  <c r="L16" i="23"/>
  <c r="L17" i="23"/>
  <c r="L18" i="23"/>
  <c r="L19" i="23"/>
  <c r="L20" i="5"/>
  <c r="L21" i="5"/>
  <c r="L22" i="5"/>
  <c r="L23" i="5"/>
  <c r="L24" i="5"/>
  <c r="L25" i="5"/>
  <c r="L42" i="5"/>
  <c r="L43" i="5"/>
  <c r="L44" i="5"/>
  <c r="L45" i="5"/>
  <c r="L46" i="5"/>
  <c r="L47" i="5"/>
  <c r="L48" i="5"/>
  <c r="L49" i="5"/>
  <c r="L62" i="5"/>
  <c r="L63" i="5"/>
  <c r="L64" i="5"/>
  <c r="L65" i="5"/>
  <c r="L66" i="5"/>
  <c r="L26" i="5"/>
  <c r="L27" i="5"/>
  <c r="L50" i="5"/>
  <c r="L51" i="5"/>
  <c r="L68" i="5"/>
  <c r="L3" i="5"/>
  <c r="L4" i="5"/>
  <c r="L5" i="5"/>
  <c r="L6" i="5"/>
  <c r="L7" i="5"/>
  <c r="L8" i="5"/>
  <c r="L9" i="5"/>
  <c r="L10" i="5"/>
  <c r="L11" i="5"/>
  <c r="L28" i="5"/>
  <c r="L29" i="5"/>
  <c r="L30" i="5"/>
  <c r="L31" i="5"/>
  <c r="L32" i="5"/>
  <c r="L33" i="5"/>
  <c r="L34" i="5"/>
  <c r="L35" i="5"/>
  <c r="L36" i="5"/>
  <c r="L37" i="5"/>
  <c r="L52" i="5"/>
  <c r="L53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67" i="5"/>
  <c r="L69" i="5"/>
  <c r="L78" i="18"/>
  <c r="L74" i="18"/>
  <c r="L70" i="26"/>
  <c r="L77" i="24"/>
  <c r="L49" i="24"/>
  <c r="L50" i="24"/>
  <c r="L51" i="24"/>
  <c r="L52" i="24"/>
  <c r="L53" i="24"/>
  <c r="L54" i="24"/>
  <c r="L55" i="24"/>
  <c r="L56" i="24"/>
  <c r="L79" i="24"/>
  <c r="L80" i="24"/>
  <c r="L37" i="24"/>
  <c r="L38" i="24"/>
  <c r="L39" i="24"/>
  <c r="L40" i="24"/>
  <c r="L41" i="24"/>
  <c r="L42" i="24"/>
  <c r="L43" i="24"/>
  <c r="L44" i="24"/>
  <c r="L61" i="24"/>
  <c r="L62" i="24"/>
  <c r="L63" i="24"/>
  <c r="L64" i="24"/>
  <c r="L65" i="24"/>
  <c r="L66" i="24"/>
  <c r="L67" i="24"/>
  <c r="L68" i="24"/>
  <c r="L69" i="24"/>
  <c r="L70" i="24"/>
  <c r="L78" i="24"/>
  <c r="L73" i="3"/>
  <c r="L79" i="3"/>
  <c r="L89" i="17"/>
  <c r="L17" i="17"/>
  <c r="L18" i="17"/>
  <c r="L19" i="17"/>
  <c r="L20" i="17"/>
  <c r="L21" i="17"/>
  <c r="L22" i="17"/>
  <c r="L23" i="17"/>
  <c r="L24" i="17"/>
  <c r="L62" i="17"/>
  <c r="L63" i="17"/>
  <c r="L64" i="17"/>
  <c r="L65" i="17"/>
  <c r="L66" i="17"/>
  <c r="L67" i="17"/>
  <c r="L68" i="17"/>
  <c r="L69" i="17"/>
  <c r="L70" i="17"/>
  <c r="L71" i="17"/>
  <c r="L72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L39" i="17"/>
  <c r="L40" i="17"/>
  <c r="L41" i="17"/>
  <c r="L75" i="17"/>
  <c r="L76" i="17"/>
  <c r="L90" i="17"/>
  <c r="L3" i="17"/>
  <c r="L4" i="17"/>
  <c r="L5" i="17"/>
  <c r="L6" i="17"/>
  <c r="L7" i="17"/>
  <c r="L8" i="17"/>
  <c r="L42" i="17"/>
  <c r="L43" i="17"/>
  <c r="L44" i="17"/>
  <c r="L45" i="17"/>
  <c r="L78" i="17"/>
  <c r="L79" i="17"/>
  <c r="L80" i="17"/>
  <c r="L81" i="17"/>
  <c r="L82" i="17"/>
  <c r="L83" i="17"/>
  <c r="L84" i="17"/>
  <c r="L85" i="17"/>
  <c r="L73" i="17"/>
  <c r="L77" i="17"/>
  <c r="L55" i="2"/>
  <c r="L78" i="2"/>
  <c r="L90" i="2"/>
  <c r="L29" i="2"/>
  <c r="L77" i="2"/>
  <c r="L38" i="2"/>
  <c r="L40" i="2"/>
  <c r="L89" i="2"/>
  <c r="L67" i="2"/>
  <c r="L71" i="2"/>
  <c r="I91" i="27"/>
  <c r="G91" i="27"/>
  <c r="E91" i="27"/>
  <c r="C91" i="27"/>
  <c r="C90" i="27"/>
  <c r="I90" i="27"/>
  <c r="G90" i="27"/>
  <c r="E90" i="27"/>
  <c r="I89" i="27"/>
  <c r="G89" i="27"/>
  <c r="E89" i="27"/>
  <c r="C89" i="27"/>
  <c r="H83" i="9"/>
  <c r="G83" i="9"/>
  <c r="F83" i="9"/>
  <c r="E83" i="9"/>
  <c r="H82" i="9"/>
  <c r="G82" i="9"/>
  <c r="F82" i="9"/>
  <c r="E82" i="9"/>
  <c r="H81" i="9"/>
  <c r="G81" i="9"/>
  <c r="F81" i="9"/>
  <c r="E81" i="9"/>
  <c r="H80" i="9"/>
  <c r="G80" i="9"/>
  <c r="F80" i="9"/>
  <c r="E80" i="9"/>
  <c r="H79" i="9"/>
  <c r="G79" i="9"/>
  <c r="F79" i="9"/>
  <c r="E79" i="9"/>
  <c r="H78" i="9"/>
  <c r="G78" i="9"/>
  <c r="F78" i="9"/>
  <c r="E78" i="9"/>
  <c r="H77" i="9"/>
  <c r="G77" i="9"/>
  <c r="F77" i="9"/>
  <c r="E77" i="9"/>
  <c r="H76" i="9"/>
  <c r="G76" i="9"/>
  <c r="F76" i="9"/>
  <c r="E76" i="9"/>
  <c r="H75" i="9"/>
  <c r="G75" i="9"/>
  <c r="F75" i="9"/>
  <c r="E75" i="9"/>
  <c r="H74" i="9"/>
  <c r="G74" i="9"/>
  <c r="F74" i="9"/>
  <c r="E74" i="9"/>
  <c r="H73" i="9"/>
  <c r="G73" i="9"/>
  <c r="F73" i="9"/>
  <c r="E73" i="9"/>
  <c r="H72" i="9"/>
  <c r="G72" i="9"/>
  <c r="F72" i="9"/>
  <c r="E72" i="9"/>
  <c r="H71" i="9"/>
  <c r="G71" i="9"/>
  <c r="F71" i="9"/>
  <c r="E71" i="9"/>
  <c r="H70" i="9"/>
  <c r="G70" i="9"/>
  <c r="F70" i="9"/>
  <c r="E70" i="9"/>
  <c r="H69" i="9"/>
  <c r="G69" i="9"/>
  <c r="F69" i="9"/>
  <c r="E69" i="9"/>
  <c r="H68" i="9"/>
  <c r="G68" i="9"/>
  <c r="F68" i="9"/>
  <c r="E68" i="9"/>
  <c r="H67" i="9"/>
  <c r="G67" i="9"/>
  <c r="F67" i="9"/>
  <c r="E67" i="9"/>
  <c r="H66" i="9"/>
  <c r="G66" i="9"/>
  <c r="F66" i="9"/>
  <c r="E66" i="9"/>
  <c r="H65" i="9"/>
  <c r="G65" i="9"/>
  <c r="F65" i="9"/>
  <c r="E65" i="9"/>
  <c r="H64" i="9"/>
  <c r="G64" i="9"/>
  <c r="F64" i="9"/>
  <c r="E64" i="9"/>
  <c r="H63" i="9"/>
  <c r="G63" i="9"/>
  <c r="F63" i="9"/>
  <c r="E63" i="9"/>
  <c r="H62" i="9"/>
  <c r="G62" i="9"/>
  <c r="F62" i="9"/>
  <c r="E62" i="9"/>
  <c r="H61" i="9"/>
  <c r="G61" i="9"/>
  <c r="F61" i="9"/>
  <c r="E61" i="9"/>
  <c r="H60" i="9"/>
  <c r="G60" i="9"/>
  <c r="F60" i="9"/>
  <c r="E60" i="9"/>
  <c r="H59" i="9"/>
  <c r="G59" i="9"/>
  <c r="F59" i="9"/>
  <c r="E59" i="9"/>
  <c r="H58" i="9"/>
  <c r="G58" i="9"/>
  <c r="F58" i="9"/>
  <c r="E58" i="9"/>
  <c r="H57" i="9"/>
  <c r="G57" i="9"/>
  <c r="F57" i="9"/>
  <c r="E57" i="9"/>
  <c r="H56" i="9"/>
  <c r="G56" i="9"/>
  <c r="F56" i="9"/>
  <c r="E56" i="9"/>
  <c r="H55" i="9"/>
  <c r="G55" i="9"/>
  <c r="F55" i="9"/>
  <c r="E55" i="9"/>
  <c r="H54" i="9"/>
  <c r="G54" i="9"/>
  <c r="F54" i="9"/>
  <c r="E54" i="9"/>
  <c r="H53" i="9"/>
  <c r="G53" i="9"/>
  <c r="F53" i="9"/>
  <c r="E53" i="9"/>
  <c r="H52" i="9"/>
  <c r="G52" i="9"/>
  <c r="F52" i="9"/>
  <c r="E52" i="9"/>
  <c r="H51" i="9"/>
  <c r="G51" i="9"/>
  <c r="F51" i="9"/>
  <c r="E51" i="9"/>
  <c r="H50" i="9"/>
  <c r="G50" i="9"/>
  <c r="F50" i="9"/>
  <c r="E50" i="9"/>
  <c r="H49" i="9"/>
  <c r="G49" i="9"/>
  <c r="F49" i="9"/>
  <c r="E49" i="9"/>
  <c r="H48" i="9"/>
  <c r="G48" i="9"/>
  <c r="F48" i="9"/>
  <c r="E48" i="9"/>
  <c r="H47" i="9"/>
  <c r="G47" i="9"/>
  <c r="F47" i="9"/>
  <c r="E47" i="9"/>
  <c r="H46" i="9"/>
  <c r="G46" i="9"/>
  <c r="F46" i="9"/>
  <c r="E46" i="9"/>
  <c r="H45" i="9"/>
  <c r="G45" i="9"/>
  <c r="F45" i="9"/>
  <c r="E45" i="9"/>
  <c r="H44" i="9"/>
  <c r="G44" i="9"/>
  <c r="F44" i="9"/>
  <c r="E44" i="9"/>
  <c r="H43" i="9"/>
  <c r="G43" i="9"/>
  <c r="F43" i="9"/>
  <c r="E43" i="9"/>
  <c r="H42" i="9"/>
  <c r="G42" i="9"/>
  <c r="F42" i="9"/>
  <c r="E42" i="9"/>
  <c r="H41" i="9"/>
  <c r="G41" i="9"/>
  <c r="F41" i="9"/>
  <c r="E41" i="9"/>
  <c r="H40" i="9"/>
  <c r="G40" i="9"/>
  <c r="F40" i="9"/>
  <c r="E40" i="9"/>
  <c r="H39" i="9"/>
  <c r="G39" i="9"/>
  <c r="F39" i="9"/>
  <c r="E39" i="9"/>
  <c r="H38" i="9"/>
  <c r="G38" i="9"/>
  <c r="F38" i="9"/>
  <c r="E38" i="9"/>
  <c r="H37" i="9"/>
  <c r="G37" i="9"/>
  <c r="F37" i="9"/>
  <c r="E37" i="9"/>
  <c r="H36" i="9"/>
  <c r="G36" i="9"/>
  <c r="F36" i="9"/>
  <c r="E36" i="9"/>
  <c r="H35" i="9"/>
  <c r="G35" i="9"/>
  <c r="F35" i="9"/>
  <c r="E35" i="9"/>
  <c r="H34" i="9"/>
  <c r="G34" i="9"/>
  <c r="F34" i="9"/>
  <c r="E34" i="9"/>
  <c r="H33" i="9"/>
  <c r="G33" i="9"/>
  <c r="F33" i="9"/>
  <c r="E33" i="9"/>
  <c r="H32" i="9"/>
  <c r="G32" i="9"/>
  <c r="F32" i="9"/>
  <c r="E32" i="9"/>
  <c r="H31" i="9"/>
  <c r="G31" i="9"/>
  <c r="F31" i="9"/>
  <c r="E31" i="9"/>
  <c r="H30" i="9"/>
  <c r="G30" i="9"/>
  <c r="F30" i="9"/>
  <c r="E30" i="9"/>
  <c r="H29" i="9"/>
  <c r="G29" i="9"/>
  <c r="F29" i="9"/>
  <c r="E29" i="9"/>
  <c r="H28" i="9"/>
  <c r="G28" i="9"/>
  <c r="F28" i="9"/>
  <c r="E28" i="9"/>
  <c r="H27" i="9"/>
  <c r="G27" i="9"/>
  <c r="F27" i="9"/>
  <c r="E27" i="9"/>
  <c r="H26" i="9"/>
  <c r="G26" i="9"/>
  <c r="F26" i="9"/>
  <c r="E26" i="9"/>
  <c r="H25" i="9"/>
  <c r="G25" i="9"/>
  <c r="F25" i="9"/>
  <c r="E25" i="9"/>
  <c r="H24" i="9"/>
  <c r="G24" i="9"/>
  <c r="F24" i="9"/>
  <c r="E24" i="9"/>
  <c r="H23" i="9"/>
  <c r="G23" i="9"/>
  <c r="F23" i="9"/>
  <c r="E23" i="9"/>
  <c r="H22" i="9"/>
  <c r="G22" i="9"/>
  <c r="F22" i="9"/>
  <c r="E22" i="9"/>
  <c r="H21" i="9"/>
  <c r="G21" i="9"/>
  <c r="F21" i="9"/>
  <c r="E21" i="9"/>
  <c r="H20" i="9"/>
  <c r="G20" i="9"/>
  <c r="F20" i="9"/>
  <c r="E20" i="9"/>
  <c r="H19" i="9"/>
  <c r="G19" i="9"/>
  <c r="F19" i="9"/>
  <c r="E19" i="9"/>
  <c r="H18" i="9"/>
  <c r="G18" i="9"/>
  <c r="F18" i="9"/>
  <c r="E18" i="9"/>
  <c r="H17" i="9"/>
  <c r="G17" i="9"/>
  <c r="F17" i="9"/>
  <c r="E17" i="9"/>
  <c r="H16" i="9"/>
  <c r="G16" i="9"/>
  <c r="F16" i="9"/>
  <c r="E16" i="9"/>
  <c r="H15" i="9"/>
  <c r="G15" i="9"/>
  <c r="F15" i="9"/>
  <c r="E15" i="9"/>
  <c r="H14" i="9"/>
  <c r="G14" i="9"/>
  <c r="F14" i="9"/>
  <c r="E14" i="9"/>
  <c r="H13" i="9"/>
  <c r="G13" i="9"/>
  <c r="F13" i="9"/>
  <c r="E13" i="9"/>
  <c r="H12" i="9"/>
  <c r="G12" i="9"/>
  <c r="F12" i="9"/>
  <c r="E12" i="9"/>
  <c r="H11" i="9"/>
  <c r="G11" i="9"/>
  <c r="F11" i="9"/>
  <c r="E11" i="9"/>
  <c r="H10" i="9"/>
  <c r="G10" i="9"/>
  <c r="F10" i="9"/>
  <c r="E10" i="9"/>
  <c r="H9" i="9"/>
  <c r="G9" i="9"/>
  <c r="F9" i="9"/>
  <c r="E9" i="9"/>
  <c r="H8" i="9"/>
  <c r="G8" i="9"/>
  <c r="F8" i="9"/>
  <c r="E8" i="9"/>
  <c r="H7" i="9"/>
  <c r="G7" i="9"/>
  <c r="F7" i="9"/>
  <c r="E7" i="9"/>
  <c r="H6" i="9"/>
  <c r="G6" i="9"/>
  <c r="F6" i="9"/>
  <c r="E6" i="9"/>
  <c r="H5" i="9"/>
  <c r="G5" i="9"/>
  <c r="F5" i="9"/>
  <c r="E5" i="9"/>
  <c r="H4" i="9"/>
  <c r="G4" i="9"/>
  <c r="F4" i="9"/>
  <c r="E4" i="9"/>
  <c r="H3" i="9"/>
  <c r="G3" i="9"/>
  <c r="F3" i="9"/>
  <c r="E3" i="9"/>
  <c r="H2" i="9"/>
  <c r="G2" i="9"/>
  <c r="F2" i="9"/>
  <c r="E2" i="9"/>
  <c r="H83" i="8"/>
  <c r="G83" i="8"/>
  <c r="F83" i="8"/>
  <c r="E83" i="8"/>
  <c r="H82" i="8"/>
  <c r="G82" i="8"/>
  <c r="F82" i="8"/>
  <c r="E82" i="8"/>
  <c r="H81" i="8"/>
  <c r="G81" i="8"/>
  <c r="F81" i="8"/>
  <c r="E81" i="8"/>
  <c r="H80" i="8"/>
  <c r="G80" i="8"/>
  <c r="F80" i="8"/>
  <c r="E80" i="8"/>
  <c r="H79" i="8"/>
  <c r="G79" i="8"/>
  <c r="F79" i="8"/>
  <c r="E79" i="8"/>
  <c r="H78" i="8"/>
  <c r="G78" i="8"/>
  <c r="F78" i="8"/>
  <c r="E78" i="8"/>
  <c r="H77" i="8"/>
  <c r="G77" i="8"/>
  <c r="F77" i="8"/>
  <c r="E77" i="8"/>
  <c r="H76" i="8"/>
  <c r="G76" i="8"/>
  <c r="F76" i="8"/>
  <c r="E76" i="8"/>
  <c r="H75" i="8"/>
  <c r="G75" i="8"/>
  <c r="F75" i="8"/>
  <c r="E75" i="8"/>
  <c r="H74" i="8"/>
  <c r="G74" i="8"/>
  <c r="F74" i="8"/>
  <c r="E74" i="8"/>
  <c r="H73" i="8"/>
  <c r="G73" i="8"/>
  <c r="F73" i="8"/>
  <c r="E73" i="8"/>
  <c r="H72" i="8"/>
  <c r="G72" i="8"/>
  <c r="F72" i="8"/>
  <c r="E72" i="8"/>
  <c r="H71" i="8"/>
  <c r="G71" i="8"/>
  <c r="F71" i="8"/>
  <c r="E71" i="8"/>
  <c r="H70" i="8"/>
  <c r="G70" i="8"/>
  <c r="F70" i="8"/>
  <c r="E70" i="8"/>
  <c r="H69" i="8"/>
  <c r="G69" i="8"/>
  <c r="F69" i="8"/>
  <c r="E69" i="8"/>
  <c r="H68" i="8"/>
  <c r="G68" i="8"/>
  <c r="F68" i="8"/>
  <c r="E68" i="8"/>
  <c r="H67" i="8"/>
  <c r="G67" i="8"/>
  <c r="F67" i="8"/>
  <c r="E67" i="8"/>
  <c r="H66" i="8"/>
  <c r="G66" i="8"/>
  <c r="F66" i="8"/>
  <c r="E66" i="8"/>
  <c r="H65" i="8"/>
  <c r="G65" i="8"/>
  <c r="F65" i="8"/>
  <c r="E65" i="8"/>
  <c r="H64" i="8"/>
  <c r="G64" i="8"/>
  <c r="F64" i="8"/>
  <c r="E64" i="8"/>
  <c r="H63" i="8"/>
  <c r="G63" i="8"/>
  <c r="F63" i="8"/>
  <c r="E63" i="8"/>
  <c r="H62" i="8"/>
  <c r="G62" i="8"/>
  <c r="F62" i="8"/>
  <c r="E62" i="8"/>
  <c r="H61" i="8"/>
  <c r="G61" i="8"/>
  <c r="F61" i="8"/>
  <c r="E61" i="8"/>
  <c r="H60" i="8"/>
  <c r="G60" i="8"/>
  <c r="F60" i="8"/>
  <c r="E60" i="8"/>
  <c r="H59" i="8"/>
  <c r="G59" i="8"/>
  <c r="F59" i="8"/>
  <c r="E59" i="8"/>
  <c r="H58" i="8"/>
  <c r="G58" i="8"/>
  <c r="F58" i="8"/>
  <c r="E58" i="8"/>
  <c r="H57" i="8"/>
  <c r="G57" i="8"/>
  <c r="F57" i="8"/>
  <c r="E57" i="8"/>
  <c r="H56" i="8"/>
  <c r="G56" i="8"/>
  <c r="F56" i="8"/>
  <c r="E56" i="8"/>
  <c r="H55" i="8"/>
  <c r="G55" i="8"/>
  <c r="F55" i="8"/>
  <c r="E55" i="8"/>
  <c r="H54" i="8"/>
  <c r="G54" i="8"/>
  <c r="F54" i="8"/>
  <c r="E54" i="8"/>
  <c r="H53" i="8"/>
  <c r="G53" i="8"/>
  <c r="F53" i="8"/>
  <c r="E53" i="8"/>
  <c r="H52" i="8"/>
  <c r="G52" i="8"/>
  <c r="F52" i="8"/>
  <c r="E52" i="8"/>
  <c r="H51" i="8"/>
  <c r="G51" i="8"/>
  <c r="F51" i="8"/>
  <c r="E51" i="8"/>
  <c r="H50" i="8"/>
  <c r="G50" i="8"/>
  <c r="F50" i="8"/>
  <c r="E50" i="8"/>
  <c r="H49" i="8"/>
  <c r="G49" i="8"/>
  <c r="F49" i="8"/>
  <c r="E49" i="8"/>
  <c r="H48" i="8"/>
  <c r="G48" i="8"/>
  <c r="F48" i="8"/>
  <c r="E48" i="8"/>
  <c r="H47" i="8"/>
  <c r="G47" i="8"/>
  <c r="F47" i="8"/>
  <c r="E47" i="8"/>
  <c r="H46" i="8"/>
  <c r="G46" i="8"/>
  <c r="F46" i="8"/>
  <c r="E46" i="8"/>
  <c r="H45" i="8"/>
  <c r="G45" i="8"/>
  <c r="F45" i="8"/>
  <c r="E45" i="8"/>
  <c r="H44" i="8"/>
  <c r="G44" i="8"/>
  <c r="F44" i="8"/>
  <c r="E44" i="8"/>
  <c r="H43" i="8"/>
  <c r="G43" i="8"/>
  <c r="F43" i="8"/>
  <c r="E43" i="8"/>
  <c r="H42" i="8"/>
  <c r="G42" i="8"/>
  <c r="F42" i="8"/>
  <c r="E42" i="8"/>
  <c r="H41" i="8"/>
  <c r="G41" i="8"/>
  <c r="F41" i="8"/>
  <c r="E41" i="8"/>
  <c r="H40" i="8"/>
  <c r="G40" i="8"/>
  <c r="F40" i="8"/>
  <c r="E40" i="8"/>
  <c r="H39" i="8"/>
  <c r="G39" i="8"/>
  <c r="F39" i="8"/>
  <c r="E39" i="8"/>
  <c r="H38" i="8"/>
  <c r="G38" i="8"/>
  <c r="F38" i="8"/>
  <c r="E38" i="8"/>
  <c r="H37" i="8"/>
  <c r="G37" i="8"/>
  <c r="F37" i="8"/>
  <c r="E37" i="8"/>
  <c r="H36" i="8"/>
  <c r="G36" i="8"/>
  <c r="F36" i="8"/>
  <c r="E36" i="8"/>
  <c r="H35" i="8"/>
  <c r="G35" i="8"/>
  <c r="F35" i="8"/>
  <c r="E35" i="8"/>
  <c r="H34" i="8"/>
  <c r="G34" i="8"/>
  <c r="F34" i="8"/>
  <c r="E34" i="8"/>
  <c r="H33" i="8"/>
  <c r="G33" i="8"/>
  <c r="F33" i="8"/>
  <c r="E33" i="8"/>
  <c r="H32" i="8"/>
  <c r="G32" i="8"/>
  <c r="F32" i="8"/>
  <c r="E32" i="8"/>
  <c r="H31" i="8"/>
  <c r="G31" i="8"/>
  <c r="F31" i="8"/>
  <c r="E31" i="8"/>
  <c r="H30" i="8"/>
  <c r="G30" i="8"/>
  <c r="F30" i="8"/>
  <c r="E30" i="8"/>
  <c r="H29" i="8"/>
  <c r="G29" i="8"/>
  <c r="F29" i="8"/>
  <c r="E29" i="8"/>
  <c r="H28" i="8"/>
  <c r="G28" i="8"/>
  <c r="F28" i="8"/>
  <c r="E28" i="8"/>
  <c r="H27" i="8"/>
  <c r="G27" i="8"/>
  <c r="F27" i="8"/>
  <c r="E27" i="8"/>
  <c r="H26" i="8"/>
  <c r="G26" i="8"/>
  <c r="F26" i="8"/>
  <c r="E26" i="8"/>
  <c r="H25" i="8"/>
  <c r="G25" i="8"/>
  <c r="F25" i="8"/>
  <c r="E25" i="8"/>
  <c r="H24" i="8"/>
  <c r="G24" i="8"/>
  <c r="F24" i="8"/>
  <c r="E24" i="8"/>
  <c r="H23" i="8"/>
  <c r="G23" i="8"/>
  <c r="F23" i="8"/>
  <c r="E23" i="8"/>
  <c r="H22" i="8"/>
  <c r="G22" i="8"/>
  <c r="F22" i="8"/>
  <c r="E22" i="8"/>
  <c r="H21" i="8"/>
  <c r="G21" i="8"/>
  <c r="F21" i="8"/>
  <c r="E21" i="8"/>
  <c r="H20" i="8"/>
  <c r="G20" i="8"/>
  <c r="F20" i="8"/>
  <c r="E20" i="8"/>
  <c r="H19" i="8"/>
  <c r="G19" i="8"/>
  <c r="F19" i="8"/>
  <c r="E19" i="8"/>
  <c r="H18" i="8"/>
  <c r="G18" i="8"/>
  <c r="F18" i="8"/>
  <c r="E18" i="8"/>
  <c r="H17" i="8"/>
  <c r="G17" i="8"/>
  <c r="F17" i="8"/>
  <c r="E17" i="8"/>
  <c r="H16" i="8"/>
  <c r="G16" i="8"/>
  <c r="F16" i="8"/>
  <c r="E16" i="8"/>
  <c r="H15" i="8"/>
  <c r="G15" i="8"/>
  <c r="F15" i="8"/>
  <c r="E15" i="8"/>
  <c r="H14" i="8"/>
  <c r="G14" i="8"/>
  <c r="F14" i="8"/>
  <c r="E14" i="8"/>
  <c r="H13" i="8"/>
  <c r="G13" i="8"/>
  <c r="F13" i="8"/>
  <c r="E13" i="8"/>
  <c r="H12" i="8"/>
  <c r="G12" i="8"/>
  <c r="F12" i="8"/>
  <c r="E12" i="8"/>
  <c r="H11" i="8"/>
  <c r="G11" i="8"/>
  <c r="F11" i="8"/>
  <c r="E11" i="8"/>
  <c r="H10" i="8"/>
  <c r="G10" i="8"/>
  <c r="F10" i="8"/>
  <c r="E10" i="8"/>
  <c r="H9" i="8"/>
  <c r="G9" i="8"/>
  <c r="F9" i="8"/>
  <c r="E9" i="8"/>
  <c r="H8" i="8"/>
  <c r="G8" i="8"/>
  <c r="F8" i="8"/>
  <c r="E8" i="8"/>
  <c r="H7" i="8"/>
  <c r="G7" i="8"/>
  <c r="F7" i="8"/>
  <c r="E7" i="8"/>
  <c r="H6" i="8"/>
  <c r="G6" i="8"/>
  <c r="F6" i="8"/>
  <c r="E6" i="8"/>
  <c r="H5" i="8"/>
  <c r="G5" i="8"/>
  <c r="F5" i="8"/>
  <c r="E5" i="8"/>
  <c r="H4" i="8"/>
  <c r="G4" i="8"/>
  <c r="F4" i="8"/>
  <c r="E4" i="8"/>
  <c r="H3" i="8"/>
  <c r="G3" i="8"/>
  <c r="F3" i="8"/>
  <c r="E3" i="8"/>
  <c r="H2" i="8"/>
  <c r="G2" i="8"/>
  <c r="F2" i="8"/>
  <c r="E2" i="8"/>
  <c r="I88" i="27"/>
  <c r="G88" i="27"/>
  <c r="E88" i="27"/>
  <c r="C88" i="27"/>
  <c r="C87" i="27"/>
  <c r="E87" i="27"/>
  <c r="G87" i="27"/>
  <c r="I87" i="27"/>
  <c r="I85" i="27"/>
  <c r="I86" i="27"/>
  <c r="G85" i="27"/>
  <c r="G86" i="27"/>
  <c r="E85" i="27"/>
  <c r="E86" i="27"/>
  <c r="C85" i="27"/>
  <c r="C86" i="27"/>
  <c r="I84" i="27"/>
  <c r="G84" i="27"/>
  <c r="E83" i="27"/>
  <c r="E84" i="27"/>
  <c r="C83" i="27"/>
  <c r="C84" i="27"/>
  <c r="I83" i="27"/>
  <c r="G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C79" i="27"/>
  <c r="I79" i="27"/>
  <c r="G79" i="27"/>
  <c r="E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J27" i="21"/>
  <c r="I5" i="21"/>
  <c r="I9" i="21"/>
  <c r="I13" i="21"/>
  <c r="I17" i="21"/>
  <c r="I21" i="21"/>
  <c r="I25" i="21"/>
  <c r="I22" i="21"/>
  <c r="M27" i="21"/>
  <c r="I6" i="21"/>
  <c r="I10" i="21"/>
  <c r="I14" i="21"/>
  <c r="I18" i="21"/>
  <c r="I26" i="21"/>
  <c r="I3" i="21"/>
  <c r="I7" i="21"/>
  <c r="I11" i="21"/>
  <c r="I15" i="21"/>
  <c r="I19" i="21"/>
  <c r="I23" i="21"/>
  <c r="I27" i="21"/>
  <c r="I4" i="21"/>
  <c r="I8" i="21"/>
  <c r="I12" i="21"/>
  <c r="I16" i="21"/>
  <c r="I20" i="21"/>
  <c r="I24" i="21"/>
  <c r="K27" i="21"/>
  <c r="L23" i="21" s="1"/>
  <c r="L77" i="26" l="1"/>
  <c r="L50" i="25"/>
  <c r="L69" i="25"/>
  <c r="L78" i="25"/>
  <c r="L27" i="25"/>
  <c r="L6" i="25"/>
  <c r="L22" i="25"/>
  <c r="L68" i="25"/>
  <c r="L28" i="25"/>
  <c r="L47" i="25"/>
  <c r="L41" i="25"/>
  <c r="L3" i="25"/>
  <c r="L29" i="25"/>
  <c r="L72" i="25"/>
  <c r="L32" i="25"/>
  <c r="L39" i="25"/>
  <c r="L33" i="25"/>
  <c r="L46" i="25"/>
  <c r="L5" i="25"/>
  <c r="L37" i="25"/>
  <c r="L11" i="25"/>
  <c r="L60" i="25"/>
  <c r="L12" i="25"/>
  <c r="L63" i="25"/>
  <c r="L57" i="25"/>
  <c r="L35" i="25"/>
  <c r="L45" i="25"/>
  <c r="L64" i="25"/>
  <c r="L16" i="25"/>
  <c r="L55" i="25"/>
  <c r="L49" i="25"/>
  <c r="L79" i="25"/>
  <c r="L48" i="25"/>
  <c r="L71" i="25"/>
  <c r="L82" i="25"/>
  <c r="L14" i="25"/>
  <c r="L74" i="25"/>
  <c r="L70" i="25"/>
  <c r="L75" i="25"/>
  <c r="L44" i="25"/>
  <c r="L4" i="25"/>
  <c r="L83" i="25"/>
  <c r="L51" i="25"/>
  <c r="L61" i="25"/>
  <c r="L8" i="25"/>
  <c r="L81" i="25"/>
  <c r="L66" i="25"/>
  <c r="L43" i="25"/>
  <c r="L26" i="25"/>
  <c r="L54" i="25"/>
  <c r="L76" i="25"/>
  <c r="L36" i="25"/>
  <c r="L15" i="25"/>
  <c r="L25" i="25"/>
  <c r="L10" i="25"/>
  <c r="L67" i="25"/>
  <c r="L80" i="25"/>
  <c r="L40" i="25"/>
  <c r="L7" i="25"/>
  <c r="L17" i="25"/>
  <c r="I84" i="25"/>
  <c r="L33" i="2"/>
  <c r="L24" i="23"/>
  <c r="L42" i="25"/>
  <c r="L21" i="25"/>
  <c r="L62" i="25"/>
  <c r="L34" i="25"/>
  <c r="L65" i="25"/>
  <c r="L84" i="25"/>
  <c r="L23" i="25"/>
  <c r="L24" i="25"/>
  <c r="L56" i="25"/>
  <c r="L77" i="25"/>
  <c r="L13" i="25"/>
  <c r="L19" i="25"/>
  <c r="L73" i="25"/>
  <c r="L9" i="25"/>
  <c r="L31" i="25"/>
  <c r="L20" i="25"/>
  <c r="L52" i="25"/>
  <c r="L53" i="25"/>
  <c r="L38" i="25"/>
  <c r="L59" i="25"/>
  <c r="L58" i="25"/>
  <c r="L18" i="25"/>
  <c r="L30" i="25"/>
  <c r="L7" i="21"/>
  <c r="L4" i="21"/>
  <c r="L8" i="21"/>
  <c r="L19" i="21"/>
  <c r="L25" i="21"/>
  <c r="L21" i="21"/>
  <c r="L17" i="21"/>
  <c r="L13" i="21"/>
  <c r="L9" i="21"/>
  <c r="L5" i="21"/>
  <c r="L3" i="21"/>
  <c r="L20" i="21"/>
  <c r="L26" i="21"/>
  <c r="L24" i="21"/>
  <c r="L22" i="21"/>
  <c r="L18" i="21"/>
  <c r="L6" i="21"/>
  <c r="L11" i="21"/>
  <c r="L12" i="21"/>
  <c r="L27" i="21"/>
  <c r="L14" i="21"/>
  <c r="L10" i="21"/>
  <c r="L15" i="21"/>
  <c r="L16" i="21"/>
  <c r="L43" i="2"/>
  <c r="L84" i="2"/>
  <c r="L53" i="2"/>
  <c r="L41" i="2"/>
  <c r="L31" i="2"/>
  <c r="L91" i="2"/>
  <c r="L11" i="2"/>
  <c r="L12" i="2"/>
  <c r="L13" i="2"/>
  <c r="L23" i="2"/>
  <c r="L61" i="2"/>
  <c r="L49" i="2"/>
  <c r="L87" i="2"/>
  <c r="L70" i="2"/>
  <c r="L26" i="2"/>
  <c r="L65" i="2"/>
  <c r="L83" i="2"/>
  <c r="L36" i="2"/>
  <c r="L52" i="2"/>
  <c r="L28" i="2"/>
  <c r="L39" i="2"/>
  <c r="L62" i="2"/>
  <c r="L6" i="2"/>
  <c r="L10" i="2"/>
  <c r="L73" i="2"/>
  <c r="L69" i="2"/>
  <c r="L45" i="2"/>
  <c r="L25" i="2"/>
  <c r="L21" i="2"/>
  <c r="L63" i="2"/>
  <c r="L16" i="2"/>
  <c r="L81" i="2"/>
  <c r="L58" i="2"/>
  <c r="L34" i="2"/>
  <c r="L75" i="2"/>
  <c r="L51" i="2"/>
  <c r="L47" i="2"/>
  <c r="L27" i="2"/>
  <c r="L66" i="2"/>
  <c r="L17" i="2"/>
  <c r="L82" i="2"/>
  <c r="L59" i="2"/>
  <c r="L35" i="2"/>
  <c r="L74" i="2"/>
  <c r="L46" i="2"/>
  <c r="L22" i="2"/>
  <c r="L18" i="2"/>
  <c r="L60" i="2"/>
  <c r="L76" i="2"/>
  <c r="L48" i="2"/>
  <c r="L88" i="2"/>
  <c r="L85" i="2"/>
  <c r="L37" i="2"/>
  <c r="L14" i="2"/>
  <c r="L72" i="2"/>
  <c r="L68" i="2"/>
  <c r="L44" i="2"/>
  <c r="L24" i="2"/>
  <c r="L20" i="2"/>
  <c r="L42" i="2"/>
  <c r="L86" i="2"/>
  <c r="L79" i="2"/>
  <c r="L56" i="2"/>
  <c r="L32" i="2"/>
  <c r="L54" i="2"/>
  <c r="L50" i="2"/>
  <c r="L30" i="2"/>
  <c r="L19" i="2"/>
  <c r="L64" i="2"/>
  <c r="L15" i="2"/>
  <c r="L80" i="2"/>
  <c r="L57" i="2"/>
</calcChain>
</file>

<file path=xl/sharedStrings.xml><?xml version="1.0" encoding="utf-8"?>
<sst xmlns="http://schemas.openxmlformats.org/spreadsheetml/2006/main" count="1662" uniqueCount="342">
  <si>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</si>
  <si>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</si>
  <si>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</si>
  <si>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</si>
  <si>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</si>
  <si>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</si>
  <si>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</si>
  <si>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</si>
  <si>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</si>
  <si>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</si>
  <si>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</si>
  <si>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</si>
  <si>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</si>
  <si>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</si>
  <si>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</si>
  <si>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</si>
  <si>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</si>
  <si>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</si>
  <si>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</si>
  <si>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</si>
  <si>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</si>
  <si>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</si>
  <si>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</si>
  <si>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</si>
  <si>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</si>
  <si>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</si>
  <si>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</si>
  <si>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</si>
  <si>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</si>
  <si>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</si>
  <si>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</si>
  <si>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</si>
  <si>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</si>
  <si>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</si>
  <si>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</si>
  <si>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</si>
  <si>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</si>
  <si>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</si>
  <si>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</si>
  <si>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</si>
  <si>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</si>
  <si>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</si>
  <si>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</si>
  <si>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</si>
  <si>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</si>
  <si>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</si>
  <si>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</si>
  <si>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</si>
  <si>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</si>
  <si>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</si>
  <si>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</si>
  <si>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</si>
  <si>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</si>
  <si>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</si>
  <si>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</si>
  <si>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</si>
  <si>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</si>
  <si>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</si>
  <si>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</si>
  <si>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</si>
  <si>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</si>
  <si>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</si>
  <si>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</si>
  <si>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</si>
  <si>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</si>
  <si>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</si>
  <si>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</si>
  <si>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</si>
  <si>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</si>
  <si>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</si>
  <si>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</si>
  <si>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</si>
  <si>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</si>
  <si>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</si>
  <si>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</si>
  <si>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</si>
  <si>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</si>
  <si>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</si>
  <si>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</si>
  <si>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</si>
  <si>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</si>
  <si>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</si>
  <si>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</si>
  <si>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</si>
  <si>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</si>
  <si>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</si>
  <si>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</si>
  <si>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</si>
  <si>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</si>
  <si>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</si>
  <si>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</si>
  <si>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</si>
  <si>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</si>
  <si>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</si>
  <si>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</si>
  <si>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</si>
  <si>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</si>
  <si>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</si>
  <si>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</si>
  <si>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</si>
  <si>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</si>
  <si>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</si>
  <si>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</si>
  <si>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</si>
  <si>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</si>
  <si>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</si>
  <si>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</si>
  <si>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</si>
  <si>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</si>
  <si>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</si>
  <si>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</si>
  <si>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</si>
  <si>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</si>
  <si>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</si>
  <si>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</si>
  <si>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</si>
  <si>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</si>
  <si>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</si>
  <si>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</si>
  <si>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</si>
  <si>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</si>
  <si>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</si>
  <si>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</si>
  <si>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</si>
  <si>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</si>
  <si>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</si>
  <si>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</si>
  <si>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</si>
  <si>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</si>
  <si>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</si>
  <si>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</si>
  <si>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</si>
  <si>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</si>
  <si>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</si>
  <si>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</si>
  <si>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</si>
  <si>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</si>
  <si>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</si>
  <si>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</si>
  <si>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</si>
  <si>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</si>
  <si>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</si>
  <si>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</si>
  <si>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</si>
  <si>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</si>
  <si>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</si>
  <si>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</si>
  <si>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</si>
  <si>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</si>
  <si>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</si>
  <si>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</si>
  <si>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</si>
  <si>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</si>
  <si>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</si>
  <si>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</si>
  <si>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</si>
  <si>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</si>
  <si>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</si>
  <si>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</si>
  <si>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</si>
  <si>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</si>
  <si>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</si>
  <si>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</si>
  <si>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</si>
  <si>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</si>
  <si>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</si>
  <si>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</si>
  <si>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</si>
  <si>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</si>
  <si>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</si>
  <si>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</si>
  <si>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</si>
  <si>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</si>
  <si>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</si>
  <si>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</si>
  <si>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</si>
  <si>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</si>
  <si>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</si>
  <si>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</si>
  <si>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</si>
  <si>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</si>
  <si>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</si>
  <si>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</si>
  <si>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</si>
  <si>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</si>
  <si>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</si>
  <si>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</si>
  <si>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</si>
  <si>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</si>
  <si>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</si>
  <si>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</si>
  <si>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</si>
  <si>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</si>
  <si>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</si>
  <si>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</si>
  <si>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</si>
  <si>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</si>
  <si>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</si>
  <si>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</si>
  <si>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</si>
  <si>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</si>
  <si>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</si>
  <si>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</si>
  <si>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</si>
  <si>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</si>
  <si>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</si>
  <si>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</si>
  <si>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</si>
  <si>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</si>
  <si>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</si>
  <si>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</si>
  <si>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</si>
  <si>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</si>
  <si>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</si>
  <si>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</si>
  <si>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</si>
  <si>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</si>
  <si>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</si>
  <si>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</si>
  <si>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</si>
  <si>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</si>
  <si>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</si>
  <si>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</si>
  <si>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</si>
  <si>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</si>
  <si>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</si>
  <si>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</si>
  <si>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</si>
  <si>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</si>
  <si>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</si>
  <si>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</si>
  <si>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</si>
  <si>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</si>
  <si>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</si>
  <si>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</si>
  <si>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</si>
  <si>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</si>
  <si>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</si>
  <si>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</si>
  <si>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</si>
  <si>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</si>
  <si>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</si>
  <si>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</si>
  <si>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</si>
  <si>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</si>
  <si>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</si>
  <si>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</si>
  <si>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</si>
  <si>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</si>
  <si>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</si>
  <si>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</si>
  <si>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</si>
  <si>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</si>
  <si>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</si>
  <si>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</si>
  <si>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</si>
  <si>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</si>
  <si>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</si>
  <si>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</si>
  <si>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</si>
  <si>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</si>
  <si>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</si>
  <si>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Esnaf (4/b) Endeks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</si>
  <si>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</si>
  <si>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</si>
  <si>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</si>
  <si>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</si>
  <si>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</si>
  <si>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</si>
  <si>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</si>
  <si>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</si>
  <si>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</si>
  <si>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</si>
  <si>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</si>
  <si>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</si>
  <si>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</si>
  <si>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</si>
  <si>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</si>
  <si>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</si>
  <si>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</si>
  <si>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</si>
  <si>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 xml:space="preserve">DİĞER MADENCİLİK VE TAŞ ŞubatÇILIĞI  </t>
  </si>
  <si>
    <t xml:space="preserve">DİĞER MADENCİLİK VE TAŞ Şubat.  </t>
  </si>
  <si>
    <t>İlin Payı (Nisan 2016)</t>
  </si>
  <si>
    <t>İlin Payı (Nisan2016)</t>
  </si>
  <si>
    <t>Başvuru Sayısındaki Değişim (Nisan 2016 - Nisan 2015)</t>
  </si>
  <si>
    <t>Başvuru Sayısındaki Fark (Nisan 2016 - Nisan 2015)</t>
  </si>
  <si>
    <t>Ödeme Yapılan Kişi Sayısındaki Değişim (Nisan 2016 - Nisan 2015)</t>
  </si>
  <si>
    <t>Ödeme Yapılan Kişi Sayısındaki Fark (Nisan 2016 - Nisan 2015)</t>
  </si>
  <si>
    <t>Mevsimsellikten Arındırılmış Veri</t>
  </si>
  <si>
    <t>Mevsimsellikten Arındırılmamış Veri</t>
  </si>
  <si>
    <t>Sektörün payı Eylül 2016)</t>
  </si>
  <si>
    <t>Çalışan Sayısında Değişim Eylül 2016 - Eylül 2015)</t>
  </si>
  <si>
    <t>Çalışan Sayısındaki Fark Eylül 2016 - Eylül 2015)</t>
  </si>
  <si>
    <t>Artışta Sektörün Payı (%) (Eylül 2016)</t>
  </si>
  <si>
    <t>Çalışan Sayısındaki Fark (Eylül 2016 - Ağustos 2016)</t>
  </si>
  <si>
    <t>Çalışan Sayısındaki Fark-MA (Eylül 2016 - Ağustos 2016)</t>
  </si>
  <si>
    <t>İşyeri Sayısında Değişim (Eylül 2016 - Eylül 2015)</t>
  </si>
  <si>
    <t>İşyeri Sayısındaki Fark (Eylül 2016 - Eylül 2015)</t>
  </si>
  <si>
    <t>İşyeri Sayısındaki Fark (Eylül 2016 - Ağustos 2016)</t>
  </si>
  <si>
    <t>İşyeri Sayısındaki Fark-MA (Eylül 2016 - Ağustos 2016)</t>
  </si>
  <si>
    <t>İlin Payı (Eylül 2016)</t>
  </si>
  <si>
    <t>Artışta İlin Payı (%) (Eylül 2016)</t>
  </si>
  <si>
    <t>Esnaf Sayısında Değişim Eylül 2016 - Eylül 2015)</t>
  </si>
  <si>
    <t>Esnaf Sayısındaki Fark Eylül 2016 - Eylül 2015)</t>
  </si>
  <si>
    <t>Esnaf Sayısındaki Fark (Eylül 2016 - Ağustos 2016)</t>
  </si>
  <si>
    <t>Esnaf Sayısındaki Fark-MA (Eylül 2016 - Ağustos 2016)</t>
  </si>
  <si>
    <t>Çiftçi Sayısında Değişim (Eylül 2016 - Eylül 2015)</t>
  </si>
  <si>
    <t>Çiftçi Sayısındaki Fark (Eylül 2016 - Eylül 2015)</t>
  </si>
  <si>
    <t>Çiftçi Sayısındaki Fark (Eylül 2016 - Ağustos 2016)</t>
  </si>
  <si>
    <t>Çiftçi Sayısındaki Fark-MA (Eylül 2016 - Ağustos 2016)</t>
  </si>
  <si>
    <t>Çalışan Sayısında Değişim (Eylül 2016 - Eylül 2015)</t>
  </si>
  <si>
    <t>Çalışan Sayısındaki Fark (Eylül 2016 - Eylül 2015)</t>
  </si>
  <si>
    <t>İşyeri Sayısındaki Fark-MA(Eylül 2016 - Ağustos 2016)</t>
  </si>
  <si>
    <t>Sektörün Sigortalı Kadın İstihdamındaki Payı (Eylül 2016)</t>
  </si>
  <si>
    <t>Çalışan Sayısında Değişim (Eylül 2016- Eylül 2015)</t>
  </si>
  <si>
    <t>Çalışan Sayısındaki Fark (Eylül 2016- Ağustos 2016)</t>
  </si>
  <si>
    <t>İldeki Kadın İstihdamının Toplam İstihdama Oranı (Eylül 2016)</t>
  </si>
  <si>
    <t>Kadın İstihdamındaki Değişim (Eylül 2016 - Eylül 2015)</t>
  </si>
  <si>
    <t>Kadın İstihdamındaki Fark (Eylül 2016 - Eylül 2015)</t>
  </si>
  <si>
    <t>Kadın İstihdamındaki Fark (Eylül 2016 - Ağustos 2016)</t>
  </si>
  <si>
    <t>Ortalama Günlük Kazanç Değişim (Eylül 2016 - Eylül 2015)</t>
  </si>
  <si>
    <t>Ortalama Günlük Kazanç Fark (TL) (Eylül 2016 - Eylül 2015)</t>
  </si>
  <si>
    <t>Ortalama Günlük Kazanç Fark (TL) (Eylül 2016 - Ağustos 2016)</t>
  </si>
  <si>
    <t>Ortalama Günlük Kazanç Fark-MA (TL) (Eylül 2016 - Ağustos 2016)</t>
  </si>
  <si>
    <t>Ortalama Günlük Kazanç Fark- MA(TL) (Eylül 2016 - Ağustos 2016)</t>
  </si>
  <si>
    <t>KOBİ İşyeri Sayısı Değişim (Eylül 2016 - Eylül 2015)</t>
  </si>
  <si>
    <t>KOBİ İşyeri Sayısı Fark (Eylül 2016 - Eylül 2015)</t>
  </si>
  <si>
    <t>KOBİ İşyeri Sayısı Fark (Eylül 2016 - Ağustos 2016)</t>
  </si>
  <si>
    <t>KOBİ İşyeri Sayısı Fark- MA (Eylül 2016 - Ağustos 2016)</t>
  </si>
  <si>
    <t>KOBİ İşyeri Sektör Değişim (Eylül 2016 - Eylül 2015)</t>
  </si>
  <si>
    <t>KOBİ İşyeri Sektör Fark (Eylül 2016 - Eylül 2015)</t>
  </si>
  <si>
    <t>KOBİ İşyeri Sektör Fark (Eylül 2016 - Ağustos 2016)</t>
  </si>
  <si>
    <t>KOBİ İşyeri Sektör Fark- MA (Eylül 2016 - Ağustos 2016)</t>
  </si>
  <si>
    <t>KOBİ Sigortalı Sayısı Değişim (Eylül 2016 - Eylül 2015)</t>
  </si>
  <si>
    <t>KOBİ Sigortalı Sayısı Fark (Eylül 2016 - Eylül 2015)</t>
  </si>
  <si>
    <t>KOBİ Sigortalı Sayısı Fark (Eylül 2016 - Ağustos 2016)</t>
  </si>
  <si>
    <t>KOBİ Sigortalı Sayısı Fark- MA (Eylül 2016 - Ağustos 2016)</t>
  </si>
  <si>
    <t>KOBİ Sigortalı Sektör Değişim (Eylül 2016 - Eylül 2015)</t>
  </si>
  <si>
    <t>KOBİ Sigortalı Sektör Fark (Eylül 2016 - Eylül 2015)</t>
  </si>
  <si>
    <t>KOBİ Sigortalı Sektör Fark (Eylül 2016 - Ağustos 2016)</t>
  </si>
  <si>
    <t>KOBİ Sigortalı Sektör Fark- MA (Eylül 2016 - Ağustos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</si>
</sst>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1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  <xf numFmtId="0" fontId="7" fillId="0" borderId="0"/>
  </cellStyleXfs>
  <cellXfs count="189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4" fillId="0" borderId="0" xfId="3" applyFont="1" applyFill="1" applyBorder="1"/>
    <xf numFmtId="0" fontId="4" fillId="0" borderId="0" xfId="3" applyFont="1" applyBorder="1"/>
    <xf numFmtId="0" fontId="4" fillId="0" borderId="3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3" fillId="0" borderId="0" xfId="7" quotePrefix="1" applyNumberFormat="1" applyFont="1" applyFill="1" applyBorder="1" applyAlignment="1">
      <alignment horizontal="center" vertical="top"/>
    </xf>
    <xf numFmtId="0" fontId="3" fillId="0" borderId="0" xfId="7" quotePrefix="1" applyFont="1" applyFill="1" applyBorder="1" applyAlignment="1">
      <alignment horizontal="center" vertical="top"/>
    </xf>
    <xf numFmtId="166" fontId="14" fillId="0" borderId="0" xfId="3" applyNumberFormat="1" applyFont="1" applyFill="1" applyBorder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3" fontId="14" fillId="0" borderId="6" xfId="0" applyNumberFormat="1" applyFont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169" fontId="0" fillId="0" borderId="7" xfId="0" applyNumberFormat="1" applyFont="1" applyBorder="1" applyAlignment="1">
      <alignment horizontal="right"/>
    </xf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0" fontId="9" fillId="0" borderId="0" xfId="7" applyFont="1" applyFill="1" applyBorder="1" applyAlignment="1">
      <alignment vertical="center"/>
    </xf>
    <xf numFmtId="166" fontId="14" fillId="0" borderId="0" xfId="0" applyNumberFormat="1" applyFont="1" applyFill="1" applyBorder="1"/>
    <xf numFmtId="0" fontId="0" fillId="0" borderId="0" xfId="0" applyBorder="1"/>
    <xf numFmtId="3" fontId="0" fillId="0" borderId="6" xfId="0" applyNumberFormat="1" applyFont="1" applyBorder="1" applyAlignment="1">
      <alignment horizontal="right"/>
    </xf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166" fontId="13" fillId="0" borderId="0" xfId="11" applyNumberFormat="1" applyFont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71" fillId="0" borderId="28" xfId="910" applyNumberFormat="1" applyFont="1" applyFill="1" applyBorder="1" applyAlignment="1">
      <alignment horizontal="right" indent="2"/>
    </xf>
    <xf numFmtId="3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/>
    <xf numFmtId="17" fontId="71" fillId="2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14" fillId="0" borderId="30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0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0" fontId="10" fillId="0" borderId="6" xfId="7" applyFont="1" applyFill="1" applyBorder="1" applyAlignment="1">
      <alignment horizontal="center" vertical="top" wrapText="1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13" fillId="44" borderId="31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1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BÜTÇEVELİ" xfId="910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%2014/AppData/Local/Microsoft/Windows/INetCache/Content.Outlook/86FPQ1PJ/ENDEKS%20VE%20B&#220;LTENLER/TEPAV%20&#304;stihdam%20&#304;zleme%20B&#252;lteni/N&#304;SAN-2016/&#304;stihdam_&#304;zleme_B&#252;lteni_04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eksler"/>
      <sheetName val="4a_Sektör"/>
      <sheetName val="4a_İmalat_Sektör"/>
      <sheetName val="4a_İşyeri_Sektör"/>
      <sheetName val="4a_İl"/>
      <sheetName val="4b_Esnaf_İl"/>
      <sheetName val="4b_Tarım_İl"/>
      <sheetName val="4c_Kamu_İl "/>
      <sheetName val="4a_İşyeri_İl"/>
      <sheetName val="4a_Kadın_Sektör"/>
      <sheetName val="4a_Kadın_İmalat_Sektör"/>
      <sheetName val="4a_Kadın_İl"/>
      <sheetName val="İşsizlikSigortası_Başvuru"/>
      <sheetName val="İşsizlikSigortası_Ödeme"/>
      <sheetName val="Ortalama_Günlük_Kazanç_Sektör"/>
      <sheetName val="Ortalama_Günlük_Kazanç_İl"/>
      <sheetName val="KOBİ_İşyeri_İl"/>
      <sheetName val="KOBİ_İşyeri_Sektör"/>
      <sheetName val="KOBİ_Sigortalı_İl"/>
      <sheetName val="KOBİ_Sigortalı_Sektör"/>
    </sheetNames>
    <sheetDataSet>
      <sheetData sheetId="0"/>
      <sheetData sheetId="1"/>
      <sheetData sheetId="2"/>
      <sheetData sheetId="3"/>
      <sheetData sheetId="4">
        <row r="2">
          <cell r="E2">
            <v>295538</v>
          </cell>
        </row>
        <row r="3">
          <cell r="E3">
            <v>48373</v>
          </cell>
        </row>
        <row r="4">
          <cell r="E4">
            <v>87323</v>
          </cell>
        </row>
        <row r="5">
          <cell r="E5">
            <v>22425</v>
          </cell>
        </row>
        <row r="6">
          <cell r="E6">
            <v>40992</v>
          </cell>
        </row>
        <row r="7">
          <cell r="E7">
            <v>1304091</v>
          </cell>
        </row>
        <row r="8">
          <cell r="E8">
            <v>502238</v>
          </cell>
        </row>
        <row r="9">
          <cell r="E9">
            <v>24397</v>
          </cell>
        </row>
        <row r="10">
          <cell r="E10">
            <v>155480</v>
          </cell>
        </row>
        <row r="11">
          <cell r="E11">
            <v>162965</v>
          </cell>
        </row>
        <row r="12">
          <cell r="E12">
            <v>42605</v>
          </cell>
        </row>
        <row r="13">
          <cell r="E13">
            <v>27806</v>
          </cell>
        </row>
        <row r="14">
          <cell r="E14">
            <v>21223</v>
          </cell>
        </row>
        <row r="15">
          <cell r="E15">
            <v>55396</v>
          </cell>
        </row>
        <row r="16">
          <cell r="E16">
            <v>37197</v>
          </cell>
        </row>
        <row r="17">
          <cell r="E17">
            <v>656372</v>
          </cell>
        </row>
        <row r="18">
          <cell r="E18">
            <v>78909</v>
          </cell>
        </row>
        <row r="19">
          <cell r="E19">
            <v>25989</v>
          </cell>
        </row>
        <row r="20">
          <cell r="E20">
            <v>59540</v>
          </cell>
        </row>
        <row r="21">
          <cell r="E21">
            <v>188034</v>
          </cell>
        </row>
        <row r="22">
          <cell r="E22">
            <v>126104</v>
          </cell>
        </row>
        <row r="23">
          <cell r="E23">
            <v>58688</v>
          </cell>
        </row>
        <row r="24">
          <cell r="E24">
            <v>61182</v>
          </cell>
        </row>
        <row r="25">
          <cell r="E25">
            <v>26943</v>
          </cell>
        </row>
        <row r="26">
          <cell r="E26">
            <v>80596</v>
          </cell>
        </row>
        <row r="27">
          <cell r="E27">
            <v>170518</v>
          </cell>
        </row>
        <row r="28">
          <cell r="E28">
            <v>269268</v>
          </cell>
        </row>
        <row r="29">
          <cell r="E29">
            <v>50548</v>
          </cell>
        </row>
        <row r="30">
          <cell r="E30">
            <v>15311</v>
          </cell>
        </row>
        <row r="31">
          <cell r="E31">
            <v>10850</v>
          </cell>
        </row>
        <row r="32">
          <cell r="E32">
            <v>158547</v>
          </cell>
        </row>
        <row r="33">
          <cell r="E33">
            <v>60579</v>
          </cell>
        </row>
        <row r="34">
          <cell r="E34">
            <v>236965</v>
          </cell>
        </row>
        <row r="35">
          <cell r="E35">
            <v>4099185</v>
          </cell>
        </row>
        <row r="36">
          <cell r="E36">
            <v>863383</v>
          </cell>
        </row>
        <row r="37">
          <cell r="E37">
            <v>22844</v>
          </cell>
        </row>
        <row r="38">
          <cell r="E38">
            <v>46244</v>
          </cell>
        </row>
        <row r="39">
          <cell r="E39">
            <v>219785</v>
          </cell>
        </row>
        <row r="40">
          <cell r="E40">
            <v>66084</v>
          </cell>
        </row>
        <row r="41">
          <cell r="E41">
            <v>26167</v>
          </cell>
        </row>
        <row r="42">
          <cell r="E42">
            <v>469313</v>
          </cell>
        </row>
        <row r="43">
          <cell r="E43">
            <v>301061</v>
          </cell>
        </row>
        <row r="44">
          <cell r="E44">
            <v>80654</v>
          </cell>
        </row>
        <row r="45">
          <cell r="E45">
            <v>90679</v>
          </cell>
        </row>
        <row r="46">
          <cell r="E46">
            <v>228534</v>
          </cell>
        </row>
        <row r="47">
          <cell r="E47">
            <v>137567</v>
          </cell>
        </row>
        <row r="48">
          <cell r="E48">
            <v>58607</v>
          </cell>
        </row>
        <row r="49">
          <cell r="E49">
            <v>190197</v>
          </cell>
        </row>
        <row r="50">
          <cell r="E50">
            <v>22437</v>
          </cell>
        </row>
        <row r="51">
          <cell r="E51">
            <v>40810</v>
          </cell>
        </row>
        <row r="52">
          <cell r="E52">
            <v>40444</v>
          </cell>
        </row>
        <row r="53">
          <cell r="E53">
            <v>76969</v>
          </cell>
        </row>
        <row r="54">
          <cell r="E54">
            <v>57262</v>
          </cell>
        </row>
        <row r="55">
          <cell r="E55">
            <v>175454</v>
          </cell>
        </row>
        <row r="56">
          <cell r="E56">
            <v>160406</v>
          </cell>
        </row>
        <row r="57">
          <cell r="E57">
            <v>22407</v>
          </cell>
        </row>
        <row r="58">
          <cell r="E58">
            <v>24015</v>
          </cell>
        </row>
        <row r="59">
          <cell r="E59">
            <v>81039</v>
          </cell>
        </row>
        <row r="60">
          <cell r="E60">
            <v>248301</v>
          </cell>
        </row>
        <row r="61">
          <cell r="E61">
            <v>55282</v>
          </cell>
        </row>
        <row r="62">
          <cell r="E62">
            <v>117795</v>
          </cell>
        </row>
        <row r="63">
          <cell r="E63">
            <v>7224</v>
          </cell>
        </row>
        <row r="64">
          <cell r="E64">
            <v>123454</v>
          </cell>
        </row>
        <row r="65">
          <cell r="E65">
            <v>61973</v>
          </cell>
        </row>
        <row r="66">
          <cell r="E66">
            <v>69921</v>
          </cell>
        </row>
        <row r="67">
          <cell r="E67">
            <v>40939</v>
          </cell>
        </row>
        <row r="68">
          <cell r="E68">
            <v>86733</v>
          </cell>
        </row>
        <row r="69">
          <cell r="E69">
            <v>47341</v>
          </cell>
        </row>
        <row r="70">
          <cell r="E70">
            <v>8954</v>
          </cell>
        </row>
        <row r="71">
          <cell r="E71">
            <v>41905</v>
          </cell>
        </row>
        <row r="72">
          <cell r="E72">
            <v>38416</v>
          </cell>
        </row>
        <row r="73">
          <cell r="E73">
            <v>49885</v>
          </cell>
        </row>
        <row r="74">
          <cell r="E74">
            <v>28639</v>
          </cell>
        </row>
        <row r="75">
          <cell r="E75">
            <v>27650</v>
          </cell>
        </row>
        <row r="76">
          <cell r="E76">
            <v>9171</v>
          </cell>
        </row>
        <row r="77">
          <cell r="E77">
            <v>14765</v>
          </cell>
        </row>
        <row r="78">
          <cell r="E78">
            <v>51915</v>
          </cell>
        </row>
        <row r="79">
          <cell r="E79">
            <v>39751</v>
          </cell>
        </row>
        <row r="80">
          <cell r="E80">
            <v>13696</v>
          </cell>
        </row>
        <row r="81">
          <cell r="E81">
            <v>52364</v>
          </cell>
        </row>
        <row r="82">
          <cell r="E82">
            <v>69260</v>
          </cell>
        </row>
        <row r="83">
          <cell r="E83">
            <v>14069873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01"/>
  <sheetViews>
    <sheetView zoomScaleNormal="100" workbookViewId="0">
      <pane ySplit="1" topLeftCell="A89" activePane="bottomLeft" state="frozen"/>
      <selection pane="bottomLeft" activeCell="M24" sqref="M24:P25"/>
    </sheetView>
  </sheetViews>
  <sheetFormatPr defaultColWidth="8.81640625" defaultRowHeight="14.5"/>
  <cols>
    <col min="1" max="1" width="9.1796875" style="8" customWidth="1"/>
    <col min="2" max="2" width="17.7265625" style="8" bestFit="1" customWidth="1"/>
    <col min="3" max="3" width="11.54296875" style="8" bestFit="1" customWidth="1"/>
    <col min="4" max="4" width="15.54296875" style="8" bestFit="1" customWidth="1"/>
    <col min="5" max="5" width="17.7265625" style="8" bestFit="1" customWidth="1"/>
    <col min="6" max="6" width="12.81640625" style="8" bestFit="1" customWidth="1"/>
    <col min="7" max="7" width="18" style="8" customWidth="1"/>
    <col min="8" max="8" width="14.54296875" style="8" bestFit="1" customWidth="1"/>
    <col min="9" max="9" width="11.453125" style="8" bestFit="1" customWidth="1"/>
    <col min="10" max="10" width="8.81640625" style="8"/>
    <col min="11" max="11" width="9.1796875" style="8" bestFit="1" customWidth="1"/>
    <col min="12" max="14" width="8.81640625" style="8"/>
    <col min="15" max="15" width="10.1796875" style="8" bestFit="1" customWidth="1"/>
    <col min="16" max="16384" width="8.81640625" style="8"/>
  </cols>
  <sheetData>
    <row r="1" spans="1:53">
      <c r="A1" s="30" t="s">
        <v>0</v>
      </c>
      <c r="B1" s="32" t="s">
        <v>255</v>
      </c>
      <c r="C1" s="32" t="s">
        <v>256</v>
      </c>
      <c r="D1" s="33" t="s">
        <v>261</v>
      </c>
      <c r="E1" s="33" t="s">
        <v>262</v>
      </c>
      <c r="F1" s="34" t="s">
        <v>259</v>
      </c>
      <c r="G1" s="34" t="s">
        <v>260</v>
      </c>
      <c r="H1" s="35" t="s">
        <v>258</v>
      </c>
      <c r="I1" s="35" t="s">
        <v>257</v>
      </c>
    </row>
    <row r="2" spans="1:53">
      <c r="A2" s="37">
        <v>39722</v>
      </c>
      <c r="B2" s="41">
        <v>9119936</v>
      </c>
      <c r="C2" s="39">
        <f>(B2/$B$2)*100</f>
        <v>100</v>
      </c>
      <c r="D2" s="41">
        <v>1910373</v>
      </c>
      <c r="E2" s="39">
        <f t="shared" ref="E2:E65" si="0">(D2/$D$2)*100</f>
        <v>100</v>
      </c>
      <c r="F2" s="41">
        <v>1137405</v>
      </c>
      <c r="G2" s="39">
        <f>(F2/$F$2)*100</f>
        <v>100</v>
      </c>
      <c r="H2" s="41">
        <v>2187772</v>
      </c>
      <c r="I2" s="40">
        <f>(H2/$H$2)*100</f>
        <v>100</v>
      </c>
      <c r="J2" s="9"/>
      <c r="K2" s="18"/>
      <c r="O2" s="17"/>
      <c r="P2" s="10"/>
    </row>
    <row r="3" spans="1:53">
      <c r="A3" s="37">
        <v>39753</v>
      </c>
      <c r="B3" s="41">
        <v>9022823</v>
      </c>
      <c r="C3" s="39">
        <f t="shared" ref="C3:C66" si="1">(B3/$B$2)*100</f>
        <v>98.935157001101757</v>
      </c>
      <c r="D3" s="41">
        <v>1911654</v>
      </c>
      <c r="E3" s="39">
        <f t="shared" si="0"/>
        <v>100.06705496779948</v>
      </c>
      <c r="F3" s="41">
        <v>1140518</v>
      </c>
      <c r="G3" s="39">
        <f t="shared" ref="G3:G66" si="2">(F3/$F$2)*100</f>
        <v>100.27369318756291</v>
      </c>
      <c r="H3" s="41">
        <v>2199425</v>
      </c>
      <c r="I3" s="40">
        <f t="shared" ref="I3:I66" si="3">(H3/$H$2)*100</f>
        <v>100.53264234115804</v>
      </c>
      <c r="J3" s="9"/>
      <c r="K3" s="18"/>
      <c r="O3" s="17"/>
      <c r="P3" s="10"/>
    </row>
    <row r="4" spans="1:53">
      <c r="A4" s="37">
        <v>39783</v>
      </c>
      <c r="B4" s="41">
        <v>8802989</v>
      </c>
      <c r="C4" s="39">
        <f t="shared" si="1"/>
        <v>96.524679559154805</v>
      </c>
      <c r="D4" s="41">
        <v>1897864</v>
      </c>
      <c r="E4" s="39">
        <f t="shared" si="0"/>
        <v>99.345206407335112</v>
      </c>
      <c r="F4" s="41">
        <v>1141467</v>
      </c>
      <c r="G4" s="39">
        <f t="shared" si="2"/>
        <v>100.35712872723437</v>
      </c>
      <c r="H4" s="41">
        <v>2205676</v>
      </c>
      <c r="I4" s="40">
        <f t="shared" si="3"/>
        <v>100.81836681336081</v>
      </c>
      <c r="J4" s="9"/>
      <c r="K4" s="18"/>
      <c r="O4" s="17"/>
      <c r="P4" s="10"/>
    </row>
    <row r="5" spans="1:53">
      <c r="A5" s="37">
        <v>39814</v>
      </c>
      <c r="B5" s="41">
        <v>8481011</v>
      </c>
      <c r="C5" s="39">
        <f t="shared" si="1"/>
        <v>92.994194257503565</v>
      </c>
      <c r="D5" s="41">
        <v>1912296</v>
      </c>
      <c r="E5" s="39">
        <f t="shared" si="0"/>
        <v>100.10066097039687</v>
      </c>
      <c r="F5" s="41">
        <v>1144082</v>
      </c>
      <c r="G5" s="39">
        <f t="shared" si="2"/>
        <v>100.58703803834166</v>
      </c>
      <c r="H5" s="41">
        <v>2208984</v>
      </c>
      <c r="I5" s="40">
        <f t="shared" si="3"/>
        <v>100.96957086935933</v>
      </c>
      <c r="J5" s="9"/>
      <c r="K5" s="18"/>
      <c r="O5" s="17"/>
      <c r="P5" s="10"/>
    </row>
    <row r="6" spans="1:53">
      <c r="A6" s="37">
        <v>39845</v>
      </c>
      <c r="B6" s="41">
        <v>8362290</v>
      </c>
      <c r="C6" s="39">
        <f t="shared" si="1"/>
        <v>91.692419771366815</v>
      </c>
      <c r="D6" s="41">
        <v>1918636</v>
      </c>
      <c r="E6" s="39">
        <f t="shared" si="0"/>
        <v>100.43253333249579</v>
      </c>
      <c r="F6" s="41">
        <v>1146634</v>
      </c>
      <c r="G6" s="39">
        <f t="shared" si="2"/>
        <v>100.81140842531904</v>
      </c>
      <c r="H6" s="41">
        <v>2213460</v>
      </c>
      <c r="I6" s="40">
        <f t="shared" si="3"/>
        <v>101.17416257269953</v>
      </c>
      <c r="J6" s="9"/>
      <c r="K6" s="18"/>
      <c r="O6" s="17"/>
      <c r="P6" s="10"/>
    </row>
    <row r="7" spans="1:53">
      <c r="A7" s="37">
        <v>39873</v>
      </c>
      <c r="B7" s="41">
        <v>8410234</v>
      </c>
      <c r="C7" s="39">
        <f t="shared" si="1"/>
        <v>92.218125214913798</v>
      </c>
      <c r="D7" s="41">
        <v>1916016</v>
      </c>
      <c r="E7" s="39">
        <f t="shared" si="0"/>
        <v>100.29538734058741</v>
      </c>
      <c r="F7" s="41">
        <v>1150295</v>
      </c>
      <c r="G7" s="39">
        <f t="shared" si="2"/>
        <v>101.13328146086926</v>
      </c>
      <c r="H7" s="41">
        <v>2279020</v>
      </c>
      <c r="I7" s="40">
        <f t="shared" si="3"/>
        <v>104.17081853136432</v>
      </c>
      <c r="J7" s="9"/>
      <c r="K7" s="18"/>
      <c r="O7" s="17"/>
      <c r="P7" s="10"/>
    </row>
    <row r="8" spans="1:53">
      <c r="A8" s="37">
        <v>39904</v>
      </c>
      <c r="B8" s="41">
        <v>8503053</v>
      </c>
      <c r="C8" s="39">
        <f t="shared" si="1"/>
        <v>93.235884550067013</v>
      </c>
      <c r="D8" s="41">
        <v>1931510</v>
      </c>
      <c r="E8" s="39">
        <f t="shared" si="0"/>
        <v>101.10643314159067</v>
      </c>
      <c r="F8" s="41">
        <v>1149546</v>
      </c>
      <c r="G8" s="39">
        <f t="shared" si="2"/>
        <v>101.06742980732457</v>
      </c>
      <c r="H8" s="41">
        <v>2271908</v>
      </c>
      <c r="I8" s="40">
        <f t="shared" si="3"/>
        <v>103.84573895268794</v>
      </c>
      <c r="J8" s="9"/>
      <c r="K8" s="18"/>
      <c r="O8" s="17"/>
      <c r="P8" s="10"/>
    </row>
    <row r="9" spans="1:53">
      <c r="A9" s="37">
        <v>39934</v>
      </c>
      <c r="B9" s="41">
        <v>8674726</v>
      </c>
      <c r="C9" s="39">
        <f t="shared" si="1"/>
        <v>95.118277145804527</v>
      </c>
      <c r="D9" s="41">
        <v>1945342</v>
      </c>
      <c r="E9" s="39">
        <f t="shared" si="0"/>
        <v>101.83048022558945</v>
      </c>
      <c r="F9" s="41">
        <v>1153672</v>
      </c>
      <c r="G9" s="39">
        <f t="shared" si="2"/>
        <v>101.4301853781195</v>
      </c>
      <c r="H9" s="41">
        <v>2270276</v>
      </c>
      <c r="I9" s="40">
        <f t="shared" si="3"/>
        <v>103.77114251393655</v>
      </c>
      <c r="J9" s="9"/>
      <c r="K9" s="18"/>
      <c r="O9" s="17"/>
      <c r="P9" s="10"/>
    </row>
    <row r="10" spans="1:53">
      <c r="A10" s="37">
        <v>39965</v>
      </c>
      <c r="B10" s="41">
        <v>8922743</v>
      </c>
      <c r="C10" s="39">
        <f t="shared" si="1"/>
        <v>97.837780879164058</v>
      </c>
      <c r="D10" s="41">
        <v>1894680</v>
      </c>
      <c r="E10" s="39">
        <f t="shared" si="0"/>
        <v>99.178537385107518</v>
      </c>
      <c r="F10" s="41">
        <v>1158562</v>
      </c>
      <c r="G10" s="39">
        <f t="shared" si="2"/>
        <v>101.86011139391861</v>
      </c>
      <c r="H10" s="41">
        <v>2271485</v>
      </c>
      <c r="I10" s="40">
        <f t="shared" si="3"/>
        <v>103.82640421396745</v>
      </c>
      <c r="J10" s="9"/>
      <c r="K10" s="18"/>
      <c r="O10" s="17"/>
      <c r="P10" s="10"/>
    </row>
    <row r="11" spans="1:53">
      <c r="A11" s="37">
        <v>39995</v>
      </c>
      <c r="B11" s="41">
        <v>9013349</v>
      </c>
      <c r="C11" s="39">
        <f t="shared" si="1"/>
        <v>98.831274693155748</v>
      </c>
      <c r="D11" s="41">
        <v>1830370</v>
      </c>
      <c r="E11" s="39">
        <f t="shared" si="0"/>
        <v>95.812179087539448</v>
      </c>
      <c r="F11" s="41">
        <v>1049015</v>
      </c>
      <c r="G11" s="39">
        <f t="shared" si="2"/>
        <v>92.228801526281316</v>
      </c>
      <c r="H11" s="41">
        <v>2260614</v>
      </c>
      <c r="I11" s="40">
        <f t="shared" si="3"/>
        <v>103.32950599971112</v>
      </c>
      <c r="J11" s="9"/>
      <c r="K11" s="18"/>
      <c r="O11" s="17"/>
      <c r="P11" s="10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</row>
    <row r="12" spans="1:53">
      <c r="A12" s="37">
        <v>40026</v>
      </c>
      <c r="B12" s="41">
        <v>8977653</v>
      </c>
      <c r="C12" s="39">
        <f t="shared" si="1"/>
        <v>98.439868437673255</v>
      </c>
      <c r="D12" s="41">
        <v>1786003</v>
      </c>
      <c r="E12" s="39">
        <f t="shared" si="0"/>
        <v>93.489753048226703</v>
      </c>
      <c r="F12" s="41">
        <v>1053385</v>
      </c>
      <c r="G12" s="39">
        <f t="shared" si="2"/>
        <v>92.613009438150883</v>
      </c>
      <c r="H12" s="41">
        <v>2248048</v>
      </c>
      <c r="I12" s="40">
        <f t="shared" si="3"/>
        <v>102.75513170476631</v>
      </c>
      <c r="J12" s="9"/>
      <c r="K12" s="18"/>
      <c r="O12" s="17"/>
      <c r="P12" s="10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</row>
    <row r="13" spans="1:53">
      <c r="A13" s="37">
        <v>40057</v>
      </c>
      <c r="B13" s="41">
        <v>8950211</v>
      </c>
      <c r="C13" s="39">
        <f t="shared" si="1"/>
        <v>98.138967203278611</v>
      </c>
      <c r="D13" s="41">
        <v>1820914</v>
      </c>
      <c r="E13" s="39">
        <f t="shared" si="0"/>
        <v>95.317197217506731</v>
      </c>
      <c r="F13" s="41">
        <v>1059182</v>
      </c>
      <c r="G13" s="39">
        <f t="shared" si="2"/>
        <v>93.122678377534825</v>
      </c>
      <c r="H13" s="41">
        <v>2262750</v>
      </c>
      <c r="I13" s="40">
        <f t="shared" si="3"/>
        <v>103.42713957395927</v>
      </c>
      <c r="J13" s="9"/>
      <c r="K13" s="18"/>
      <c r="O13" s="17"/>
      <c r="P13" s="10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</row>
    <row r="14" spans="1:53">
      <c r="A14" s="37">
        <v>40087</v>
      </c>
      <c r="B14" s="41">
        <v>9046769</v>
      </c>
      <c r="C14" s="39">
        <f t="shared" si="1"/>
        <v>99.197724633155318</v>
      </c>
      <c r="D14" s="41">
        <v>1831341</v>
      </c>
      <c r="E14" s="39">
        <f t="shared" si="0"/>
        <v>95.863006857823052</v>
      </c>
      <c r="F14" s="41">
        <v>1061647</v>
      </c>
      <c r="G14" s="39">
        <f t="shared" si="2"/>
        <v>93.339399774047067</v>
      </c>
      <c r="H14" s="41">
        <v>2279402</v>
      </c>
      <c r="I14" s="40">
        <f t="shared" si="3"/>
        <v>104.1882792173956</v>
      </c>
      <c r="J14" s="9"/>
      <c r="K14" s="18"/>
      <c r="O14" s="17"/>
      <c r="P14" s="10"/>
    </row>
    <row r="15" spans="1:53">
      <c r="A15" s="37">
        <v>40118</v>
      </c>
      <c r="B15" s="41">
        <v>8975981</v>
      </c>
      <c r="C15" s="39">
        <f t="shared" si="1"/>
        <v>98.42153497568404</v>
      </c>
      <c r="D15" s="41">
        <v>1833978</v>
      </c>
      <c r="E15" s="39">
        <f t="shared" si="0"/>
        <v>96.001042728304881</v>
      </c>
      <c r="F15" s="41">
        <v>1066653</v>
      </c>
      <c r="G15" s="39">
        <f t="shared" si="2"/>
        <v>93.779524443799701</v>
      </c>
      <c r="H15" s="41">
        <v>2266276</v>
      </c>
      <c r="I15" s="40">
        <f t="shared" si="3"/>
        <v>103.58830810523216</v>
      </c>
      <c r="J15" s="9"/>
      <c r="K15" s="18"/>
      <c r="O15" s="17"/>
      <c r="P15" s="10"/>
    </row>
    <row r="16" spans="1:53">
      <c r="A16" s="37">
        <v>40148</v>
      </c>
      <c r="B16" s="41">
        <v>9030202</v>
      </c>
      <c r="C16" s="39">
        <f t="shared" si="1"/>
        <v>99.016067656615135</v>
      </c>
      <c r="D16" s="41">
        <v>1832133</v>
      </c>
      <c r="E16" s="39">
        <f t="shared" si="0"/>
        <v>95.904464730186206</v>
      </c>
      <c r="F16" s="41">
        <v>1016692</v>
      </c>
      <c r="G16" s="39">
        <f t="shared" si="2"/>
        <v>89.386981769906058</v>
      </c>
      <c r="H16" s="41">
        <v>2241418</v>
      </c>
      <c r="I16" s="40">
        <f t="shared" si="3"/>
        <v>102.4520836723388</v>
      </c>
      <c r="J16" s="9"/>
      <c r="K16" s="18"/>
      <c r="O16" s="17"/>
      <c r="P16" s="10"/>
    </row>
    <row r="17" spans="1:16">
      <c r="A17" s="37">
        <v>40179</v>
      </c>
      <c r="B17" s="41">
        <v>8874966</v>
      </c>
      <c r="C17" s="39">
        <f t="shared" si="1"/>
        <v>97.31390658881817</v>
      </c>
      <c r="D17" s="41">
        <v>1829450</v>
      </c>
      <c r="E17" s="39">
        <f t="shared" si="0"/>
        <v>95.76402095297621</v>
      </c>
      <c r="F17" s="41">
        <v>1023665</v>
      </c>
      <c r="G17" s="39">
        <f t="shared" si="2"/>
        <v>90.000043959715313</v>
      </c>
      <c r="H17" s="41">
        <v>2224741</v>
      </c>
      <c r="I17" s="40">
        <f t="shared" si="3"/>
        <v>101.68980131384806</v>
      </c>
      <c r="J17" s="9"/>
      <c r="K17" s="18"/>
      <c r="O17" s="17"/>
      <c r="P17" s="10"/>
    </row>
    <row r="18" spans="1:16">
      <c r="A18" s="37">
        <v>40210</v>
      </c>
      <c r="B18" s="41">
        <v>8900113</v>
      </c>
      <c r="C18" s="39">
        <f t="shared" si="1"/>
        <v>97.589643172934544</v>
      </c>
      <c r="D18" s="41">
        <v>1836308</v>
      </c>
      <c r="E18" s="39">
        <f t="shared" si="0"/>
        <v>96.123008438666176</v>
      </c>
      <c r="F18" s="41">
        <v>1036251</v>
      </c>
      <c r="G18" s="39">
        <f t="shared" si="2"/>
        <v>91.106597913671919</v>
      </c>
      <c r="H18" s="41">
        <v>2232394</v>
      </c>
      <c r="I18" s="40">
        <f t="shared" si="3"/>
        <v>102.03960924630171</v>
      </c>
      <c r="J18" s="9"/>
      <c r="K18" s="18"/>
      <c r="O18" s="17"/>
      <c r="P18" s="10"/>
    </row>
    <row r="19" spans="1:16">
      <c r="A19" s="37">
        <v>40238</v>
      </c>
      <c r="B19" s="41">
        <v>9136036</v>
      </c>
      <c r="C19" s="39">
        <f t="shared" si="1"/>
        <v>100.17653632657071</v>
      </c>
      <c r="D19" s="41">
        <v>1836519</v>
      </c>
      <c r="E19" s="39">
        <f t="shared" si="0"/>
        <v>96.134053402136658</v>
      </c>
      <c r="F19" s="41">
        <v>1044023</v>
      </c>
      <c r="G19" s="39">
        <f t="shared" si="2"/>
        <v>91.789907728557552</v>
      </c>
      <c r="H19" s="41">
        <v>2233661</v>
      </c>
      <c r="I19" s="40">
        <f t="shared" si="3"/>
        <v>102.09752204525884</v>
      </c>
      <c r="J19" s="9"/>
      <c r="K19" s="18"/>
      <c r="O19" s="17"/>
      <c r="P19" s="10"/>
    </row>
    <row r="20" spans="1:16">
      <c r="A20" s="37">
        <v>40269</v>
      </c>
      <c r="B20" s="41">
        <v>9361665</v>
      </c>
      <c r="C20" s="39">
        <f t="shared" si="1"/>
        <v>102.65055588109391</v>
      </c>
      <c r="D20" s="41">
        <v>1840882</v>
      </c>
      <c r="E20" s="39">
        <f t="shared" si="0"/>
        <v>96.362438120723027</v>
      </c>
      <c r="F20" s="41">
        <v>1049270</v>
      </c>
      <c r="G20" s="39">
        <f t="shared" si="2"/>
        <v>92.251220981092928</v>
      </c>
      <c r="H20" s="41">
        <v>2228659</v>
      </c>
      <c r="I20" s="40">
        <f t="shared" si="3"/>
        <v>101.86888761717401</v>
      </c>
      <c r="J20" s="9"/>
      <c r="K20" s="18"/>
      <c r="O20" s="17"/>
      <c r="P20" s="10"/>
    </row>
    <row r="21" spans="1:16">
      <c r="A21" s="37">
        <v>40299</v>
      </c>
      <c r="B21" s="41">
        <v>9604589</v>
      </c>
      <c r="C21" s="39">
        <f t="shared" si="1"/>
        <v>105.31421492431525</v>
      </c>
      <c r="D21" s="41">
        <v>1850444</v>
      </c>
      <c r="E21" s="39">
        <f t="shared" si="0"/>
        <v>96.862968645390197</v>
      </c>
      <c r="F21" s="41">
        <v>1047511</v>
      </c>
      <c r="G21" s="39">
        <f t="shared" si="2"/>
        <v>92.096570702608133</v>
      </c>
      <c r="H21" s="41">
        <v>2220134</v>
      </c>
      <c r="I21" s="40">
        <f t="shared" si="3"/>
        <v>101.47922178362279</v>
      </c>
      <c r="J21" s="9"/>
      <c r="K21" s="18"/>
      <c r="O21" s="17"/>
      <c r="P21" s="10"/>
    </row>
    <row r="22" spans="1:16">
      <c r="A22" s="37">
        <v>40330</v>
      </c>
      <c r="B22" s="41">
        <v>9743072</v>
      </c>
      <c r="C22" s="39">
        <f t="shared" si="1"/>
        <v>106.83267952757562</v>
      </c>
      <c r="D22" s="41">
        <v>1849129</v>
      </c>
      <c r="E22" s="39">
        <f t="shared" si="0"/>
        <v>96.794133920443798</v>
      </c>
      <c r="F22" s="41">
        <v>1054916</v>
      </c>
      <c r="G22" s="39">
        <f t="shared" si="2"/>
        <v>92.747614086451179</v>
      </c>
      <c r="H22" s="41">
        <v>2250200</v>
      </c>
      <c r="I22" s="40">
        <f t="shared" si="3"/>
        <v>102.85349661664927</v>
      </c>
      <c r="J22" s="9"/>
      <c r="K22" s="18"/>
      <c r="O22" s="17"/>
      <c r="P22" s="10"/>
    </row>
    <row r="23" spans="1:16">
      <c r="A23" s="37">
        <v>40360</v>
      </c>
      <c r="B23" s="41">
        <v>9976855</v>
      </c>
      <c r="C23" s="39">
        <f t="shared" si="1"/>
        <v>109.39610760426388</v>
      </c>
      <c r="D23" s="41">
        <v>1859828.0926363636</v>
      </c>
      <c r="E23" s="39">
        <f t="shared" si="0"/>
        <v>97.354186467059762</v>
      </c>
      <c r="F23" s="41">
        <v>1068099</v>
      </c>
      <c r="G23" s="39">
        <f t="shared" si="2"/>
        <v>93.906655940496137</v>
      </c>
      <c r="H23" s="41">
        <v>2238882</v>
      </c>
      <c r="I23" s="40">
        <f t="shared" si="3"/>
        <v>102.33616665722023</v>
      </c>
      <c r="J23" s="9"/>
      <c r="K23" s="18"/>
      <c r="O23" s="17"/>
      <c r="P23" s="10"/>
    </row>
    <row r="24" spans="1:16">
      <c r="A24" s="37">
        <v>40391</v>
      </c>
      <c r="B24" s="41">
        <v>9937919</v>
      </c>
      <c r="C24" s="39">
        <f t="shared" si="1"/>
        <v>108.96917478368269</v>
      </c>
      <c r="D24" s="41">
        <v>1861234</v>
      </c>
      <c r="E24" s="39">
        <f t="shared" si="0"/>
        <v>97.427779810539619</v>
      </c>
      <c r="F24" s="41">
        <v>1075781</v>
      </c>
      <c r="G24" s="39">
        <f t="shared" si="2"/>
        <v>94.582053006624733</v>
      </c>
      <c r="H24" s="41">
        <v>2244534</v>
      </c>
      <c r="I24" s="40">
        <f t="shared" si="3"/>
        <v>102.59451167671952</v>
      </c>
      <c r="J24" s="9"/>
      <c r="K24" s="18"/>
      <c r="O24" s="17"/>
      <c r="P24" s="10"/>
    </row>
    <row r="25" spans="1:16">
      <c r="A25" s="37">
        <v>40422</v>
      </c>
      <c r="B25" s="41">
        <v>9959685</v>
      </c>
      <c r="C25" s="39">
        <f t="shared" si="1"/>
        <v>109.20783873921923</v>
      </c>
      <c r="D25" s="41">
        <v>1817693.7794000001</v>
      </c>
      <c r="E25" s="39">
        <f t="shared" si="0"/>
        <v>95.14863219905223</v>
      </c>
      <c r="F25" s="41">
        <v>1083929</v>
      </c>
      <c r="G25" s="39">
        <f t="shared" si="2"/>
        <v>95.298420527428661</v>
      </c>
      <c r="H25" s="41">
        <v>2246537</v>
      </c>
      <c r="I25" s="40">
        <f t="shared" si="3"/>
        <v>102.68606600687824</v>
      </c>
      <c r="J25" s="9"/>
      <c r="K25" s="18"/>
      <c r="M25" s="14"/>
      <c r="N25" s="14"/>
      <c r="O25" s="20"/>
      <c r="P25" s="20"/>
    </row>
    <row r="26" spans="1:16">
      <c r="A26" s="37">
        <v>40452</v>
      </c>
      <c r="B26" s="41">
        <v>9992591</v>
      </c>
      <c r="C26" s="39">
        <f t="shared" si="1"/>
        <v>109.56865267475561</v>
      </c>
      <c r="D26" s="41">
        <v>1824281.3330515001</v>
      </c>
      <c r="E26" s="39">
        <f t="shared" si="0"/>
        <v>95.493462954695246</v>
      </c>
      <c r="F26" s="41">
        <v>1089543</v>
      </c>
      <c r="G26" s="39">
        <f t="shared" si="2"/>
        <v>95.792000211006638</v>
      </c>
      <c r="H26" s="41">
        <v>2263441</v>
      </c>
      <c r="I26" s="40">
        <f t="shared" si="3"/>
        <v>103.45872421806294</v>
      </c>
      <c r="J26" s="9"/>
      <c r="K26" s="18"/>
      <c r="O26" s="17"/>
      <c r="P26" s="10"/>
    </row>
    <row r="27" spans="1:16">
      <c r="A27" s="37">
        <v>40483</v>
      </c>
      <c r="B27" s="41">
        <v>9914876</v>
      </c>
      <c r="C27" s="39">
        <f t="shared" si="1"/>
        <v>108.71650853690203</v>
      </c>
      <c r="D27" s="41">
        <v>1832451.5024645755</v>
      </c>
      <c r="E27" s="39">
        <f t="shared" si="0"/>
        <v>95.921136995998964</v>
      </c>
      <c r="F27" s="41">
        <v>1095643</v>
      </c>
      <c r="G27" s="39">
        <f t="shared" si="2"/>
        <v>96.328308737872618</v>
      </c>
      <c r="H27" s="41">
        <v>2260299</v>
      </c>
      <c r="I27" s="40">
        <f t="shared" si="3"/>
        <v>103.31510779002566</v>
      </c>
      <c r="J27" s="9"/>
      <c r="K27" s="18"/>
      <c r="O27" s="17"/>
      <c r="P27" s="10"/>
    </row>
    <row r="28" spans="1:16">
      <c r="A28" s="37">
        <v>40513</v>
      </c>
      <c r="B28" s="41">
        <v>10030810</v>
      </c>
      <c r="C28" s="39">
        <f t="shared" si="1"/>
        <v>109.98772359806033</v>
      </c>
      <c r="D28" s="41">
        <v>1862191.7550279992</v>
      </c>
      <c r="E28" s="39">
        <f t="shared" si="0"/>
        <v>97.477914262188548</v>
      </c>
      <c r="F28" s="41">
        <v>1101131</v>
      </c>
      <c r="G28" s="39">
        <f t="shared" si="2"/>
        <v>96.810810573190736</v>
      </c>
      <c r="H28" s="41">
        <v>2282511</v>
      </c>
      <c r="I28" s="40">
        <f t="shared" si="3"/>
        <v>104.33038726156107</v>
      </c>
      <c r="J28" s="9"/>
      <c r="K28" s="18"/>
      <c r="O28" s="17"/>
      <c r="P28" s="10"/>
    </row>
    <row r="29" spans="1:16">
      <c r="A29" s="37">
        <v>40544</v>
      </c>
      <c r="B29" s="41">
        <v>9960858</v>
      </c>
      <c r="C29" s="39">
        <f t="shared" si="1"/>
        <v>109.22070067158367</v>
      </c>
      <c r="D29" s="41">
        <v>1876534.0000000005</v>
      </c>
      <c r="E29" s="39">
        <f t="shared" si="0"/>
        <v>98.228670526645871</v>
      </c>
      <c r="F29" s="41">
        <v>1115031</v>
      </c>
      <c r="G29" s="39">
        <f t="shared" si="2"/>
        <v>98.032890659000088</v>
      </c>
      <c r="H29" s="41">
        <v>2287486</v>
      </c>
      <c r="I29" s="40">
        <f t="shared" si="3"/>
        <v>104.55778755738716</v>
      </c>
      <c r="J29" s="9"/>
      <c r="K29" s="18"/>
      <c r="O29" s="17"/>
      <c r="P29" s="10"/>
    </row>
    <row r="30" spans="1:16">
      <c r="A30" s="37">
        <v>40575</v>
      </c>
      <c r="B30" s="41">
        <v>9970036</v>
      </c>
      <c r="C30" s="39">
        <f t="shared" si="1"/>
        <v>109.32133734271821</v>
      </c>
      <c r="D30" s="41">
        <v>1883401.7738148256</v>
      </c>
      <c r="E30" s="39">
        <f t="shared" si="0"/>
        <v>98.588169630476642</v>
      </c>
      <c r="F30" s="41">
        <v>1144364</v>
      </c>
      <c r="G30" s="39">
        <f t="shared" si="2"/>
        <v>100.61183131778037</v>
      </c>
      <c r="H30" s="41">
        <v>2301439</v>
      </c>
      <c r="I30" s="40">
        <f t="shared" si="3"/>
        <v>105.19555968355021</v>
      </c>
      <c r="J30" s="9"/>
      <c r="K30" s="18"/>
      <c r="O30" s="17"/>
      <c r="P30" s="10"/>
    </row>
    <row r="31" spans="1:16">
      <c r="A31" s="37">
        <v>40603</v>
      </c>
      <c r="B31" s="41">
        <v>10252034</v>
      </c>
      <c r="C31" s="39">
        <f t="shared" si="1"/>
        <v>112.41344237503421</v>
      </c>
      <c r="D31" s="41">
        <v>1901118.7959576449</v>
      </c>
      <c r="E31" s="39">
        <f t="shared" si="0"/>
        <v>99.515581300491846</v>
      </c>
      <c r="F31" s="41">
        <v>1157888</v>
      </c>
      <c r="G31" s="39">
        <f t="shared" si="2"/>
        <v>101.80085369767144</v>
      </c>
      <c r="H31" s="41">
        <v>2306478</v>
      </c>
      <c r="I31" s="40">
        <f t="shared" si="3"/>
        <v>105.42588532991554</v>
      </c>
      <c r="J31" s="9"/>
      <c r="K31" s="18"/>
      <c r="O31" s="17"/>
      <c r="P31" s="10"/>
    </row>
    <row r="32" spans="1:16">
      <c r="A32" s="37">
        <v>40634</v>
      </c>
      <c r="B32" s="41">
        <v>10511792</v>
      </c>
      <c r="C32" s="39">
        <f t="shared" si="1"/>
        <v>115.26168604691962</v>
      </c>
      <c r="D32" s="41">
        <v>1906281.7196028521</v>
      </c>
      <c r="E32" s="39">
        <f t="shared" si="0"/>
        <v>99.785838660976268</v>
      </c>
      <c r="F32" s="41">
        <v>1195761</v>
      </c>
      <c r="G32" s="39">
        <f t="shared" si="2"/>
        <v>105.13062629406411</v>
      </c>
      <c r="H32" s="41">
        <v>2305863</v>
      </c>
      <c r="I32" s="40">
        <f t="shared" si="3"/>
        <v>105.39777453957726</v>
      </c>
      <c r="J32" s="9"/>
      <c r="K32" s="18"/>
      <c r="O32" s="17"/>
      <c r="P32" s="10"/>
    </row>
    <row r="33" spans="1:16">
      <c r="A33" s="37">
        <v>40664</v>
      </c>
      <c r="B33" s="41">
        <v>10771209</v>
      </c>
      <c r="C33" s="39">
        <f t="shared" si="1"/>
        <v>118.10619065747829</v>
      </c>
      <c r="D33" s="41">
        <v>1885039.9718485156</v>
      </c>
      <c r="E33" s="39">
        <f t="shared" si="0"/>
        <v>98.673922414550219</v>
      </c>
      <c r="F33" s="41">
        <v>1218210</v>
      </c>
      <c r="G33" s="39">
        <f t="shared" si="2"/>
        <v>107.10432959236155</v>
      </c>
      <c r="H33" s="41">
        <v>2312096</v>
      </c>
      <c r="I33" s="40">
        <f t="shared" si="3"/>
        <v>105.68267625694085</v>
      </c>
      <c r="J33" s="9"/>
      <c r="K33" s="18"/>
      <c r="O33" s="17"/>
      <c r="P33" s="10"/>
    </row>
    <row r="34" spans="1:16">
      <c r="A34" s="37">
        <v>40695</v>
      </c>
      <c r="B34" s="41">
        <v>11045909</v>
      </c>
      <c r="C34" s="39">
        <f t="shared" si="1"/>
        <v>121.1182731984084</v>
      </c>
      <c r="D34" s="41">
        <v>1889623.9999999995</v>
      </c>
      <c r="E34" s="39">
        <f t="shared" si="0"/>
        <v>98.913877028203373</v>
      </c>
      <c r="F34" s="41">
        <v>1199684</v>
      </c>
      <c r="G34" s="39">
        <f t="shared" si="2"/>
        <v>105.47553422044038</v>
      </c>
      <c r="H34" s="41">
        <v>2370551</v>
      </c>
      <c r="I34" s="40">
        <f t="shared" si="3"/>
        <v>108.3545725971445</v>
      </c>
      <c r="J34" s="9"/>
      <c r="K34" s="18"/>
      <c r="O34" s="17"/>
      <c r="P34" s="10"/>
    </row>
    <row r="35" spans="1:16">
      <c r="A35" s="37">
        <v>40725</v>
      </c>
      <c r="B35" s="41">
        <v>11112453</v>
      </c>
      <c r="C35" s="39">
        <f t="shared" si="1"/>
        <v>121.84792744159607</v>
      </c>
      <c r="D35" s="41">
        <v>1868398.0000000002</v>
      </c>
      <c r="E35" s="39">
        <f t="shared" si="0"/>
        <v>97.802785110551724</v>
      </c>
      <c r="F35" s="41">
        <v>1184844</v>
      </c>
      <c r="G35" s="39">
        <f t="shared" si="2"/>
        <v>104.1708098698353</v>
      </c>
      <c r="H35" s="41">
        <v>2376533</v>
      </c>
      <c r="I35" s="40">
        <f t="shared" si="3"/>
        <v>108.62800145536188</v>
      </c>
      <c r="J35" s="9"/>
      <c r="K35" s="18"/>
      <c r="O35" s="17"/>
      <c r="P35" s="10"/>
    </row>
    <row r="36" spans="1:16">
      <c r="A36" s="37">
        <v>40756</v>
      </c>
      <c r="B36" s="41">
        <v>10886860</v>
      </c>
      <c r="C36" s="39">
        <f t="shared" si="1"/>
        <v>119.37430262668509</v>
      </c>
      <c r="D36" s="41">
        <v>1876833</v>
      </c>
      <c r="E36" s="39">
        <f t="shared" si="0"/>
        <v>98.244321920378894</v>
      </c>
      <c r="F36" s="41">
        <v>1166692</v>
      </c>
      <c r="G36" s="39">
        <f t="shared" si="2"/>
        <v>102.57489636497115</v>
      </c>
      <c r="H36" s="41">
        <v>2509484</v>
      </c>
      <c r="I36" s="40">
        <f t="shared" si="3"/>
        <v>114.70500582327591</v>
      </c>
      <c r="J36" s="9"/>
      <c r="K36" s="18"/>
      <c r="O36" s="17"/>
      <c r="P36" s="10"/>
    </row>
    <row r="37" spans="1:16">
      <c r="A37" s="37">
        <v>40787</v>
      </c>
      <c r="B37" s="41">
        <v>11061597</v>
      </c>
      <c r="C37" s="39">
        <f t="shared" si="1"/>
        <v>121.29029194941718</v>
      </c>
      <c r="D37" s="41">
        <v>1864766</v>
      </c>
      <c r="E37" s="39">
        <f t="shared" si="0"/>
        <v>97.612665170623742</v>
      </c>
      <c r="F37" s="41">
        <v>1155959</v>
      </c>
      <c r="G37" s="39">
        <f t="shared" si="2"/>
        <v>101.63125711597891</v>
      </c>
      <c r="H37" s="41">
        <v>2537648</v>
      </c>
      <c r="I37" s="40">
        <f t="shared" si="3"/>
        <v>115.99234289496346</v>
      </c>
      <c r="J37" s="9"/>
      <c r="K37" s="18"/>
      <c r="O37" s="17"/>
      <c r="P37" s="10"/>
    </row>
    <row r="38" spans="1:16">
      <c r="A38" s="37">
        <v>40817</v>
      </c>
      <c r="B38" s="41">
        <v>11078121</v>
      </c>
      <c r="C38" s="39">
        <f t="shared" si="1"/>
        <v>121.47147743142057</v>
      </c>
      <c r="D38" s="41">
        <v>1869097</v>
      </c>
      <c r="E38" s="39">
        <f t="shared" si="0"/>
        <v>97.839374823660094</v>
      </c>
      <c r="F38" s="41">
        <v>1154076</v>
      </c>
      <c r="G38" s="39">
        <f t="shared" si="2"/>
        <v>101.46570482809554</v>
      </c>
      <c r="H38" s="41">
        <v>2579366</v>
      </c>
      <c r="I38" s="40">
        <f t="shared" si="3"/>
        <v>117.8992143605458</v>
      </c>
      <c r="J38" s="9"/>
      <c r="K38" s="18"/>
      <c r="O38" s="17"/>
      <c r="P38" s="10"/>
    </row>
    <row r="39" spans="1:16">
      <c r="A39" s="37">
        <v>40848</v>
      </c>
      <c r="B39" s="41">
        <v>10984191</v>
      </c>
      <c r="C39" s="39">
        <f t="shared" si="1"/>
        <v>120.44153599323504</v>
      </c>
      <c r="D39" s="41">
        <v>1878909</v>
      </c>
      <c r="E39" s="39">
        <f t="shared" si="0"/>
        <v>98.352991797936838</v>
      </c>
      <c r="F39" s="41">
        <v>1142647</v>
      </c>
      <c r="G39" s="39">
        <f t="shared" si="2"/>
        <v>100.46087365538222</v>
      </c>
      <c r="H39" s="41">
        <v>2543634</v>
      </c>
      <c r="I39" s="40">
        <f t="shared" si="3"/>
        <v>116.26595458758958</v>
      </c>
      <c r="J39" s="9"/>
      <c r="K39" s="18"/>
      <c r="O39" s="10"/>
    </row>
    <row r="40" spans="1:16">
      <c r="A40" s="37">
        <v>40878</v>
      </c>
      <c r="B40" s="41">
        <v>11030939</v>
      </c>
      <c r="C40" s="39">
        <f t="shared" si="1"/>
        <v>120.95412730966532</v>
      </c>
      <c r="D40" s="41">
        <v>1880740</v>
      </c>
      <c r="E40" s="39">
        <f t="shared" si="0"/>
        <v>98.448836954877393</v>
      </c>
      <c r="F40" s="41">
        <v>1121777</v>
      </c>
      <c r="G40" s="39">
        <f t="shared" si="2"/>
        <v>98.625995138055487</v>
      </c>
      <c r="H40" s="41">
        <v>2554200</v>
      </c>
      <c r="I40" s="40">
        <f t="shared" si="3"/>
        <v>116.74891167818218</v>
      </c>
      <c r="J40" s="9"/>
      <c r="K40" s="18"/>
      <c r="O40" s="10"/>
    </row>
    <row r="41" spans="1:16">
      <c r="A41" s="37">
        <v>40909</v>
      </c>
      <c r="B41" s="41">
        <v>10957242</v>
      </c>
      <c r="C41" s="39">
        <f t="shared" si="1"/>
        <v>120.14604049852981</v>
      </c>
      <c r="D41" s="41">
        <v>1900471</v>
      </c>
      <c r="E41" s="39">
        <f t="shared" si="0"/>
        <v>99.481671903863798</v>
      </c>
      <c r="F41" s="41">
        <v>1139504</v>
      </c>
      <c r="G41" s="39">
        <f t="shared" si="2"/>
        <v>100.18454288490028</v>
      </c>
      <c r="H41" s="41">
        <v>2563237</v>
      </c>
      <c r="I41" s="40">
        <f t="shared" si="3"/>
        <v>117.16198031604756</v>
      </c>
      <c r="J41" s="9"/>
      <c r="K41" s="18"/>
    </row>
    <row r="42" spans="1:16">
      <c r="A42" s="37">
        <v>40940</v>
      </c>
      <c r="B42" s="41">
        <v>10845430</v>
      </c>
      <c r="C42" s="39">
        <f t="shared" si="1"/>
        <v>118.92002312296927</v>
      </c>
      <c r="D42" s="41">
        <v>1921116</v>
      </c>
      <c r="E42" s="39">
        <f t="shared" si="0"/>
        <v>100.56235091262282</v>
      </c>
      <c r="F42" s="41">
        <v>1138592</v>
      </c>
      <c r="G42" s="39">
        <f t="shared" si="2"/>
        <v>100.10436036416228</v>
      </c>
      <c r="H42" s="41">
        <v>2576419</v>
      </c>
      <c r="I42" s="40">
        <f t="shared" si="3"/>
        <v>117.76451110993284</v>
      </c>
      <c r="J42" s="9"/>
      <c r="K42" s="18"/>
    </row>
    <row r="43" spans="1:16">
      <c r="A43" s="37">
        <v>40969</v>
      </c>
      <c r="B43" s="41">
        <v>11257343</v>
      </c>
      <c r="C43" s="39">
        <f t="shared" si="1"/>
        <v>123.43664473084021</v>
      </c>
      <c r="D43" s="41">
        <v>1932074</v>
      </c>
      <c r="E43" s="39">
        <f t="shared" si="0"/>
        <v>101.1359561719099</v>
      </c>
      <c r="F43" s="41">
        <v>1136096</v>
      </c>
      <c r="G43" s="39">
        <f t="shared" si="2"/>
        <v>99.8849134653004</v>
      </c>
      <c r="H43" s="41">
        <v>2574644</v>
      </c>
      <c r="I43" s="40">
        <f t="shared" si="3"/>
        <v>117.68337834107028</v>
      </c>
      <c r="J43" s="9"/>
      <c r="K43" s="18"/>
    </row>
    <row r="44" spans="1:16">
      <c r="A44" s="37">
        <v>41000</v>
      </c>
      <c r="B44" s="41">
        <v>11521869</v>
      </c>
      <c r="C44" s="39">
        <f t="shared" si="1"/>
        <v>126.3371694713647</v>
      </c>
      <c r="D44" s="41">
        <v>1937480</v>
      </c>
      <c r="E44" s="39">
        <f t="shared" si="0"/>
        <v>101.4189375582674</v>
      </c>
      <c r="F44" s="41">
        <v>1121103</v>
      </c>
      <c r="G44" s="39">
        <f t="shared" si="2"/>
        <v>98.566737441808328</v>
      </c>
      <c r="H44" s="41">
        <v>2569269</v>
      </c>
      <c r="I44" s="40">
        <f t="shared" si="3"/>
        <v>117.43769460437376</v>
      </c>
      <c r="J44" s="9"/>
      <c r="K44" s="18"/>
    </row>
    <row r="45" spans="1:16">
      <c r="A45" s="37">
        <v>41030</v>
      </c>
      <c r="B45" s="41">
        <v>11820778</v>
      </c>
      <c r="C45" s="39">
        <f t="shared" si="1"/>
        <v>129.61470343651536</v>
      </c>
      <c r="D45" s="41">
        <v>1931182</v>
      </c>
      <c r="E45" s="39">
        <f t="shared" si="0"/>
        <v>101.0892637197029</v>
      </c>
      <c r="F45" s="41">
        <v>1113613</v>
      </c>
      <c r="G45" s="39">
        <f t="shared" si="2"/>
        <v>97.908220906361407</v>
      </c>
      <c r="H45" s="41">
        <v>2574350</v>
      </c>
      <c r="I45" s="40">
        <f t="shared" si="3"/>
        <v>117.66994001203051</v>
      </c>
      <c r="J45" s="9"/>
      <c r="K45" s="18"/>
    </row>
    <row r="46" spans="1:16">
      <c r="A46" s="37">
        <v>41061</v>
      </c>
      <c r="B46" s="41">
        <v>12087084</v>
      </c>
      <c r="C46" s="39">
        <f t="shared" si="1"/>
        <v>132.53474585786566</v>
      </c>
      <c r="D46" s="41">
        <v>1935759</v>
      </c>
      <c r="E46" s="39">
        <f t="shared" si="0"/>
        <v>101.32885043915508</v>
      </c>
      <c r="F46" s="41">
        <v>1104403</v>
      </c>
      <c r="G46" s="39">
        <f t="shared" si="2"/>
        <v>97.098482950224422</v>
      </c>
      <c r="H46" s="41">
        <v>2610813</v>
      </c>
      <c r="I46" s="40">
        <f t="shared" si="3"/>
        <v>119.33661277317746</v>
      </c>
      <c r="J46" s="9"/>
      <c r="K46" s="18"/>
    </row>
    <row r="47" spans="1:16">
      <c r="A47" s="37">
        <v>41091</v>
      </c>
      <c r="B47" s="41">
        <v>12107944</v>
      </c>
      <c r="C47" s="39">
        <f t="shared" si="1"/>
        <v>132.76347553316162</v>
      </c>
      <c r="D47" s="41">
        <v>1938997</v>
      </c>
      <c r="E47" s="39">
        <f t="shared" si="0"/>
        <v>101.49834613449835</v>
      </c>
      <c r="F47" s="41">
        <v>1103934</v>
      </c>
      <c r="G47" s="39">
        <f t="shared" si="2"/>
        <v>97.057248737257169</v>
      </c>
      <c r="H47" s="41">
        <v>2613791</v>
      </c>
      <c r="I47" s="40">
        <f t="shared" si="3"/>
        <v>119.47273299045787</v>
      </c>
      <c r="J47" s="9"/>
      <c r="K47" s="18"/>
    </row>
    <row r="48" spans="1:16">
      <c r="A48" s="37">
        <v>41122</v>
      </c>
      <c r="B48" s="41">
        <v>11716148</v>
      </c>
      <c r="C48" s="39">
        <f t="shared" si="1"/>
        <v>128.46743661359028</v>
      </c>
      <c r="D48" s="41">
        <v>1937355</v>
      </c>
      <c r="E48" s="39">
        <f t="shared" si="0"/>
        <v>101.41239433346263</v>
      </c>
      <c r="F48" s="41">
        <v>1101083</v>
      </c>
      <c r="G48" s="39">
        <f t="shared" si="2"/>
        <v>96.80659044052031</v>
      </c>
      <c r="H48" s="41">
        <v>2600540</v>
      </c>
      <c r="I48" s="40">
        <f t="shared" si="3"/>
        <v>118.86704830302244</v>
      </c>
      <c r="J48" s="9"/>
      <c r="K48" s="18"/>
    </row>
    <row r="49" spans="1:11">
      <c r="A49" s="37">
        <v>41153</v>
      </c>
      <c r="B49" s="41">
        <v>12069085</v>
      </c>
      <c r="C49" s="39">
        <f t="shared" si="1"/>
        <v>132.33738701675099</v>
      </c>
      <c r="D49" s="41">
        <v>1937908</v>
      </c>
      <c r="E49" s="39">
        <f t="shared" si="0"/>
        <v>101.44134155999902</v>
      </c>
      <c r="F49" s="41">
        <v>1097163</v>
      </c>
      <c r="G49" s="39">
        <f t="shared" si="2"/>
        <v>96.461946272435938</v>
      </c>
      <c r="H49" s="41">
        <v>2613470</v>
      </c>
      <c r="I49" s="40">
        <f t="shared" si="3"/>
        <v>119.45806052915935</v>
      </c>
      <c r="J49" s="9"/>
      <c r="K49" s="18"/>
    </row>
    <row r="50" spans="1:11">
      <c r="A50" s="37">
        <v>41183</v>
      </c>
      <c r="B50" s="41">
        <v>11743906</v>
      </c>
      <c r="C50" s="39">
        <f t="shared" si="1"/>
        <v>128.77180278458093</v>
      </c>
      <c r="D50" s="41">
        <v>1987922</v>
      </c>
      <c r="E50" s="39">
        <f t="shared" si="0"/>
        <v>104.05936432309292</v>
      </c>
      <c r="F50" s="41">
        <v>1079239</v>
      </c>
      <c r="G50" s="39">
        <f t="shared" si="2"/>
        <v>94.886078397756307</v>
      </c>
      <c r="H50" s="41">
        <v>2688851</v>
      </c>
      <c r="I50" s="40">
        <f t="shared" si="3"/>
        <v>122.90362066979557</v>
      </c>
      <c r="J50" s="9"/>
      <c r="K50" s="18"/>
    </row>
    <row r="51" spans="1:11">
      <c r="A51" s="37">
        <v>41214</v>
      </c>
      <c r="B51" s="41">
        <v>11996881</v>
      </c>
      <c r="C51" s="39">
        <f t="shared" si="1"/>
        <v>131.54567093453286</v>
      </c>
      <c r="D51" s="41">
        <v>1933781</v>
      </c>
      <c r="E51" s="39">
        <f t="shared" si="0"/>
        <v>101.22531044984409</v>
      </c>
      <c r="F51" s="41">
        <v>1071133</v>
      </c>
      <c r="G51" s="39">
        <f t="shared" si="2"/>
        <v>94.173403493038975</v>
      </c>
      <c r="H51" s="41">
        <v>2622715</v>
      </c>
      <c r="I51" s="40">
        <f t="shared" si="3"/>
        <v>119.88063655627734</v>
      </c>
      <c r="J51" s="9"/>
      <c r="K51" s="18"/>
    </row>
    <row r="52" spans="1:11">
      <c r="A52" s="37">
        <v>41244</v>
      </c>
      <c r="B52" s="41">
        <v>11939620</v>
      </c>
      <c r="C52" s="39">
        <f t="shared" si="1"/>
        <v>130.91780468634869</v>
      </c>
      <c r="D52" s="41">
        <v>1910505</v>
      </c>
      <c r="E52" s="39">
        <f t="shared" si="0"/>
        <v>100.00690964539385</v>
      </c>
      <c r="F52" s="41">
        <v>1056852</v>
      </c>
      <c r="G52" s="39">
        <f t="shared" si="2"/>
        <v>92.917826104158152</v>
      </c>
      <c r="H52" s="41">
        <v>2662608</v>
      </c>
      <c r="I52" s="40">
        <f t="shared" si="3"/>
        <v>121.70408982288832</v>
      </c>
      <c r="J52" s="9"/>
      <c r="K52" s="18"/>
    </row>
    <row r="53" spans="1:11">
      <c r="A53" s="37">
        <v>41275</v>
      </c>
      <c r="B53" s="41">
        <v>11818115</v>
      </c>
      <c r="C53" s="39">
        <f t="shared" si="1"/>
        <v>129.58550367020118</v>
      </c>
      <c r="D53" s="41">
        <v>1913440</v>
      </c>
      <c r="E53" s="39">
        <f t="shared" si="0"/>
        <v>100.16054456381032</v>
      </c>
      <c r="F53" s="41">
        <v>1050279</v>
      </c>
      <c r="G53" s="39">
        <f t="shared" si="2"/>
        <v>92.339931686602398</v>
      </c>
      <c r="H53" s="41">
        <v>2667984</v>
      </c>
      <c r="I53" s="40">
        <f t="shared" si="3"/>
        <v>121.949819268187</v>
      </c>
      <c r="J53" s="9"/>
      <c r="K53" s="18"/>
    </row>
    <row r="54" spans="1:11">
      <c r="A54" s="37">
        <v>41306</v>
      </c>
      <c r="B54" s="41">
        <v>11748042</v>
      </c>
      <c r="C54" s="39">
        <f t="shared" si="1"/>
        <v>128.81715398002794</v>
      </c>
      <c r="D54" s="41">
        <v>1927111.9999999998</v>
      </c>
      <c r="E54" s="39">
        <f t="shared" si="0"/>
        <v>100.87621632005894</v>
      </c>
      <c r="F54" s="41">
        <v>1042120</v>
      </c>
      <c r="G54" s="39">
        <f t="shared" si="2"/>
        <v>91.622597052061494</v>
      </c>
      <c r="H54" s="41">
        <v>2670744</v>
      </c>
      <c r="I54" s="40">
        <f t="shared" si="3"/>
        <v>122.07597501019303</v>
      </c>
      <c r="K54" s="18"/>
    </row>
    <row r="55" spans="1:11">
      <c r="A55" s="37">
        <v>41334</v>
      </c>
      <c r="B55" s="41">
        <v>12030850</v>
      </c>
      <c r="C55" s="39">
        <f t="shared" si="1"/>
        <v>131.91814065361862</v>
      </c>
      <c r="D55" s="41">
        <v>1938193</v>
      </c>
      <c r="E55" s="39">
        <f t="shared" si="0"/>
        <v>101.45626011255393</v>
      </c>
      <c r="F55" s="41">
        <v>1034903</v>
      </c>
      <c r="G55" s="39">
        <f t="shared" si="2"/>
        <v>90.988082521177589</v>
      </c>
      <c r="H55" s="41">
        <v>2651342</v>
      </c>
      <c r="I55" s="40">
        <f t="shared" si="3"/>
        <v>121.18913671077243</v>
      </c>
      <c r="K55" s="18"/>
    </row>
    <row r="56" spans="1:11">
      <c r="A56" s="37">
        <v>41365</v>
      </c>
      <c r="B56" s="41">
        <v>12262422</v>
      </c>
      <c r="C56" s="39">
        <f t="shared" si="1"/>
        <v>134.45732513912378</v>
      </c>
      <c r="D56" s="41">
        <v>1948982</v>
      </c>
      <c r="E56" s="39">
        <f t="shared" si="0"/>
        <v>102.02101893190492</v>
      </c>
      <c r="F56" s="41">
        <v>1027778</v>
      </c>
      <c r="G56" s="39">
        <f t="shared" si="2"/>
        <v>90.361656577912001</v>
      </c>
      <c r="H56" s="41">
        <v>2649513</v>
      </c>
      <c r="I56" s="40">
        <f t="shared" si="3"/>
        <v>121.10553567739235</v>
      </c>
      <c r="J56" s="10"/>
      <c r="K56" s="18"/>
    </row>
    <row r="57" spans="1:11">
      <c r="A57" s="37">
        <v>41395</v>
      </c>
      <c r="B57" s="41">
        <v>12354071</v>
      </c>
      <c r="C57" s="39">
        <f t="shared" si="1"/>
        <v>135.46225543688027</v>
      </c>
      <c r="D57" s="41">
        <v>1958586</v>
      </c>
      <c r="E57" s="39">
        <f t="shared" si="0"/>
        <v>102.52374798010651</v>
      </c>
      <c r="F57" s="41">
        <v>1022716</v>
      </c>
      <c r="G57" s="39">
        <f t="shared" si="2"/>
        <v>89.916608420043872</v>
      </c>
      <c r="H57" s="41">
        <v>2650756</v>
      </c>
      <c r="I57" s="40">
        <f t="shared" si="3"/>
        <v>121.16235146989722</v>
      </c>
      <c r="K57" s="18"/>
    </row>
    <row r="58" spans="1:11">
      <c r="A58" s="37">
        <v>41426</v>
      </c>
      <c r="B58" s="41">
        <v>12561253</v>
      </c>
      <c r="C58" s="39">
        <f t="shared" si="1"/>
        <v>137.73400383511463</v>
      </c>
      <c r="D58" s="41">
        <v>1961927</v>
      </c>
      <c r="E58" s="39">
        <f t="shared" si="0"/>
        <v>102.69863529268892</v>
      </c>
      <c r="F58" s="41">
        <v>1012428</v>
      </c>
      <c r="G58" s="39">
        <f t="shared" si="2"/>
        <v>89.012093317683679</v>
      </c>
      <c r="H58" s="41">
        <v>2663305</v>
      </c>
      <c r="I58" s="40">
        <f t="shared" si="3"/>
        <v>121.73594871860504</v>
      </c>
      <c r="K58" s="18"/>
    </row>
    <row r="59" spans="1:11">
      <c r="A59" s="37">
        <v>41456</v>
      </c>
      <c r="B59" s="41">
        <v>12615267</v>
      </c>
      <c r="C59" s="39">
        <f t="shared" si="1"/>
        <v>138.32626676327553</v>
      </c>
      <c r="D59" s="41">
        <v>1966920</v>
      </c>
      <c r="E59" s="39">
        <f t="shared" si="0"/>
        <v>102.95999786429142</v>
      </c>
      <c r="F59" s="41">
        <v>1003774</v>
      </c>
      <c r="G59" s="39">
        <f t="shared" si="2"/>
        <v>88.251238564979047</v>
      </c>
      <c r="H59" s="41">
        <v>2668898</v>
      </c>
      <c r="I59" s="40">
        <f t="shared" si="3"/>
        <v>121.99159693057595</v>
      </c>
      <c r="K59" s="18"/>
    </row>
    <row r="60" spans="1:11">
      <c r="A60" s="37">
        <v>41487</v>
      </c>
      <c r="B60" s="41">
        <v>12542642</v>
      </c>
      <c r="C60" s="39">
        <f t="shared" si="1"/>
        <v>137.52993442059244</v>
      </c>
      <c r="D60" s="41">
        <v>1945347</v>
      </c>
      <c r="E60" s="39">
        <f t="shared" si="0"/>
        <v>101.83074195458164</v>
      </c>
      <c r="F60" s="41">
        <v>986334</v>
      </c>
      <c r="G60" s="39">
        <f t="shared" si="2"/>
        <v>86.717923694726153</v>
      </c>
      <c r="H60" s="41">
        <v>2663081</v>
      </c>
      <c r="I60" s="40">
        <f t="shared" si="3"/>
        <v>121.72570999171761</v>
      </c>
      <c r="K60" s="18"/>
    </row>
    <row r="61" spans="1:11">
      <c r="A61" s="37">
        <v>41518</v>
      </c>
      <c r="B61" s="41">
        <v>12679379</v>
      </c>
      <c r="C61" s="39">
        <f t="shared" si="1"/>
        <v>139.02925415266071</v>
      </c>
      <c r="D61" s="41">
        <v>1913073</v>
      </c>
      <c r="E61" s="39">
        <f t="shared" si="0"/>
        <v>100.14133365578346</v>
      </c>
      <c r="F61" s="41">
        <v>970007</v>
      </c>
      <c r="G61" s="39">
        <f t="shared" si="2"/>
        <v>85.282463150768635</v>
      </c>
      <c r="H61" s="41">
        <v>2707070</v>
      </c>
      <c r="I61" s="40">
        <f t="shared" si="3"/>
        <v>123.73638569284185</v>
      </c>
      <c r="K61" s="18"/>
    </row>
    <row r="62" spans="1:11">
      <c r="A62" s="37">
        <v>41548</v>
      </c>
      <c r="B62" s="41">
        <v>12412998</v>
      </c>
      <c r="C62" s="39">
        <f t="shared" si="1"/>
        <v>136.10838935711828</v>
      </c>
      <c r="D62" s="41">
        <v>1896377</v>
      </c>
      <c r="E62" s="39">
        <f t="shared" si="0"/>
        <v>99.267368205057338</v>
      </c>
      <c r="F62" s="41">
        <v>960369</v>
      </c>
      <c r="G62" s="39">
        <f t="shared" si="2"/>
        <v>84.43509567832038</v>
      </c>
      <c r="H62" s="41">
        <v>2756891</v>
      </c>
      <c r="I62" s="40">
        <f t="shared" si="3"/>
        <v>126.0136339618571</v>
      </c>
    </row>
    <row r="63" spans="1:11">
      <c r="A63" s="37">
        <v>41579</v>
      </c>
      <c r="B63" s="41">
        <v>12557625</v>
      </c>
      <c r="C63" s="39">
        <f t="shared" si="1"/>
        <v>137.69422285419546</v>
      </c>
      <c r="D63" s="41">
        <v>1860055</v>
      </c>
      <c r="E63" s="39">
        <f t="shared" si="0"/>
        <v>97.366064114180844</v>
      </c>
      <c r="F63" s="41">
        <v>940806</v>
      </c>
      <c r="G63" s="39">
        <f t="shared" si="2"/>
        <v>82.715127856831998</v>
      </c>
      <c r="H63" s="41">
        <v>2766055</v>
      </c>
      <c r="I63" s="40">
        <f t="shared" si="3"/>
        <v>126.43250759219882</v>
      </c>
    </row>
    <row r="64" spans="1:11">
      <c r="A64" s="37">
        <v>41609</v>
      </c>
      <c r="B64" s="41">
        <v>12484113</v>
      </c>
      <c r="C64" s="39">
        <f t="shared" si="1"/>
        <v>136.88816456606713</v>
      </c>
      <c r="D64" s="41">
        <v>1832463</v>
      </c>
      <c r="E64" s="39">
        <f t="shared" si="0"/>
        <v>95.921738843670852</v>
      </c>
      <c r="F64" s="41">
        <v>928454</v>
      </c>
      <c r="G64" s="39">
        <f t="shared" si="2"/>
        <v>81.629147049643706</v>
      </c>
      <c r="H64" s="41">
        <v>2823400</v>
      </c>
      <c r="I64" s="40">
        <f t="shared" si="3"/>
        <v>129.053667383987</v>
      </c>
    </row>
    <row r="65" spans="1:9">
      <c r="A65" s="37">
        <v>41640</v>
      </c>
      <c r="B65" s="41">
        <v>12447958</v>
      </c>
      <c r="C65" s="39">
        <f t="shared" si="1"/>
        <v>136.49172538052898</v>
      </c>
      <c r="D65" s="41">
        <v>1849023</v>
      </c>
      <c r="E65" s="39">
        <f t="shared" si="0"/>
        <v>96.788585265809346</v>
      </c>
      <c r="F65" s="41">
        <v>908141</v>
      </c>
      <c r="G65" s="39">
        <f t="shared" si="2"/>
        <v>79.84323965518</v>
      </c>
      <c r="H65" s="42">
        <v>2838873</v>
      </c>
      <c r="I65" s="40">
        <f t="shared" si="3"/>
        <v>129.76091658545772</v>
      </c>
    </row>
    <row r="66" spans="1:9">
      <c r="A66" s="37">
        <v>41671</v>
      </c>
      <c r="B66" s="41">
        <v>12486017</v>
      </c>
      <c r="C66" s="39">
        <f t="shared" si="1"/>
        <v>136.90904190555725</v>
      </c>
      <c r="D66" s="41">
        <v>1925354</v>
      </c>
      <c r="E66" s="39">
        <f t="shared" ref="E66:E76" si="4">(D66/$D$2)*100</f>
        <v>100.7841924064044</v>
      </c>
      <c r="F66" s="41">
        <v>929946</v>
      </c>
      <c r="G66" s="39">
        <f t="shared" si="2"/>
        <v>81.760322840149286</v>
      </c>
      <c r="H66" s="42">
        <v>2836699</v>
      </c>
      <c r="I66" s="40">
        <f t="shared" si="3"/>
        <v>129.66154608432689</v>
      </c>
    </row>
    <row r="67" spans="1:9">
      <c r="A67" s="37">
        <v>41699</v>
      </c>
      <c r="B67" s="41">
        <v>12700185</v>
      </c>
      <c r="C67" s="39">
        <f t="shared" ref="C67:C76" si="5">(B67/$B$2)*100</f>
        <v>139.25739171853837</v>
      </c>
      <c r="D67" s="41">
        <v>1928800</v>
      </c>
      <c r="E67" s="39">
        <f t="shared" si="4"/>
        <v>100.96457602782283</v>
      </c>
      <c r="F67" s="41">
        <v>942484</v>
      </c>
      <c r="G67" s="39">
        <f t="shared" ref="G67:G97" si="6">(F67/$F$2)*100</f>
        <v>82.862656661435466</v>
      </c>
      <c r="H67" s="42">
        <v>2849623</v>
      </c>
      <c r="I67" s="40">
        <f t="shared" ref="I67:I88" si="7">(H67/$H$2)*100</f>
        <v>130.25228405885073</v>
      </c>
    </row>
    <row r="68" spans="1:9">
      <c r="A68" s="37">
        <v>41730</v>
      </c>
      <c r="B68" s="41">
        <v>12868737</v>
      </c>
      <c r="C68" s="39">
        <f t="shared" si="5"/>
        <v>141.10556258289532</v>
      </c>
      <c r="D68" s="41">
        <v>1902614</v>
      </c>
      <c r="E68" s="39">
        <f t="shared" si="4"/>
        <v>99.593848949917103</v>
      </c>
      <c r="F68" s="41">
        <v>913407</v>
      </c>
      <c r="G68" s="39">
        <f t="shared" si="6"/>
        <v>80.306223376897407</v>
      </c>
      <c r="H68" s="42">
        <v>2844868</v>
      </c>
      <c r="I68" s="40">
        <f t="shared" si="7"/>
        <v>130.03493965550342</v>
      </c>
    </row>
    <row r="69" spans="1:9">
      <c r="A69" s="37">
        <v>41760</v>
      </c>
      <c r="B69" s="41">
        <v>13068558</v>
      </c>
      <c r="C69" s="39">
        <f t="shared" si="5"/>
        <v>143.29659769542243</v>
      </c>
      <c r="D69" s="41">
        <v>1904808</v>
      </c>
      <c r="E69" s="39">
        <f t="shared" si="4"/>
        <v>99.708695631690773</v>
      </c>
      <c r="F69" s="41">
        <v>911396</v>
      </c>
      <c r="G69" s="39">
        <f t="shared" si="6"/>
        <v>80.129417401892908</v>
      </c>
      <c r="H69" s="42">
        <v>2849314</v>
      </c>
      <c r="I69" s="40">
        <f t="shared" si="7"/>
        <v>130.23816010077834</v>
      </c>
    </row>
    <row r="70" spans="1:9">
      <c r="A70" s="37">
        <v>41791</v>
      </c>
      <c r="B70" s="41">
        <v>13351474</v>
      </c>
      <c r="C70" s="39">
        <f t="shared" si="5"/>
        <v>146.39876858784976</v>
      </c>
      <c r="D70" s="41">
        <v>1906518</v>
      </c>
      <c r="E70" s="39">
        <f t="shared" si="4"/>
        <v>99.79820694702029</v>
      </c>
      <c r="F70" s="41">
        <v>911356</v>
      </c>
      <c r="G70" s="39">
        <f t="shared" si="6"/>
        <v>80.125900624667551</v>
      </c>
      <c r="H70" s="42">
        <v>2852087</v>
      </c>
      <c r="I70" s="40">
        <f t="shared" si="7"/>
        <v>130.36491005461264</v>
      </c>
    </row>
    <row r="71" spans="1:9">
      <c r="A71" s="37">
        <v>41821</v>
      </c>
      <c r="B71" s="41">
        <v>13109755</v>
      </c>
      <c r="C71" s="39">
        <f t="shared" si="5"/>
        <v>143.74832235664812</v>
      </c>
      <c r="D71" s="41">
        <v>1948562</v>
      </c>
      <c r="E71" s="39">
        <f t="shared" si="4"/>
        <v>101.99903369656083</v>
      </c>
      <c r="F71" s="41">
        <v>927355</v>
      </c>
      <c r="G71" s="39">
        <f t="shared" si="6"/>
        <v>81.532523595377199</v>
      </c>
      <c r="H71" s="42">
        <v>2864800</v>
      </c>
      <c r="I71" s="40">
        <f t="shared" si="7"/>
        <v>130.94600351407732</v>
      </c>
    </row>
    <row r="72" spans="1:9">
      <c r="A72" s="37">
        <v>41852</v>
      </c>
      <c r="B72" s="41">
        <v>13212186</v>
      </c>
      <c r="C72" s="39">
        <f t="shared" si="5"/>
        <v>144.87147716826084</v>
      </c>
      <c r="D72" s="41">
        <v>1983848</v>
      </c>
      <c r="E72" s="39">
        <f t="shared" si="4"/>
        <v>103.84610754025523</v>
      </c>
      <c r="F72" s="41">
        <v>925809</v>
      </c>
      <c r="G72" s="39">
        <f t="shared" si="6"/>
        <v>81.396600155617392</v>
      </c>
      <c r="H72" s="42">
        <v>2859563</v>
      </c>
      <c r="I72" s="40">
        <f t="shared" si="7"/>
        <v>130.70662756448112</v>
      </c>
    </row>
    <row r="73" spans="1:9">
      <c r="A73" s="37">
        <v>41883</v>
      </c>
      <c r="B73" s="41">
        <v>13321597</v>
      </c>
      <c r="C73" s="39">
        <f t="shared" si="5"/>
        <v>146.07116760468494</v>
      </c>
      <c r="D73" s="41">
        <v>1984653</v>
      </c>
      <c r="E73" s="39">
        <f t="shared" si="4"/>
        <v>103.88824590799808</v>
      </c>
      <c r="F73" s="41">
        <v>922896</v>
      </c>
      <c r="G73" s="39">
        <f t="shared" si="6"/>
        <v>81.140490854181223</v>
      </c>
      <c r="H73" s="42">
        <v>2879940</v>
      </c>
      <c r="I73" s="40">
        <f t="shared" si="7"/>
        <v>131.63803175102342</v>
      </c>
    </row>
    <row r="74" spans="1:9">
      <c r="A74" s="37">
        <v>41913</v>
      </c>
      <c r="B74" s="42">
        <v>13211467</v>
      </c>
      <c r="C74" s="39">
        <f t="shared" si="5"/>
        <v>144.8635933410059</v>
      </c>
      <c r="D74" s="41">
        <v>2001958</v>
      </c>
      <c r="E74" s="39">
        <f t="shared" si="4"/>
        <v>104.79408994997313</v>
      </c>
      <c r="F74" s="41">
        <v>922888</v>
      </c>
      <c r="G74" s="39">
        <f t="shared" si="6"/>
        <v>81.139787498736155</v>
      </c>
      <c r="H74" s="42">
        <v>2908367</v>
      </c>
      <c r="I74" s="40">
        <f t="shared" si="7"/>
        <v>132.93739018508327</v>
      </c>
    </row>
    <row r="75" spans="1:9" s="55" customFormat="1">
      <c r="A75" s="54">
        <v>41944</v>
      </c>
      <c r="B75" s="56">
        <v>13237370</v>
      </c>
      <c r="C75" s="38">
        <f t="shared" si="5"/>
        <v>145.14761945697865</v>
      </c>
      <c r="D75" s="56">
        <v>1990727</v>
      </c>
      <c r="E75" s="38">
        <f t="shared" si="4"/>
        <v>104.20619428771241</v>
      </c>
      <c r="F75" s="56">
        <v>878159</v>
      </c>
      <c r="G75" s="38">
        <f t="shared" si="6"/>
        <v>77.207239285918376</v>
      </c>
      <c r="H75" s="56">
        <v>2929226</v>
      </c>
      <c r="I75" s="40">
        <f t="shared" si="7"/>
        <v>133.89082591787445</v>
      </c>
    </row>
    <row r="76" spans="1:9">
      <c r="A76" s="57">
        <v>41974</v>
      </c>
      <c r="B76" s="58">
        <v>13240122</v>
      </c>
      <c r="C76" s="38">
        <f t="shared" si="5"/>
        <v>145.17779510733408</v>
      </c>
      <c r="D76" s="59">
        <v>1963165</v>
      </c>
      <c r="E76" s="38">
        <f t="shared" si="4"/>
        <v>102.76343939115556</v>
      </c>
      <c r="F76" s="56">
        <v>864468</v>
      </c>
      <c r="G76" s="38">
        <f t="shared" si="6"/>
        <v>76.003534361111477</v>
      </c>
      <c r="H76" s="53">
        <v>2910148</v>
      </c>
      <c r="I76" s="40">
        <f t="shared" si="7"/>
        <v>133.01879720555888</v>
      </c>
    </row>
    <row r="77" spans="1:9">
      <c r="A77" s="57">
        <v>42005</v>
      </c>
      <c r="B77" s="60">
        <v>13058277</v>
      </c>
      <c r="C77" s="38">
        <f t="shared" ref="C77:C86" si="8">(B77/$B$2)*100</f>
        <v>143.18386664116943</v>
      </c>
      <c r="D77" s="68">
        <v>1971494</v>
      </c>
      <c r="E77" s="38">
        <f t="shared" ref="E77:E89" si="9">(D77/$D$2)*100</f>
        <v>103.19942754634828</v>
      </c>
      <c r="F77" s="60">
        <v>850325</v>
      </c>
      <c r="G77" s="38">
        <f t="shared" si="6"/>
        <v>74.760089853658101</v>
      </c>
      <c r="H77" s="60">
        <v>2926680</v>
      </c>
      <c r="I77" s="40">
        <f t="shared" si="7"/>
        <v>133.77445181673411</v>
      </c>
    </row>
    <row r="78" spans="1:9">
      <c r="A78" s="57">
        <v>42036</v>
      </c>
      <c r="B78" s="70">
        <v>13019198</v>
      </c>
      <c r="C78" s="38">
        <f t="shared" si="8"/>
        <v>142.75536582712863</v>
      </c>
      <c r="D78" s="61">
        <v>2027866</v>
      </c>
      <c r="E78" s="38">
        <f t="shared" si="9"/>
        <v>106.150264895913</v>
      </c>
      <c r="F78" s="70">
        <v>886675</v>
      </c>
      <c r="G78" s="38">
        <f t="shared" si="6"/>
        <v>77.955961157195546</v>
      </c>
      <c r="H78" s="70">
        <v>2929385</v>
      </c>
      <c r="I78" s="40">
        <f t="shared" si="7"/>
        <v>133.89809358562044</v>
      </c>
    </row>
    <row r="79" spans="1:9">
      <c r="A79" s="57">
        <v>42064</v>
      </c>
      <c r="B79" s="61">
        <v>13328128</v>
      </c>
      <c r="C79" s="38">
        <f t="shared" si="8"/>
        <v>146.14277994933298</v>
      </c>
      <c r="D79" s="61">
        <v>2025815</v>
      </c>
      <c r="E79" s="38">
        <f t="shared" si="9"/>
        <v>106.04290366331601</v>
      </c>
      <c r="F79" s="61">
        <v>872201</v>
      </c>
      <c r="G79" s="38">
        <f t="shared" si="6"/>
        <v>76.683415318202393</v>
      </c>
      <c r="H79" s="61">
        <v>2926533</v>
      </c>
      <c r="I79" s="40">
        <f t="shared" si="7"/>
        <v>133.76773265221422</v>
      </c>
    </row>
    <row r="80" spans="1:9">
      <c r="A80" s="57">
        <v>42095</v>
      </c>
      <c r="B80" s="70">
        <v>13681271</v>
      </c>
      <c r="C80" s="38">
        <f t="shared" si="8"/>
        <v>150.01498914027468</v>
      </c>
      <c r="D80" s="70">
        <v>1949831</v>
      </c>
      <c r="E80" s="38">
        <f t="shared" si="9"/>
        <v>102.06546051477905</v>
      </c>
      <c r="F80" s="72">
        <v>839337</v>
      </c>
      <c r="G80" s="38">
        <f t="shared" si="6"/>
        <v>73.794031149854277</v>
      </c>
      <c r="H80" s="70">
        <v>2928695</v>
      </c>
      <c r="I80" s="40">
        <f t="shared" si="7"/>
        <v>133.86655465011893</v>
      </c>
    </row>
    <row r="81" spans="1:9">
      <c r="A81" s="57">
        <v>42125</v>
      </c>
      <c r="B81" s="72">
        <v>13830442</v>
      </c>
      <c r="C81" s="38">
        <f t="shared" si="8"/>
        <v>151.65064754840384</v>
      </c>
      <c r="D81" s="72">
        <v>2026587</v>
      </c>
      <c r="E81" s="38">
        <f t="shared" si="9"/>
        <v>106.08331461971039</v>
      </c>
      <c r="F81" s="72">
        <v>848248</v>
      </c>
      <c r="G81" s="38">
        <f t="shared" si="6"/>
        <v>74.577481196231773</v>
      </c>
      <c r="H81" s="72">
        <v>2928677</v>
      </c>
      <c r="I81" s="40">
        <f t="shared" si="7"/>
        <v>133.86573189527977</v>
      </c>
    </row>
    <row r="82" spans="1:9">
      <c r="A82" s="57">
        <v>42156</v>
      </c>
      <c r="B82" s="49">
        <v>14033585</v>
      </c>
      <c r="C82" s="38">
        <f t="shared" si="8"/>
        <v>153.87810835514634</v>
      </c>
      <c r="D82" s="78">
        <v>1996411</v>
      </c>
      <c r="E82" s="38">
        <f t="shared" si="9"/>
        <v>104.50372780603578</v>
      </c>
      <c r="F82" s="78">
        <v>833523</v>
      </c>
      <c r="G82" s="38">
        <f t="shared" si="6"/>
        <v>73.282867580149542</v>
      </c>
      <c r="H82" s="78">
        <v>2936848</v>
      </c>
      <c r="I82" s="40">
        <f t="shared" si="7"/>
        <v>134.23921688366062</v>
      </c>
    </row>
    <row r="83" spans="1:9">
      <c r="A83" s="57">
        <v>42186</v>
      </c>
      <c r="B83" s="78">
        <v>13891275</v>
      </c>
      <c r="C83" s="38">
        <f t="shared" si="8"/>
        <v>152.31768073811045</v>
      </c>
      <c r="D83" s="78">
        <v>2010252</v>
      </c>
      <c r="E83" s="38">
        <f t="shared" si="9"/>
        <v>105.22824600222052</v>
      </c>
      <c r="F83" s="78">
        <v>828946</v>
      </c>
      <c r="G83" s="38">
        <f t="shared" si="6"/>
        <v>72.880460346138804</v>
      </c>
      <c r="H83" s="78">
        <v>2948014</v>
      </c>
      <c r="I83" s="40">
        <f t="shared" si="7"/>
        <v>134.7495991355589</v>
      </c>
    </row>
    <row r="84" spans="1:9">
      <c r="A84" s="57">
        <v>42217</v>
      </c>
      <c r="B84" s="31">
        <v>14021397</v>
      </c>
      <c r="C84" s="38">
        <f t="shared" si="8"/>
        <v>153.74446706643556</v>
      </c>
      <c r="D84" s="31">
        <v>2018645</v>
      </c>
      <c r="E84" s="38">
        <f t="shared" si="9"/>
        <v>105.66758428851328</v>
      </c>
      <c r="F84" s="31">
        <v>611147</v>
      </c>
      <c r="G84" s="38">
        <f t="shared" si="6"/>
        <v>53.731696273534936</v>
      </c>
      <c r="H84" s="31">
        <v>2949836</v>
      </c>
      <c r="I84" s="40">
        <f t="shared" si="7"/>
        <v>134.83288020872376</v>
      </c>
    </row>
    <row r="85" spans="1:9">
      <c r="A85" s="57">
        <v>42248</v>
      </c>
      <c r="B85" s="78">
        <v>13761913</v>
      </c>
      <c r="C85" s="38">
        <f t="shared" si="8"/>
        <v>150.89922780159861</v>
      </c>
      <c r="D85" s="78">
        <v>2027249</v>
      </c>
      <c r="E85" s="38">
        <f t="shared" si="9"/>
        <v>106.11796753827656</v>
      </c>
      <c r="F85" s="78">
        <v>814110</v>
      </c>
      <c r="G85" s="38">
        <f t="shared" si="6"/>
        <v>71.576087673256225</v>
      </c>
      <c r="H85" s="78">
        <v>2967562</v>
      </c>
      <c r="I85" s="40">
        <f t="shared" si="7"/>
        <v>135.64311089089722</v>
      </c>
    </row>
    <row r="86" spans="1:9">
      <c r="A86" s="57">
        <v>42278</v>
      </c>
      <c r="B86" s="78">
        <v>14004735</v>
      </c>
      <c r="C86" s="38">
        <f t="shared" si="8"/>
        <v>153.56176841591872</v>
      </c>
      <c r="D86" s="78">
        <v>2026155</v>
      </c>
      <c r="E86" s="38">
        <f t="shared" si="9"/>
        <v>106.06070123478504</v>
      </c>
      <c r="F86" s="78">
        <v>808113</v>
      </c>
      <c r="G86" s="38">
        <f t="shared" si="6"/>
        <v>71.048834847745525</v>
      </c>
      <c r="H86" s="78">
        <v>3071020</v>
      </c>
      <c r="I86" s="40">
        <f t="shared" si="7"/>
        <v>140.37203145483167</v>
      </c>
    </row>
    <row r="87" spans="1:9">
      <c r="A87" s="57">
        <v>42309</v>
      </c>
      <c r="B87" s="31">
        <v>14040015</v>
      </c>
      <c r="C87" s="38">
        <f>(B87/$B$2)*100</f>
        <v>153.94861323588236</v>
      </c>
      <c r="D87" s="78">
        <v>2027916</v>
      </c>
      <c r="E87" s="38">
        <f t="shared" si="9"/>
        <v>106.15288218583491</v>
      </c>
      <c r="F87" s="78">
        <v>802893</v>
      </c>
      <c r="G87" s="38">
        <f t="shared" si="6"/>
        <v>70.589895419837262</v>
      </c>
      <c r="H87" s="31">
        <v>2996123</v>
      </c>
      <c r="I87" s="40">
        <f t="shared" si="7"/>
        <v>136.94859427764868</v>
      </c>
    </row>
    <row r="88" spans="1:9">
      <c r="A88" s="57">
        <v>42339</v>
      </c>
      <c r="B88" s="78">
        <v>13999398</v>
      </c>
      <c r="C88" s="38">
        <f>(B88/$B$2)*100</f>
        <v>153.5032482684089</v>
      </c>
      <c r="D88" s="78">
        <v>2035701</v>
      </c>
      <c r="E88" s="38">
        <f t="shared" si="9"/>
        <v>106.5603942266772</v>
      </c>
      <c r="F88" s="78">
        <v>797334</v>
      </c>
      <c r="G88" s="38">
        <f t="shared" si="6"/>
        <v>70.101151304944153</v>
      </c>
      <c r="H88" s="78">
        <v>3032971</v>
      </c>
      <c r="I88" s="40">
        <f t="shared" si="7"/>
        <v>138.63286485063341</v>
      </c>
    </row>
    <row r="89" spans="1:9">
      <c r="A89" s="57">
        <v>42370</v>
      </c>
      <c r="B89" s="78">
        <v>13620794</v>
      </c>
      <c r="C89" s="38">
        <f>(B89/$B$2)*100</f>
        <v>149.35185948673325</v>
      </c>
      <c r="D89" s="78">
        <v>2011113</v>
      </c>
      <c r="E89" s="38">
        <f t="shared" si="9"/>
        <v>105.27331573467589</v>
      </c>
      <c r="F89" s="78">
        <v>792615</v>
      </c>
      <c r="G89" s="38">
        <f t="shared" si="6"/>
        <v>69.686259511783405</v>
      </c>
      <c r="H89" s="78">
        <v>3034105</v>
      </c>
      <c r="I89" s="40">
        <f t="shared" ref="I89:I97" si="10">(H89/$H$2)*100</f>
        <v>138.68469840550114</v>
      </c>
    </row>
    <row r="90" spans="1:9">
      <c r="A90" s="57">
        <v>42401</v>
      </c>
      <c r="B90" s="31">
        <v>13575109</v>
      </c>
      <c r="C90" s="38">
        <f>(B90/$B$2)*100</f>
        <v>148.85092395385232</v>
      </c>
      <c r="D90" s="108">
        <v>1949324</v>
      </c>
      <c r="E90" s="38">
        <f t="shared" ref="E90:E97" si="11">(D90/$D$2)*100</f>
        <v>102.03892119497083</v>
      </c>
      <c r="F90" s="108">
        <v>797334</v>
      </c>
      <c r="G90" s="38">
        <f t="shared" si="6"/>
        <v>70.101151304944153</v>
      </c>
      <c r="H90" s="108">
        <v>3059263</v>
      </c>
      <c r="I90" s="40">
        <f t="shared" si="10"/>
        <v>139.83463541904732</v>
      </c>
    </row>
    <row r="91" spans="1:9">
      <c r="A91" s="57">
        <v>42430</v>
      </c>
      <c r="B91" s="31">
        <v>13866804</v>
      </c>
      <c r="C91" s="38">
        <f>(B91/$B$2)*100</f>
        <v>152.04935648671218</v>
      </c>
      <c r="D91" s="108">
        <v>1935899</v>
      </c>
      <c r="E91" s="38">
        <f t="shared" si="11"/>
        <v>101.33617885093645</v>
      </c>
      <c r="F91" s="108">
        <v>748079</v>
      </c>
      <c r="G91" s="38">
        <f t="shared" si="6"/>
        <v>65.770679749077942</v>
      </c>
      <c r="H91" s="108">
        <v>3068719</v>
      </c>
      <c r="I91" s="40">
        <f t="shared" si="10"/>
        <v>140.26685596122448</v>
      </c>
    </row>
    <row r="92" spans="1:9">
      <c r="A92" s="57">
        <v>42461</v>
      </c>
      <c r="B92" s="31">
        <v>14069873</v>
      </c>
      <c r="C92" s="38">
        <f t="shared" ref="C92:C97" si="12">(B92/$B$2)*100</f>
        <v>154.27600588425182</v>
      </c>
      <c r="D92" s="108">
        <v>1931701</v>
      </c>
      <c r="E92" s="38">
        <f t="shared" si="11"/>
        <v>101.1164311890924</v>
      </c>
      <c r="F92" s="108">
        <v>740165</v>
      </c>
      <c r="G92" s="38">
        <f t="shared" si="6"/>
        <v>65.074885375042314</v>
      </c>
      <c r="H92" s="108">
        <v>3062031</v>
      </c>
      <c r="I92" s="40">
        <f t="shared" si="10"/>
        <v>139.96115682987076</v>
      </c>
    </row>
    <row r="93" spans="1:9">
      <c r="A93" s="57">
        <v>42491</v>
      </c>
      <c r="B93" s="31">
        <v>14143311</v>
      </c>
      <c r="C93" s="38">
        <f t="shared" si="12"/>
        <v>155.08125276317728</v>
      </c>
      <c r="D93" s="169">
        <v>1944407</v>
      </c>
      <c r="E93" s="38">
        <f t="shared" si="11"/>
        <v>101.78153690404963</v>
      </c>
      <c r="F93" s="169">
        <v>738719</v>
      </c>
      <c r="G93" s="38">
        <f t="shared" si="6"/>
        <v>64.947753878345878</v>
      </c>
      <c r="H93" s="169">
        <v>3063975</v>
      </c>
      <c r="I93" s="38">
        <f t="shared" si="10"/>
        <v>140.05001435250108</v>
      </c>
    </row>
    <row r="94" spans="1:9">
      <c r="A94" s="57">
        <v>42522</v>
      </c>
      <c r="B94" s="108">
        <v>14275280</v>
      </c>
      <c r="C94" s="170">
        <f t="shared" si="12"/>
        <v>156.5282914266065</v>
      </c>
      <c r="D94" s="108">
        <v>1946198</v>
      </c>
      <c r="E94" s="170">
        <f t="shared" si="11"/>
        <v>101.87528822905266</v>
      </c>
      <c r="F94" s="108">
        <v>733669</v>
      </c>
      <c r="G94" s="170">
        <f t="shared" si="6"/>
        <v>64.503760753645352</v>
      </c>
      <c r="H94" s="108">
        <v>3083240</v>
      </c>
      <c r="I94" s="170">
        <f t="shared" si="10"/>
        <v>140.93059057342356</v>
      </c>
    </row>
    <row r="95" spans="1:9">
      <c r="A95" s="57">
        <v>42552</v>
      </c>
      <c r="B95" s="108">
        <v>14067498</v>
      </c>
      <c r="C95" s="170">
        <f t="shared" si="12"/>
        <v>154.24996403483533</v>
      </c>
      <c r="D95" s="108">
        <v>1957113</v>
      </c>
      <c r="E95" s="170">
        <f t="shared" si="11"/>
        <v>102.44664261900687</v>
      </c>
      <c r="F95" s="108">
        <v>729995</v>
      </c>
      <c r="G95" s="170">
        <f t="shared" si="6"/>
        <v>64.180744765496897</v>
      </c>
      <c r="H95" s="108">
        <v>3071724</v>
      </c>
      <c r="I95" s="170">
        <f t="shared" si="10"/>
        <v>140.40421031076363</v>
      </c>
    </row>
    <row r="96" spans="1:9">
      <c r="A96" s="57">
        <v>42583</v>
      </c>
      <c r="B96" s="108">
        <v>14059476</v>
      </c>
      <c r="C96" s="170">
        <f t="shared" si="12"/>
        <v>154.16200289124836</v>
      </c>
      <c r="D96" s="108">
        <v>1962189</v>
      </c>
      <c r="E96" s="170">
        <f t="shared" si="11"/>
        <v>102.71234989187977</v>
      </c>
      <c r="F96" s="108">
        <v>727885</v>
      </c>
      <c r="G96" s="170">
        <f t="shared" si="6"/>
        <v>63.995234766859653</v>
      </c>
      <c r="H96" s="108">
        <v>3042243</v>
      </c>
      <c r="I96" s="170">
        <f t="shared" si="10"/>
        <v>139.05667501001017</v>
      </c>
    </row>
    <row r="97" spans="1:9">
      <c r="A97" s="57">
        <v>42614</v>
      </c>
      <c r="B97" s="108">
        <v>13813234</v>
      </c>
      <c r="C97" s="170">
        <f t="shared" si="12"/>
        <v>151.46196201376853</v>
      </c>
      <c r="D97" s="108">
        <v>1967273</v>
      </c>
      <c r="E97" s="170">
        <f t="shared" si="11"/>
        <v>102.97847593114015</v>
      </c>
      <c r="F97" s="108">
        <v>725393</v>
      </c>
      <c r="G97" s="170">
        <f t="shared" si="6"/>
        <v>63.776139545720298</v>
      </c>
      <c r="H97" s="108">
        <v>2992784</v>
      </c>
      <c r="I97" s="170">
        <f t="shared" si="10"/>
        <v>136.7959732549827</v>
      </c>
    </row>
    <row r="99" spans="1:9">
      <c r="B99" s="168"/>
    </row>
    <row r="100" spans="1:9">
      <c r="B100" s="168"/>
    </row>
    <row r="101" spans="1:9">
      <c r="B101" s="168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9"/>
  <sheetViews>
    <sheetView zoomScale="80" zoomScaleNormal="80" workbookViewId="0">
      <pane ySplit="2" topLeftCell="A84" activePane="bottomLeft" state="frozen"/>
      <selection activeCell="X1" sqref="X1"/>
      <selection pane="bottomLeft" activeCell="F100" sqref="F100"/>
    </sheetView>
  </sheetViews>
  <sheetFormatPr defaultColWidth="9.1796875" defaultRowHeight="14.5"/>
  <cols>
    <col min="1" max="1" width="17.26953125" style="8" customWidth="1"/>
    <col min="2" max="2" width="34.453125" style="8" bestFit="1" customWidth="1"/>
    <col min="3" max="4" width="13.453125" style="8" customWidth="1"/>
    <col min="5" max="5" width="13.36328125" style="8" customWidth="1"/>
    <col min="6" max="8" width="13.453125" style="8" customWidth="1"/>
    <col min="9" max="9" width="21.81640625" style="8" customWidth="1"/>
    <col min="10" max="10" width="30" style="8" customWidth="1"/>
    <col min="11" max="11" width="26.7265625" style="8" customWidth="1"/>
    <col min="12" max="12" width="22" style="8" customWidth="1"/>
    <col min="13" max="13" width="27.1796875" style="8" customWidth="1"/>
    <col min="14" max="14" width="25" style="8" customWidth="1"/>
    <col min="15" max="15" width="10.08984375" style="8" customWidth="1"/>
    <col min="16" max="16384" width="9.1796875" style="8"/>
  </cols>
  <sheetData>
    <row r="1" spans="1:15" ht="15" thickBot="1">
      <c r="B1" s="173"/>
      <c r="C1" s="183" t="s">
        <v>290</v>
      </c>
      <c r="D1" s="183"/>
      <c r="E1" s="184"/>
      <c r="F1" s="185" t="s">
        <v>289</v>
      </c>
      <c r="G1" s="183"/>
      <c r="H1" s="184"/>
    </row>
    <row r="2" spans="1:15" ht="63" customHeight="1">
      <c r="A2" s="104" t="s">
        <v>1</v>
      </c>
      <c r="B2" s="104" t="s">
        <v>90</v>
      </c>
      <c r="C2" s="103">
        <v>42248</v>
      </c>
      <c r="D2" s="103">
        <v>42583</v>
      </c>
      <c r="E2" s="103">
        <v>42614</v>
      </c>
      <c r="F2" s="103">
        <v>42248</v>
      </c>
      <c r="G2" s="103">
        <v>42583</v>
      </c>
      <c r="H2" s="103">
        <v>42614</v>
      </c>
      <c r="I2" s="102" t="s">
        <v>291</v>
      </c>
      <c r="J2" s="102" t="s">
        <v>292</v>
      </c>
      <c r="K2" s="102" t="s">
        <v>293</v>
      </c>
      <c r="L2" s="102" t="s">
        <v>294</v>
      </c>
      <c r="M2" s="106" t="s">
        <v>295</v>
      </c>
      <c r="N2" s="174" t="s">
        <v>296</v>
      </c>
    </row>
    <row r="3" spans="1:15">
      <c r="A3" s="43">
        <v>1</v>
      </c>
      <c r="B3" s="109" t="s">
        <v>2</v>
      </c>
      <c r="C3" s="107">
        <v>116426</v>
      </c>
      <c r="D3" s="107">
        <v>115295</v>
      </c>
      <c r="E3" s="107">
        <v>114552</v>
      </c>
      <c r="F3" s="107">
        <v>113157.21328667</v>
      </c>
      <c r="G3" s="107">
        <v>111309.189245835</v>
      </c>
      <c r="H3" s="107">
        <v>111374.812243315</v>
      </c>
      <c r="I3" s="110">
        <f t="shared" ref="I3:I66" si="0">E3/$E$91</f>
        <v>8.2929167782142838E-3</v>
      </c>
      <c r="J3" s="110">
        <f>(E3-C3)/C3</f>
        <v>-1.6096061017298543E-2</v>
      </c>
      <c r="K3" s="107">
        <f>E3-C3</f>
        <v>-1874</v>
      </c>
      <c r="L3" s="111">
        <f>K3/$K$91</f>
        <v>-3.6515266654975544E-2</v>
      </c>
      <c r="M3" s="108">
        <f>E3-D3</f>
        <v>-743</v>
      </c>
      <c r="N3" s="108">
        <f>H3-G3</f>
        <v>65.622997479993501</v>
      </c>
    </row>
    <row r="4" spans="1:15">
      <c r="A4" s="43">
        <v>2</v>
      </c>
      <c r="B4" s="109" t="s">
        <v>3</v>
      </c>
      <c r="C4" s="107">
        <v>96115</v>
      </c>
      <c r="D4" s="107">
        <v>48928</v>
      </c>
      <c r="E4" s="107">
        <v>48652</v>
      </c>
      <c r="F4" s="107">
        <v>98007.027995318407</v>
      </c>
      <c r="G4" s="107">
        <v>50309.272999542402</v>
      </c>
      <c r="H4" s="107">
        <v>49609.771182004602</v>
      </c>
      <c r="I4" s="110">
        <f t="shared" si="0"/>
        <v>3.5221295751595898E-3</v>
      </c>
      <c r="J4" s="110">
        <f t="shared" ref="J4:J67" si="1">(E4-C4)/C4</f>
        <v>-0.49381470113926024</v>
      </c>
      <c r="K4" s="107">
        <f t="shared" ref="K4:K67" si="2">E4-C4</f>
        <v>-47463</v>
      </c>
      <c r="L4" s="111">
        <f t="shared" ref="L4:L67" si="3">K4/$K$91</f>
        <v>-0.9248260945811656</v>
      </c>
      <c r="M4" s="108">
        <f t="shared" ref="M4:M67" si="4">E4-D4</f>
        <v>-276</v>
      </c>
      <c r="N4" s="108">
        <f t="shared" ref="N4:N67" si="5">H4-G4</f>
        <v>-699.50181753779907</v>
      </c>
    </row>
    <row r="5" spans="1:15">
      <c r="A5" s="43">
        <v>3</v>
      </c>
      <c r="B5" s="109" t="s">
        <v>4</v>
      </c>
      <c r="C5" s="107">
        <v>8060</v>
      </c>
      <c r="D5" s="107">
        <v>7792</v>
      </c>
      <c r="E5" s="107">
        <v>8355</v>
      </c>
      <c r="F5" s="107">
        <v>7717.0553263688898</v>
      </c>
      <c r="G5" s="107">
        <v>8006.1674666476201</v>
      </c>
      <c r="H5" s="107">
        <v>8058.03202170244</v>
      </c>
      <c r="I5" s="110">
        <f t="shared" si="0"/>
        <v>6.0485473568318618E-4</v>
      </c>
      <c r="J5" s="110">
        <f t="shared" si="1"/>
        <v>3.6600496277915631E-2</v>
      </c>
      <c r="K5" s="107">
        <f t="shared" si="2"/>
        <v>295</v>
      </c>
      <c r="L5" s="111">
        <f t="shared" si="3"/>
        <v>5.7481342920052223E-3</v>
      </c>
      <c r="M5" s="108">
        <f t="shared" si="4"/>
        <v>563</v>
      </c>
      <c r="N5" s="108">
        <f t="shared" si="5"/>
        <v>51.864555054819903</v>
      </c>
    </row>
    <row r="6" spans="1:15">
      <c r="A6" s="43">
        <v>5</v>
      </c>
      <c r="B6" s="109" t="s">
        <v>5</v>
      </c>
      <c r="C6" s="107">
        <v>39650</v>
      </c>
      <c r="D6" s="107">
        <v>38115</v>
      </c>
      <c r="E6" s="107">
        <v>37729</v>
      </c>
      <c r="F6" s="107">
        <v>37799.949631974501</v>
      </c>
      <c r="G6" s="107">
        <v>36846.044142077</v>
      </c>
      <c r="H6" s="107">
        <v>36368.010775868199</v>
      </c>
      <c r="I6" s="110">
        <f t="shared" si="0"/>
        <v>2.7313661666775501E-3</v>
      </c>
      <c r="J6" s="110">
        <f t="shared" si="1"/>
        <v>-4.8448928121059269E-2</v>
      </c>
      <c r="K6" s="107">
        <f t="shared" si="2"/>
        <v>-1921</v>
      </c>
      <c r="L6" s="111">
        <f t="shared" si="3"/>
        <v>-3.743107110149841E-2</v>
      </c>
      <c r="M6" s="108">
        <f t="shared" si="4"/>
        <v>-386</v>
      </c>
      <c r="N6" s="108">
        <f t="shared" si="5"/>
        <v>-478.03336620880145</v>
      </c>
    </row>
    <row r="7" spans="1:15">
      <c r="A7" s="43">
        <v>6</v>
      </c>
      <c r="B7" s="109" t="s">
        <v>6</v>
      </c>
      <c r="C7" s="107">
        <v>3155</v>
      </c>
      <c r="D7" s="107">
        <v>2905</v>
      </c>
      <c r="E7" s="107">
        <v>2851</v>
      </c>
      <c r="F7" s="107">
        <v>3126.8292506724201</v>
      </c>
      <c r="G7" s="107">
        <v>2882.4089155499701</v>
      </c>
      <c r="H7" s="107">
        <v>2823.0115150152601</v>
      </c>
      <c r="I7" s="110">
        <f t="shared" si="0"/>
        <v>2.0639627186508241E-4</v>
      </c>
      <c r="J7" s="110">
        <f t="shared" si="1"/>
        <v>-9.6354992076069734E-2</v>
      </c>
      <c r="K7" s="107">
        <f t="shared" si="2"/>
        <v>-304</v>
      </c>
      <c r="L7" s="111">
        <f t="shared" si="3"/>
        <v>-5.9235011009138557E-3</v>
      </c>
      <c r="M7" s="108">
        <f t="shared" si="4"/>
        <v>-54</v>
      </c>
      <c r="N7" s="108">
        <f t="shared" si="5"/>
        <v>-59.397400534709959</v>
      </c>
    </row>
    <row r="8" spans="1:15">
      <c r="A8" s="43">
        <v>7</v>
      </c>
      <c r="B8" s="109" t="s">
        <v>7</v>
      </c>
      <c r="C8" s="107">
        <v>24290</v>
      </c>
      <c r="D8" s="107">
        <v>22501</v>
      </c>
      <c r="E8" s="107">
        <v>22546</v>
      </c>
      <c r="F8" s="107">
        <v>24290</v>
      </c>
      <c r="G8" s="107">
        <v>22501</v>
      </c>
      <c r="H8" s="107">
        <v>22546</v>
      </c>
      <c r="I8" s="110">
        <f t="shared" si="0"/>
        <v>1.632202857057225E-3</v>
      </c>
      <c r="J8" s="110">
        <f t="shared" si="1"/>
        <v>-7.1799094277480449E-2</v>
      </c>
      <c r="K8" s="107">
        <f t="shared" si="2"/>
        <v>-1744</v>
      </c>
      <c r="L8" s="111">
        <f t="shared" si="3"/>
        <v>-3.3982190526295281E-2</v>
      </c>
      <c r="M8" s="108">
        <f t="shared" si="4"/>
        <v>45</v>
      </c>
      <c r="N8" s="108">
        <f t="shared" si="5"/>
        <v>45</v>
      </c>
    </row>
    <row r="9" spans="1:15">
      <c r="A9" s="43">
        <v>8</v>
      </c>
      <c r="B9" s="109" t="s">
        <v>281</v>
      </c>
      <c r="C9" s="107">
        <v>63260</v>
      </c>
      <c r="D9" s="107">
        <v>66363</v>
      </c>
      <c r="E9" s="107">
        <v>65391</v>
      </c>
      <c r="F9" s="107">
        <v>61598.4825714115</v>
      </c>
      <c r="G9" s="107">
        <v>63084.652433784497</v>
      </c>
      <c r="H9" s="107">
        <v>63014.499737773702</v>
      </c>
      <c r="I9" s="110">
        <f t="shared" si="0"/>
        <v>4.7339384824726782E-3</v>
      </c>
      <c r="J9" s="110">
        <f t="shared" si="1"/>
        <v>3.3686373695858363E-2</v>
      </c>
      <c r="K9" s="107">
        <f t="shared" si="2"/>
        <v>2131</v>
      </c>
      <c r="L9" s="111">
        <f t="shared" si="3"/>
        <v>4.1522963309366535E-2</v>
      </c>
      <c r="M9" s="108">
        <f t="shared" si="4"/>
        <v>-972</v>
      </c>
      <c r="N9" s="108">
        <f t="shared" si="5"/>
        <v>-70.152696010794898</v>
      </c>
    </row>
    <row r="10" spans="1:15">
      <c r="A10" s="43">
        <v>9</v>
      </c>
      <c r="B10" s="109" t="s">
        <v>8</v>
      </c>
      <c r="C10" s="107">
        <v>6715</v>
      </c>
      <c r="D10" s="107">
        <v>8452</v>
      </c>
      <c r="E10" s="107">
        <v>7532</v>
      </c>
      <c r="F10" s="107">
        <v>6760.4024073296796</v>
      </c>
      <c r="G10" s="107">
        <v>7442.6463305166499</v>
      </c>
      <c r="H10" s="107">
        <v>7308.1479264066302</v>
      </c>
      <c r="I10" s="110">
        <f t="shared" si="0"/>
        <v>5.4527419140224507E-4</v>
      </c>
      <c r="J10" s="110">
        <f t="shared" si="1"/>
        <v>0.12166790766939688</v>
      </c>
      <c r="K10" s="107">
        <f t="shared" si="2"/>
        <v>817</v>
      </c>
      <c r="L10" s="111">
        <f t="shared" si="3"/>
        <v>1.5919409208705989E-2</v>
      </c>
      <c r="M10" s="108">
        <f t="shared" si="4"/>
        <v>-920</v>
      </c>
      <c r="N10" s="108">
        <f t="shared" si="5"/>
        <v>-134.49840411001969</v>
      </c>
    </row>
    <row r="11" spans="1:15" s="22" customFormat="1">
      <c r="A11" s="43">
        <v>10</v>
      </c>
      <c r="B11" s="109" t="s">
        <v>9</v>
      </c>
      <c r="C11" s="107">
        <v>455020</v>
      </c>
      <c r="D11" s="107">
        <v>444540</v>
      </c>
      <c r="E11" s="107">
        <v>448753</v>
      </c>
      <c r="F11" s="107">
        <v>439301.87453608698</v>
      </c>
      <c r="G11" s="107">
        <v>436068.65536583099</v>
      </c>
      <c r="H11" s="107">
        <v>435114.11750351801</v>
      </c>
      <c r="I11" s="110">
        <f t="shared" si="0"/>
        <v>3.2487178599884717E-2</v>
      </c>
      <c r="J11" s="110">
        <f t="shared" si="1"/>
        <v>-1.3773020966111381E-2</v>
      </c>
      <c r="K11" s="107">
        <f t="shared" si="2"/>
        <v>-6267</v>
      </c>
      <c r="L11" s="111">
        <f t="shared" si="3"/>
        <v>-0.12211375460337874</v>
      </c>
      <c r="M11" s="108">
        <f t="shared" si="4"/>
        <v>4213</v>
      </c>
      <c r="N11" s="108">
        <f t="shared" si="5"/>
        <v>-954.53786231298</v>
      </c>
    </row>
    <row r="12" spans="1:15">
      <c r="A12" s="112">
        <v>11</v>
      </c>
      <c r="B12" s="109" t="s">
        <v>10</v>
      </c>
      <c r="C12" s="107">
        <v>16045</v>
      </c>
      <c r="D12" s="107">
        <v>16238</v>
      </c>
      <c r="E12" s="107">
        <v>16000</v>
      </c>
      <c r="F12" s="107">
        <v>15462.662036273599</v>
      </c>
      <c r="G12" s="107">
        <v>15450.8972698991</v>
      </c>
      <c r="H12" s="107">
        <v>15412.2340678166</v>
      </c>
      <c r="I12" s="110">
        <f t="shared" si="0"/>
        <v>1.1583094878433247E-3</v>
      </c>
      <c r="J12" s="110">
        <f t="shared" si="1"/>
        <v>-2.8046120286693674E-3</v>
      </c>
      <c r="K12" s="107">
        <f t="shared" si="2"/>
        <v>-45</v>
      </c>
      <c r="L12" s="111">
        <f t="shared" si="3"/>
        <v>-8.7683404454316945E-4</v>
      </c>
      <c r="M12" s="108">
        <f t="shared" si="4"/>
        <v>-238</v>
      </c>
      <c r="N12" s="108">
        <f t="shared" si="5"/>
        <v>-38.663202082499993</v>
      </c>
    </row>
    <row r="13" spans="1:15" ht="16.5" customHeight="1">
      <c r="A13" s="112">
        <v>12</v>
      </c>
      <c r="B13" s="109" t="s">
        <v>11</v>
      </c>
      <c r="C13" s="107">
        <v>3344</v>
      </c>
      <c r="D13" s="107">
        <v>3662</v>
      </c>
      <c r="E13" s="107">
        <v>3561</v>
      </c>
      <c r="F13" s="107">
        <v>3771.1496086142301</v>
      </c>
      <c r="G13" s="107">
        <v>3960.0911584846799</v>
      </c>
      <c r="H13" s="107">
        <v>4006.38832269047</v>
      </c>
      <c r="I13" s="110">
        <f t="shared" si="0"/>
        <v>2.5779625538812994E-4</v>
      </c>
      <c r="J13" s="110">
        <f t="shared" si="1"/>
        <v>6.4892344497607654E-2</v>
      </c>
      <c r="K13" s="107">
        <f t="shared" si="2"/>
        <v>217</v>
      </c>
      <c r="L13" s="111">
        <f t="shared" si="3"/>
        <v>4.2282886147970615E-3</v>
      </c>
      <c r="M13" s="108">
        <f t="shared" si="4"/>
        <v>-101</v>
      </c>
      <c r="N13" s="108">
        <f t="shared" si="5"/>
        <v>46.297164205790068</v>
      </c>
    </row>
    <row r="14" spans="1:15">
      <c r="A14" s="112">
        <v>13</v>
      </c>
      <c r="B14" s="109" t="s">
        <v>12</v>
      </c>
      <c r="C14" s="107">
        <v>414771</v>
      </c>
      <c r="D14" s="107">
        <v>411720</v>
      </c>
      <c r="E14" s="107">
        <v>405108</v>
      </c>
      <c r="F14" s="107">
        <v>416162.16323939501</v>
      </c>
      <c r="G14" s="107">
        <v>410484.96993220202</v>
      </c>
      <c r="H14" s="107">
        <v>406212.55930492299</v>
      </c>
      <c r="I14" s="110">
        <f t="shared" si="0"/>
        <v>2.93275275000771E-2</v>
      </c>
      <c r="J14" s="110">
        <f t="shared" si="1"/>
        <v>-2.3297192908858139E-2</v>
      </c>
      <c r="K14" s="107">
        <f t="shared" si="2"/>
        <v>-9663</v>
      </c>
      <c r="L14" s="111">
        <f t="shared" si="3"/>
        <v>-0.18828549716490325</v>
      </c>
      <c r="M14" s="108">
        <f t="shared" si="4"/>
        <v>-6612</v>
      </c>
      <c r="N14" s="108">
        <f t="shared" si="5"/>
        <v>-4272.4106272790232</v>
      </c>
    </row>
    <row r="15" spans="1:15" s="22" customFormat="1">
      <c r="A15" s="112">
        <v>14</v>
      </c>
      <c r="B15" s="109" t="s">
        <v>13</v>
      </c>
      <c r="C15" s="107">
        <v>473855</v>
      </c>
      <c r="D15" s="107">
        <v>466069</v>
      </c>
      <c r="E15" s="107">
        <v>457877</v>
      </c>
      <c r="F15" s="107">
        <v>480451.90355380299</v>
      </c>
      <c r="G15" s="107">
        <v>467326.11598042602</v>
      </c>
      <c r="H15" s="107">
        <v>464945.543045211</v>
      </c>
      <c r="I15" s="110">
        <f t="shared" si="0"/>
        <v>3.3147704585327377E-2</v>
      </c>
      <c r="J15" s="110">
        <f t="shared" si="1"/>
        <v>-3.3719175697206949E-2</v>
      </c>
      <c r="K15" s="107">
        <f t="shared" si="2"/>
        <v>-15978</v>
      </c>
      <c r="L15" s="111">
        <f t="shared" si="3"/>
        <v>-0.3113345414157947</v>
      </c>
      <c r="M15" s="108">
        <f t="shared" si="4"/>
        <v>-8192</v>
      </c>
      <c r="N15" s="108">
        <f t="shared" si="5"/>
        <v>-2380.5729352150229</v>
      </c>
      <c r="O15" s="27"/>
    </row>
    <row r="16" spans="1:15">
      <c r="A16" s="112">
        <v>15</v>
      </c>
      <c r="B16" s="109" t="s">
        <v>14</v>
      </c>
      <c r="C16" s="107">
        <v>60434</v>
      </c>
      <c r="D16" s="107">
        <v>60666</v>
      </c>
      <c r="E16" s="107">
        <v>59375</v>
      </c>
      <c r="F16" s="107">
        <v>61201.606679771197</v>
      </c>
      <c r="G16" s="107">
        <v>60471.842938636197</v>
      </c>
      <c r="H16" s="107">
        <v>60103.715199851402</v>
      </c>
      <c r="I16" s="110">
        <f t="shared" si="0"/>
        <v>4.2984141150435879E-3</v>
      </c>
      <c r="J16" s="110">
        <f t="shared" si="1"/>
        <v>-1.7523248502498593E-2</v>
      </c>
      <c r="K16" s="107">
        <f t="shared" si="2"/>
        <v>-1059</v>
      </c>
      <c r="L16" s="111">
        <f t="shared" si="3"/>
        <v>-2.0634827848249254E-2</v>
      </c>
      <c r="M16" s="108">
        <f t="shared" si="4"/>
        <v>-1291</v>
      </c>
      <c r="N16" s="108">
        <f t="shared" si="5"/>
        <v>-368.12773878479493</v>
      </c>
      <c r="O16" s="27"/>
    </row>
    <row r="17" spans="1:15">
      <c r="A17" s="112">
        <v>16</v>
      </c>
      <c r="B17" s="109" t="s">
        <v>15</v>
      </c>
      <c r="C17" s="107">
        <v>65654</v>
      </c>
      <c r="D17" s="107">
        <v>64735</v>
      </c>
      <c r="E17" s="107">
        <v>63351</v>
      </c>
      <c r="F17" s="107">
        <v>65654</v>
      </c>
      <c r="G17" s="107">
        <v>64735</v>
      </c>
      <c r="H17" s="107">
        <v>63351</v>
      </c>
      <c r="I17" s="110">
        <f t="shared" si="0"/>
        <v>4.5862540227726541E-3</v>
      </c>
      <c r="J17" s="110">
        <f t="shared" si="1"/>
        <v>-3.5077832272214948E-2</v>
      </c>
      <c r="K17" s="107">
        <f t="shared" si="2"/>
        <v>-2303</v>
      </c>
      <c r="L17" s="111">
        <f t="shared" si="3"/>
        <v>-4.4874417879620425E-2</v>
      </c>
      <c r="M17" s="108">
        <f t="shared" si="4"/>
        <v>-1384</v>
      </c>
      <c r="N17" s="108">
        <f t="shared" si="5"/>
        <v>-1384</v>
      </c>
      <c r="O17" s="28"/>
    </row>
    <row r="18" spans="1:15">
      <c r="A18" s="112">
        <v>17</v>
      </c>
      <c r="B18" s="109" t="s">
        <v>16</v>
      </c>
      <c r="C18" s="107">
        <v>50862</v>
      </c>
      <c r="D18" s="107">
        <v>52555</v>
      </c>
      <c r="E18" s="107">
        <v>51958</v>
      </c>
      <c r="F18" s="107">
        <v>51241.924685181897</v>
      </c>
      <c r="G18" s="107">
        <v>52496.506574264698</v>
      </c>
      <c r="H18" s="107">
        <v>52371.752768155297</v>
      </c>
      <c r="I18" s="110">
        <f t="shared" si="0"/>
        <v>3.7614652730852166E-3</v>
      </c>
      <c r="J18" s="110">
        <f t="shared" si="1"/>
        <v>2.1548503794581415E-2</v>
      </c>
      <c r="K18" s="107">
        <f t="shared" si="2"/>
        <v>1096</v>
      </c>
      <c r="L18" s="111">
        <f t="shared" si="3"/>
        <v>2.135578028487364E-2</v>
      </c>
      <c r="M18" s="108">
        <f t="shared" si="4"/>
        <v>-597</v>
      </c>
      <c r="N18" s="108">
        <f t="shared" si="5"/>
        <v>-124.75380610940192</v>
      </c>
      <c r="O18" s="28"/>
    </row>
    <row r="19" spans="1:15">
      <c r="A19" s="112">
        <v>18</v>
      </c>
      <c r="B19" s="109" t="s">
        <v>17</v>
      </c>
      <c r="C19" s="107">
        <v>58928</v>
      </c>
      <c r="D19" s="107">
        <v>55337</v>
      </c>
      <c r="E19" s="107">
        <v>54499</v>
      </c>
      <c r="F19" s="107">
        <v>58928</v>
      </c>
      <c r="G19" s="107">
        <v>55336.999999999898</v>
      </c>
      <c r="H19" s="107">
        <v>54499.000000000102</v>
      </c>
      <c r="I19" s="110">
        <f t="shared" si="0"/>
        <v>3.9454192986233348E-3</v>
      </c>
      <c r="J19" s="110">
        <f t="shared" si="1"/>
        <v>-7.515951669834374E-2</v>
      </c>
      <c r="K19" s="107">
        <f t="shared" si="2"/>
        <v>-4429</v>
      </c>
      <c r="L19" s="111">
        <f t="shared" si="3"/>
        <v>-8.6299955184037727E-2</v>
      </c>
      <c r="M19" s="108">
        <f t="shared" si="4"/>
        <v>-838</v>
      </c>
      <c r="N19" s="108">
        <f t="shared" si="5"/>
        <v>-837.99999999979627</v>
      </c>
      <c r="O19" s="28"/>
    </row>
    <row r="20" spans="1:15">
      <c r="A20" s="112">
        <v>19</v>
      </c>
      <c r="B20" s="109" t="s">
        <v>18</v>
      </c>
      <c r="C20" s="107">
        <v>7779</v>
      </c>
      <c r="D20" s="107">
        <v>7876</v>
      </c>
      <c r="E20" s="107">
        <v>7753</v>
      </c>
      <c r="F20" s="107">
        <v>7779</v>
      </c>
      <c r="G20" s="107">
        <v>7876</v>
      </c>
      <c r="H20" s="107">
        <v>7753</v>
      </c>
      <c r="I20" s="110">
        <f t="shared" si="0"/>
        <v>5.6127334120308103E-4</v>
      </c>
      <c r="J20" s="110">
        <f t="shared" si="1"/>
        <v>-3.3423319192698291E-3</v>
      </c>
      <c r="K20" s="107">
        <f t="shared" si="2"/>
        <v>-26</v>
      </c>
      <c r="L20" s="111">
        <f t="shared" si="3"/>
        <v>-5.0661522573605352E-4</v>
      </c>
      <c r="M20" s="108">
        <f t="shared" si="4"/>
        <v>-123</v>
      </c>
      <c r="N20" s="108">
        <f t="shared" si="5"/>
        <v>-123</v>
      </c>
      <c r="O20" s="28"/>
    </row>
    <row r="21" spans="1:15">
      <c r="A21" s="112">
        <v>20</v>
      </c>
      <c r="B21" s="109" t="s">
        <v>19</v>
      </c>
      <c r="C21" s="107">
        <v>73555</v>
      </c>
      <c r="D21" s="107">
        <v>75562</v>
      </c>
      <c r="E21" s="107">
        <v>74586</v>
      </c>
      <c r="F21" s="107">
        <v>73712.149313286194</v>
      </c>
      <c r="G21" s="107">
        <v>75147.757023050304</v>
      </c>
      <c r="H21" s="107">
        <v>75003.518489768394</v>
      </c>
      <c r="I21" s="110">
        <f t="shared" si="0"/>
        <v>5.3996044662676388E-3</v>
      </c>
      <c r="J21" s="110">
        <f t="shared" si="1"/>
        <v>1.4016722180681123E-2</v>
      </c>
      <c r="K21" s="107">
        <f t="shared" si="2"/>
        <v>1031</v>
      </c>
      <c r="L21" s="111">
        <f t="shared" si="3"/>
        <v>2.0089242220533505E-2</v>
      </c>
      <c r="M21" s="108">
        <f t="shared" si="4"/>
        <v>-976</v>
      </c>
      <c r="N21" s="108">
        <f t="shared" si="5"/>
        <v>-144.23853328191035</v>
      </c>
      <c r="O21" s="28"/>
    </row>
    <row r="22" spans="1:15">
      <c r="A22" s="112">
        <v>21</v>
      </c>
      <c r="B22" s="109" t="s">
        <v>20</v>
      </c>
      <c r="C22" s="107">
        <v>19859</v>
      </c>
      <c r="D22" s="107">
        <v>19867</v>
      </c>
      <c r="E22" s="107">
        <v>19876</v>
      </c>
      <c r="F22" s="107">
        <v>19859</v>
      </c>
      <c r="G22" s="107">
        <v>19867</v>
      </c>
      <c r="H22" s="107">
        <v>19876</v>
      </c>
      <c r="I22" s="110">
        <f t="shared" si="0"/>
        <v>1.4389099612733701E-3</v>
      </c>
      <c r="J22" s="110">
        <f t="shared" si="1"/>
        <v>8.5603504708192755E-4</v>
      </c>
      <c r="K22" s="107">
        <f t="shared" si="2"/>
        <v>17</v>
      </c>
      <c r="L22" s="111">
        <f t="shared" si="3"/>
        <v>3.3124841682741956E-4</v>
      </c>
      <c r="M22" s="108">
        <f t="shared" si="4"/>
        <v>9</v>
      </c>
      <c r="N22" s="108">
        <f t="shared" si="5"/>
        <v>9</v>
      </c>
      <c r="O22" s="28"/>
    </row>
    <row r="23" spans="1:15">
      <c r="A23" s="112">
        <v>22</v>
      </c>
      <c r="B23" s="109" t="s">
        <v>21</v>
      </c>
      <c r="C23" s="107">
        <v>195210</v>
      </c>
      <c r="D23" s="107">
        <v>198575</v>
      </c>
      <c r="E23" s="107">
        <v>195932</v>
      </c>
      <c r="F23" s="107">
        <v>195363.79872650799</v>
      </c>
      <c r="G23" s="107">
        <v>196914.442169141</v>
      </c>
      <c r="H23" s="107">
        <v>196247.39144427501</v>
      </c>
      <c r="I23" s="110">
        <f t="shared" si="0"/>
        <v>1.4184368410757394E-2</v>
      </c>
      <c r="J23" s="110">
        <f t="shared" si="1"/>
        <v>3.6985810153168383E-3</v>
      </c>
      <c r="K23" s="107">
        <f t="shared" si="2"/>
        <v>722</v>
      </c>
      <c r="L23" s="111">
        <f t="shared" si="3"/>
        <v>1.4068315114670408E-2</v>
      </c>
      <c r="M23" s="108">
        <f t="shared" si="4"/>
        <v>-2643</v>
      </c>
      <c r="N23" s="108">
        <f t="shared" si="5"/>
        <v>-667.0507248659851</v>
      </c>
      <c r="O23" s="28"/>
    </row>
    <row r="24" spans="1:15">
      <c r="A24" s="112">
        <v>23</v>
      </c>
      <c r="B24" s="109" t="s">
        <v>22</v>
      </c>
      <c r="C24" s="107">
        <v>227920</v>
      </c>
      <c r="D24" s="107">
        <v>228782</v>
      </c>
      <c r="E24" s="107">
        <v>224078</v>
      </c>
      <c r="F24" s="107">
        <v>225366.37522024801</v>
      </c>
      <c r="G24" s="107">
        <v>222433.771128836</v>
      </c>
      <c r="H24" s="107">
        <v>221927.13794426699</v>
      </c>
      <c r="I24" s="110">
        <f t="shared" si="0"/>
        <v>1.6221979588559782E-2</v>
      </c>
      <c r="J24" s="110">
        <f t="shared" si="1"/>
        <v>-1.6856791856791856E-2</v>
      </c>
      <c r="K24" s="107">
        <f t="shared" si="2"/>
        <v>-3842</v>
      </c>
      <c r="L24" s="111">
        <f t="shared" si="3"/>
        <v>-7.486214220299682E-2</v>
      </c>
      <c r="M24" s="108">
        <f t="shared" si="4"/>
        <v>-4704</v>
      </c>
      <c r="N24" s="108">
        <f t="shared" si="5"/>
        <v>-506.6331845690147</v>
      </c>
      <c r="O24" s="28"/>
    </row>
    <row r="25" spans="1:15">
      <c r="A25" s="112">
        <v>24</v>
      </c>
      <c r="B25" s="109" t="s">
        <v>23</v>
      </c>
      <c r="C25" s="107">
        <v>149785</v>
      </c>
      <c r="D25" s="107">
        <v>147017</v>
      </c>
      <c r="E25" s="107">
        <v>146318</v>
      </c>
      <c r="F25" s="107">
        <v>149023.29850248501</v>
      </c>
      <c r="G25" s="107">
        <v>145812.15206998499</v>
      </c>
      <c r="H25" s="107">
        <v>145601.594005986</v>
      </c>
      <c r="I25" s="110">
        <f t="shared" si="0"/>
        <v>1.0592595477641225E-2</v>
      </c>
      <c r="J25" s="110">
        <f t="shared" si="1"/>
        <v>-2.3146509997663319E-2</v>
      </c>
      <c r="K25" s="107">
        <f t="shared" si="2"/>
        <v>-3467</v>
      </c>
      <c r="L25" s="111">
        <f t="shared" si="3"/>
        <v>-6.7555191831803751E-2</v>
      </c>
      <c r="M25" s="108">
        <f t="shared" si="4"/>
        <v>-699</v>
      </c>
      <c r="N25" s="108">
        <f t="shared" si="5"/>
        <v>-210.55806399899302</v>
      </c>
    </row>
    <row r="26" spans="1:15">
      <c r="A26" s="112">
        <v>25</v>
      </c>
      <c r="B26" s="109" t="s">
        <v>24</v>
      </c>
      <c r="C26" s="107">
        <v>389413</v>
      </c>
      <c r="D26" s="107">
        <v>394852</v>
      </c>
      <c r="E26" s="107">
        <v>380857</v>
      </c>
      <c r="F26" s="107">
        <v>388133.85823626799</v>
      </c>
      <c r="G26" s="107">
        <v>384932.81691450998</v>
      </c>
      <c r="H26" s="107">
        <v>380328.87358909502</v>
      </c>
      <c r="I26" s="110">
        <f t="shared" si="0"/>
        <v>2.7571892288221572E-2</v>
      </c>
      <c r="J26" s="110">
        <f t="shared" si="1"/>
        <v>-2.1971531510247475E-2</v>
      </c>
      <c r="K26" s="107">
        <f t="shared" si="2"/>
        <v>-8556</v>
      </c>
      <c r="L26" s="111">
        <f t="shared" si="3"/>
        <v>-0.16671537966914129</v>
      </c>
      <c r="M26" s="108">
        <f t="shared" si="4"/>
        <v>-13995</v>
      </c>
      <c r="N26" s="108">
        <f t="shared" si="5"/>
        <v>-4603.9433254149626</v>
      </c>
    </row>
    <row r="27" spans="1:15">
      <c r="A27" s="112">
        <v>26</v>
      </c>
      <c r="B27" s="109" t="s">
        <v>25</v>
      </c>
      <c r="C27" s="107">
        <v>33189</v>
      </c>
      <c r="D27" s="107">
        <v>32813</v>
      </c>
      <c r="E27" s="107">
        <v>32275</v>
      </c>
      <c r="F27" s="107">
        <v>33337.886650941502</v>
      </c>
      <c r="G27" s="107">
        <v>32568.656603302599</v>
      </c>
      <c r="H27" s="107">
        <v>32444.725984701799</v>
      </c>
      <c r="I27" s="110">
        <f t="shared" si="0"/>
        <v>2.3365274200089566E-3</v>
      </c>
      <c r="J27" s="110">
        <f t="shared" si="1"/>
        <v>-2.7539244930549277E-2</v>
      </c>
      <c r="K27" s="107">
        <f t="shared" si="2"/>
        <v>-914</v>
      </c>
      <c r="L27" s="111">
        <f t="shared" si="3"/>
        <v>-1.7809473704721263E-2</v>
      </c>
      <c r="M27" s="108">
        <f t="shared" si="4"/>
        <v>-538</v>
      </c>
      <c r="N27" s="108">
        <f t="shared" si="5"/>
        <v>-123.93061860079979</v>
      </c>
    </row>
    <row r="28" spans="1:15">
      <c r="A28" s="112">
        <v>27</v>
      </c>
      <c r="B28" s="109" t="s">
        <v>26</v>
      </c>
      <c r="C28" s="107">
        <v>128930</v>
      </c>
      <c r="D28" s="107">
        <v>134895</v>
      </c>
      <c r="E28" s="107">
        <v>133312</v>
      </c>
      <c r="F28" s="107">
        <v>128450.446507043</v>
      </c>
      <c r="G28" s="107">
        <v>133384.466402358</v>
      </c>
      <c r="H28" s="107">
        <v>133283.451618808</v>
      </c>
      <c r="I28" s="110">
        <f t="shared" si="0"/>
        <v>9.6510346527105811E-3</v>
      </c>
      <c r="J28" s="110">
        <f t="shared" si="1"/>
        <v>3.3987435042271003E-2</v>
      </c>
      <c r="K28" s="107">
        <f t="shared" si="2"/>
        <v>4382</v>
      </c>
      <c r="L28" s="111">
        <f t="shared" si="3"/>
        <v>8.5384150737514861E-2</v>
      </c>
      <c r="M28" s="108">
        <f t="shared" si="4"/>
        <v>-1583</v>
      </c>
      <c r="N28" s="108">
        <f t="shared" si="5"/>
        <v>-101.01478354999563</v>
      </c>
    </row>
    <row r="29" spans="1:15">
      <c r="A29" s="112">
        <v>28</v>
      </c>
      <c r="B29" s="109" t="s">
        <v>27</v>
      </c>
      <c r="C29" s="107">
        <v>141089</v>
      </c>
      <c r="D29" s="107">
        <v>145060</v>
      </c>
      <c r="E29" s="107">
        <v>142520</v>
      </c>
      <c r="F29" s="107">
        <v>141089</v>
      </c>
      <c r="G29" s="107">
        <v>145060</v>
      </c>
      <c r="H29" s="107">
        <v>142520</v>
      </c>
      <c r="I29" s="110">
        <f t="shared" si="0"/>
        <v>1.0317641762964415E-2</v>
      </c>
      <c r="J29" s="110">
        <f t="shared" si="1"/>
        <v>1.0142534145114077E-2</v>
      </c>
      <c r="K29" s="107">
        <f t="shared" si="2"/>
        <v>1431</v>
      </c>
      <c r="L29" s="111">
        <f t="shared" si="3"/>
        <v>2.7883322616472788E-2</v>
      </c>
      <c r="M29" s="108">
        <f t="shared" si="4"/>
        <v>-2540</v>
      </c>
      <c r="N29" s="108">
        <f t="shared" si="5"/>
        <v>-2540</v>
      </c>
    </row>
    <row r="30" spans="1:15">
      <c r="A30" s="112">
        <v>29</v>
      </c>
      <c r="B30" s="109" t="s">
        <v>28</v>
      </c>
      <c r="C30" s="107">
        <v>168702</v>
      </c>
      <c r="D30" s="107">
        <v>187249</v>
      </c>
      <c r="E30" s="107">
        <v>188021</v>
      </c>
      <c r="F30" s="107">
        <v>168702</v>
      </c>
      <c r="G30" s="107">
        <v>187249</v>
      </c>
      <c r="H30" s="107">
        <v>188021</v>
      </c>
      <c r="I30" s="110">
        <f t="shared" si="0"/>
        <v>1.361165676336186E-2</v>
      </c>
      <c r="J30" s="110">
        <f t="shared" si="1"/>
        <v>0.11451553627105784</v>
      </c>
      <c r="K30" s="107">
        <f t="shared" si="2"/>
        <v>19319</v>
      </c>
      <c r="L30" s="111">
        <f t="shared" si="3"/>
        <v>0.37643459792287759</v>
      </c>
      <c r="M30" s="108">
        <f t="shared" si="4"/>
        <v>772</v>
      </c>
      <c r="N30" s="108">
        <f t="shared" si="5"/>
        <v>772</v>
      </c>
    </row>
    <row r="31" spans="1:15">
      <c r="A31" s="112">
        <v>30</v>
      </c>
      <c r="B31" s="109" t="s">
        <v>29</v>
      </c>
      <c r="C31" s="107">
        <v>46083</v>
      </c>
      <c r="D31" s="107">
        <v>47192</v>
      </c>
      <c r="E31" s="107">
        <v>48567</v>
      </c>
      <c r="F31" s="107">
        <v>46083</v>
      </c>
      <c r="G31" s="107">
        <v>47192</v>
      </c>
      <c r="H31" s="107">
        <v>48567</v>
      </c>
      <c r="I31" s="110">
        <f t="shared" si="0"/>
        <v>3.5159760560054222E-3</v>
      </c>
      <c r="J31" s="110">
        <f t="shared" si="1"/>
        <v>5.3902740706985225E-2</v>
      </c>
      <c r="K31" s="107">
        <f t="shared" si="2"/>
        <v>2484</v>
      </c>
      <c r="L31" s="111">
        <f t="shared" si="3"/>
        <v>4.8401239258782952E-2</v>
      </c>
      <c r="M31" s="108">
        <f t="shared" si="4"/>
        <v>1375</v>
      </c>
      <c r="N31" s="108">
        <f t="shared" si="5"/>
        <v>1375</v>
      </c>
    </row>
    <row r="32" spans="1:15">
      <c r="A32" s="112">
        <v>31</v>
      </c>
      <c r="B32" s="109" t="s">
        <v>30</v>
      </c>
      <c r="C32" s="107">
        <v>163594</v>
      </c>
      <c r="D32" s="107">
        <v>161423</v>
      </c>
      <c r="E32" s="107">
        <v>156472</v>
      </c>
      <c r="F32" s="107">
        <v>163594</v>
      </c>
      <c r="G32" s="107">
        <v>161423</v>
      </c>
      <c r="H32" s="107">
        <v>156472</v>
      </c>
      <c r="I32" s="110">
        <f t="shared" si="0"/>
        <v>1.1327687636363794E-2</v>
      </c>
      <c r="J32" s="110">
        <f t="shared" si="1"/>
        <v>-4.3534603958580387E-2</v>
      </c>
      <c r="K32" s="107">
        <f t="shared" si="2"/>
        <v>-7122</v>
      </c>
      <c r="L32" s="111">
        <f t="shared" si="3"/>
        <v>-0.13877360144969894</v>
      </c>
      <c r="M32" s="108">
        <f t="shared" si="4"/>
        <v>-4951</v>
      </c>
      <c r="N32" s="108">
        <f t="shared" si="5"/>
        <v>-4951</v>
      </c>
    </row>
    <row r="33" spans="1:14">
      <c r="A33" s="112">
        <v>32</v>
      </c>
      <c r="B33" s="109" t="s">
        <v>31</v>
      </c>
      <c r="C33" s="107">
        <v>53803</v>
      </c>
      <c r="D33" s="107">
        <v>54000</v>
      </c>
      <c r="E33" s="107">
        <v>53486</v>
      </c>
      <c r="F33" s="107">
        <v>54264.434730918598</v>
      </c>
      <c r="G33" s="107">
        <v>54174.251458452003</v>
      </c>
      <c r="H33" s="107">
        <v>54133.320297892002</v>
      </c>
      <c r="I33" s="110">
        <f t="shared" si="0"/>
        <v>3.8720838291742541E-3</v>
      </c>
      <c r="J33" s="110">
        <f t="shared" si="1"/>
        <v>-5.8918647659052473E-3</v>
      </c>
      <c r="K33" s="107">
        <f t="shared" si="2"/>
        <v>-317</v>
      </c>
      <c r="L33" s="111">
        <f t="shared" si="3"/>
        <v>-6.1768087137818823E-3</v>
      </c>
      <c r="M33" s="108">
        <f t="shared" si="4"/>
        <v>-514</v>
      </c>
      <c r="N33" s="108">
        <f t="shared" si="5"/>
        <v>-40.931160560001445</v>
      </c>
    </row>
    <row r="34" spans="1:14">
      <c r="A34" s="112">
        <v>33</v>
      </c>
      <c r="B34" s="109" t="s">
        <v>32</v>
      </c>
      <c r="C34" s="107">
        <v>164930</v>
      </c>
      <c r="D34" s="107">
        <v>153213</v>
      </c>
      <c r="E34" s="107">
        <v>151209</v>
      </c>
      <c r="F34" s="107">
        <v>165355.98016125901</v>
      </c>
      <c r="G34" s="107">
        <v>153212.511930407</v>
      </c>
      <c r="H34" s="107">
        <v>151631.553935626</v>
      </c>
      <c r="I34" s="110">
        <f t="shared" si="0"/>
        <v>1.094667620920633E-2</v>
      </c>
      <c r="J34" s="110">
        <f t="shared" si="1"/>
        <v>-8.3192869702297945E-2</v>
      </c>
      <c r="K34" s="107">
        <f t="shared" si="2"/>
        <v>-13721</v>
      </c>
      <c r="L34" s="111">
        <f t="shared" si="3"/>
        <v>-0.26735644278170728</v>
      </c>
      <c r="M34" s="108">
        <f t="shared" si="4"/>
        <v>-2004</v>
      </c>
      <c r="N34" s="108">
        <f t="shared" si="5"/>
        <v>-1580.957994780998</v>
      </c>
    </row>
    <row r="35" spans="1:14">
      <c r="A35" s="112">
        <v>35</v>
      </c>
      <c r="B35" s="109" t="s">
        <v>33</v>
      </c>
      <c r="C35" s="107">
        <v>93653</v>
      </c>
      <c r="D35" s="107">
        <v>91793</v>
      </c>
      <c r="E35" s="107">
        <v>92163</v>
      </c>
      <c r="F35" s="107">
        <v>93614.6863098545</v>
      </c>
      <c r="G35" s="107">
        <v>92594.919065779701</v>
      </c>
      <c r="H35" s="107">
        <v>92116.789144241004</v>
      </c>
      <c r="I35" s="110">
        <f t="shared" si="0"/>
        <v>6.6720798330065214E-3</v>
      </c>
      <c r="J35" s="110">
        <f t="shared" si="1"/>
        <v>-1.5909794667549357E-2</v>
      </c>
      <c r="K35" s="107">
        <f t="shared" si="2"/>
        <v>-1490</v>
      </c>
      <c r="L35" s="111">
        <f t="shared" si="3"/>
        <v>-2.9032949474873834E-2</v>
      </c>
      <c r="M35" s="108">
        <f t="shared" si="4"/>
        <v>370</v>
      </c>
      <c r="N35" s="108">
        <f t="shared" si="5"/>
        <v>-478.12992153869709</v>
      </c>
    </row>
    <row r="36" spans="1:14">
      <c r="A36" s="112">
        <v>36</v>
      </c>
      <c r="B36" s="109" t="s">
        <v>34</v>
      </c>
      <c r="C36" s="107">
        <v>17624</v>
      </c>
      <c r="D36" s="107">
        <v>17727</v>
      </c>
      <c r="E36" s="107">
        <v>16550</v>
      </c>
      <c r="F36" s="107">
        <v>17399.5194354224</v>
      </c>
      <c r="G36" s="107">
        <v>16931.9161706167</v>
      </c>
      <c r="H36" s="107">
        <v>16346.180565582699</v>
      </c>
      <c r="I36" s="110">
        <f t="shared" si="0"/>
        <v>1.198126376487939E-3</v>
      </c>
      <c r="J36" s="110">
        <f t="shared" si="1"/>
        <v>-6.0939627780299592E-2</v>
      </c>
      <c r="K36" s="107">
        <f t="shared" si="2"/>
        <v>-1074</v>
      </c>
      <c r="L36" s="111">
        <f t="shared" si="3"/>
        <v>-2.0927105863096977E-2</v>
      </c>
      <c r="M36" s="108">
        <f t="shared" si="4"/>
        <v>-1177</v>
      </c>
      <c r="N36" s="108">
        <f t="shared" si="5"/>
        <v>-585.7356050340004</v>
      </c>
    </row>
    <row r="37" spans="1:14">
      <c r="A37" s="112">
        <v>37</v>
      </c>
      <c r="B37" s="109" t="s">
        <v>35</v>
      </c>
      <c r="C37" s="107">
        <v>13474</v>
      </c>
      <c r="D37" s="107">
        <v>15888</v>
      </c>
      <c r="E37" s="107">
        <v>15829</v>
      </c>
      <c r="F37" s="107">
        <v>13474</v>
      </c>
      <c r="G37" s="107">
        <v>15888</v>
      </c>
      <c r="H37" s="107">
        <v>15829</v>
      </c>
      <c r="I37" s="110">
        <f t="shared" si="0"/>
        <v>1.1459300551919993E-3</v>
      </c>
      <c r="J37" s="110">
        <f t="shared" si="1"/>
        <v>0.17478105981891048</v>
      </c>
      <c r="K37" s="107">
        <f t="shared" si="2"/>
        <v>2355</v>
      </c>
      <c r="L37" s="111">
        <f t="shared" si="3"/>
        <v>4.5887648331092538E-2</v>
      </c>
      <c r="M37" s="108">
        <f t="shared" si="4"/>
        <v>-59</v>
      </c>
      <c r="N37" s="108">
        <f t="shared" si="5"/>
        <v>-59</v>
      </c>
    </row>
    <row r="38" spans="1:14">
      <c r="A38" s="112">
        <v>38</v>
      </c>
      <c r="B38" s="109" t="s">
        <v>36</v>
      </c>
      <c r="C38" s="107">
        <v>89128</v>
      </c>
      <c r="D38" s="107">
        <v>91149</v>
      </c>
      <c r="E38" s="107">
        <v>91067</v>
      </c>
      <c r="F38" s="107">
        <v>90179.567420683699</v>
      </c>
      <c r="G38" s="107">
        <v>91749.882714066596</v>
      </c>
      <c r="H38" s="107">
        <v>90839.722192813395</v>
      </c>
      <c r="I38" s="110">
        <f t="shared" si="0"/>
        <v>6.5927356330892535E-3</v>
      </c>
      <c r="J38" s="110">
        <f t="shared" si="1"/>
        <v>2.1755228435508481E-2</v>
      </c>
      <c r="K38" s="107">
        <f t="shared" si="2"/>
        <v>1939</v>
      </c>
      <c r="L38" s="111">
        <f t="shared" si="3"/>
        <v>3.7781804719315679E-2</v>
      </c>
      <c r="M38" s="108">
        <f t="shared" si="4"/>
        <v>-82</v>
      </c>
      <c r="N38" s="108">
        <f t="shared" si="5"/>
        <v>-910.1605212532013</v>
      </c>
    </row>
    <row r="39" spans="1:14">
      <c r="A39" s="112">
        <v>39</v>
      </c>
      <c r="B39" s="109" t="s">
        <v>37</v>
      </c>
      <c r="C39" s="107">
        <v>2124</v>
      </c>
      <c r="D39" s="107">
        <v>1420</v>
      </c>
      <c r="E39" s="107">
        <v>1538</v>
      </c>
      <c r="F39" s="107">
        <v>2074.1603971528498</v>
      </c>
      <c r="G39" s="107">
        <v>1388.9166820425701</v>
      </c>
      <c r="H39" s="107">
        <v>1488.1437298879</v>
      </c>
      <c r="I39" s="110">
        <f t="shared" si="0"/>
        <v>1.1134249951893959E-4</v>
      </c>
      <c r="J39" s="110">
        <f t="shared" si="1"/>
        <v>-0.27589453860640301</v>
      </c>
      <c r="K39" s="107">
        <f t="shared" si="2"/>
        <v>-586</v>
      </c>
      <c r="L39" s="111">
        <f t="shared" si="3"/>
        <v>-1.141832778005105E-2</v>
      </c>
      <c r="M39" s="108">
        <f t="shared" si="4"/>
        <v>118</v>
      </c>
      <c r="N39" s="108">
        <f t="shared" si="5"/>
        <v>99.227047845329935</v>
      </c>
    </row>
    <row r="40" spans="1:14" s="22" customFormat="1">
      <c r="A40" s="112">
        <v>41</v>
      </c>
      <c r="B40" s="109" t="s">
        <v>38</v>
      </c>
      <c r="C40" s="107">
        <v>1215626</v>
      </c>
      <c r="D40" s="107">
        <v>1317788</v>
      </c>
      <c r="E40" s="107">
        <v>1238420</v>
      </c>
      <c r="F40" s="107">
        <v>1236833.0221869601</v>
      </c>
      <c r="G40" s="107">
        <v>1270648.1445952901</v>
      </c>
      <c r="H40" s="107">
        <v>1263153.5203172001</v>
      </c>
      <c r="I40" s="110">
        <f t="shared" si="0"/>
        <v>8.9654602245933135E-2</v>
      </c>
      <c r="J40" s="110">
        <f t="shared" si="1"/>
        <v>1.8750832904199155E-2</v>
      </c>
      <c r="K40" s="107">
        <f t="shared" si="2"/>
        <v>22794</v>
      </c>
      <c r="L40" s="111">
        <f t="shared" si="3"/>
        <v>0.44414567136260008</v>
      </c>
      <c r="M40" s="108">
        <f t="shared" si="4"/>
        <v>-79368</v>
      </c>
      <c r="N40" s="108">
        <f t="shared" si="5"/>
        <v>-7494.6242780899629</v>
      </c>
    </row>
    <row r="41" spans="1:14">
      <c r="A41" s="112">
        <v>42</v>
      </c>
      <c r="B41" s="109" t="s">
        <v>39</v>
      </c>
      <c r="C41" s="107">
        <v>359281</v>
      </c>
      <c r="D41" s="107">
        <v>393953</v>
      </c>
      <c r="E41" s="107">
        <v>388183</v>
      </c>
      <c r="F41" s="107">
        <v>334588.08461042499</v>
      </c>
      <c r="G41" s="107">
        <v>366255.88223905402</v>
      </c>
      <c r="H41" s="107">
        <v>366442.75465377403</v>
      </c>
      <c r="I41" s="110">
        <f t="shared" si="0"/>
        <v>2.8102253244967831E-2</v>
      </c>
      <c r="J41" s="110">
        <f t="shared" si="1"/>
        <v>8.0443997873530751E-2</v>
      </c>
      <c r="K41" s="107">
        <f t="shared" si="2"/>
        <v>28902</v>
      </c>
      <c r="L41" s="111">
        <f t="shared" si="3"/>
        <v>0.56316127900859292</v>
      </c>
      <c r="M41" s="108">
        <f t="shared" si="4"/>
        <v>-5770</v>
      </c>
      <c r="N41" s="108">
        <f t="shared" si="5"/>
        <v>186.87241472001188</v>
      </c>
    </row>
    <row r="42" spans="1:14">
      <c r="A42" s="112">
        <v>43</v>
      </c>
      <c r="B42" s="109" t="s">
        <v>40</v>
      </c>
      <c r="C42" s="107">
        <v>343557</v>
      </c>
      <c r="D42" s="107">
        <v>339035</v>
      </c>
      <c r="E42" s="107">
        <v>323899</v>
      </c>
      <c r="F42" s="107">
        <v>342239.21228312497</v>
      </c>
      <c r="G42" s="107">
        <v>328446.64160390099</v>
      </c>
      <c r="H42" s="107">
        <v>324692.63779280701</v>
      </c>
      <c r="I42" s="110">
        <f t="shared" si="0"/>
        <v>2.3448455300185314E-2</v>
      </c>
      <c r="J42" s="110">
        <f t="shared" si="1"/>
        <v>-5.7219034978184112E-2</v>
      </c>
      <c r="K42" s="107">
        <f t="shared" si="2"/>
        <v>-19658</v>
      </c>
      <c r="L42" s="111">
        <f t="shared" si="3"/>
        <v>-0.38304008105843612</v>
      </c>
      <c r="M42" s="108">
        <f t="shared" si="4"/>
        <v>-15136</v>
      </c>
      <c r="N42" s="108">
        <f t="shared" si="5"/>
        <v>-3754.0038110939786</v>
      </c>
    </row>
    <row r="43" spans="1:14" s="22" customFormat="1">
      <c r="A43" s="112">
        <v>45</v>
      </c>
      <c r="B43" s="109" t="s">
        <v>41</v>
      </c>
      <c r="C43" s="107">
        <v>186296</v>
      </c>
      <c r="D43" s="107">
        <v>196382</v>
      </c>
      <c r="E43" s="107">
        <v>195231</v>
      </c>
      <c r="F43" s="107">
        <v>186296</v>
      </c>
      <c r="G43" s="107">
        <v>196382</v>
      </c>
      <c r="H43" s="107">
        <v>195231</v>
      </c>
      <c r="I43" s="110">
        <f t="shared" si="0"/>
        <v>1.4133619976321258E-2</v>
      </c>
      <c r="J43" s="110">
        <f t="shared" si="1"/>
        <v>4.7961308884785503E-2</v>
      </c>
      <c r="K43" s="107">
        <f t="shared" si="2"/>
        <v>8935</v>
      </c>
      <c r="L43" s="111">
        <f t="shared" si="3"/>
        <v>0.17410027084429375</v>
      </c>
      <c r="M43" s="108">
        <f t="shared" si="4"/>
        <v>-1151</v>
      </c>
      <c r="N43" s="108">
        <f t="shared" si="5"/>
        <v>-1151</v>
      </c>
    </row>
    <row r="44" spans="1:14" s="22" customFormat="1">
      <c r="A44" s="112">
        <v>46</v>
      </c>
      <c r="B44" s="109" t="s">
        <v>42</v>
      </c>
      <c r="C44" s="107">
        <v>645824</v>
      </c>
      <c r="D44" s="107">
        <v>664141</v>
      </c>
      <c r="E44" s="107">
        <v>659802</v>
      </c>
      <c r="F44" s="107">
        <v>647258.23442118999</v>
      </c>
      <c r="G44" s="107">
        <v>663198.50719743106</v>
      </c>
      <c r="H44" s="107">
        <v>661341.61020957504</v>
      </c>
      <c r="I44" s="110">
        <f t="shared" si="0"/>
        <v>4.7765932293625087E-2</v>
      </c>
      <c r="J44" s="110">
        <f t="shared" si="1"/>
        <v>2.1643667624615993E-2</v>
      </c>
      <c r="K44" s="107">
        <f t="shared" si="2"/>
        <v>13978</v>
      </c>
      <c r="L44" s="111">
        <f t="shared" si="3"/>
        <v>0.27236413943609827</v>
      </c>
      <c r="M44" s="108">
        <f t="shared" si="4"/>
        <v>-4339</v>
      </c>
      <c r="N44" s="108">
        <f t="shared" si="5"/>
        <v>-1856.8969878560165</v>
      </c>
    </row>
    <row r="45" spans="1:14" s="22" customFormat="1">
      <c r="A45" s="112">
        <v>47</v>
      </c>
      <c r="B45" s="109" t="s">
        <v>43</v>
      </c>
      <c r="C45" s="107">
        <v>1273120</v>
      </c>
      <c r="D45" s="107">
        <v>1266593</v>
      </c>
      <c r="E45" s="107">
        <v>1255328</v>
      </c>
      <c r="F45" s="107">
        <v>1260788.52381664</v>
      </c>
      <c r="G45" s="107">
        <v>1247557.23033246</v>
      </c>
      <c r="H45" s="107">
        <v>1246547.1840681101</v>
      </c>
      <c r="I45" s="110">
        <f t="shared" si="0"/>
        <v>9.0878645797211569E-2</v>
      </c>
      <c r="J45" s="110">
        <f t="shared" si="1"/>
        <v>-1.3975116249842906E-2</v>
      </c>
      <c r="K45" s="107">
        <f t="shared" si="2"/>
        <v>-17792</v>
      </c>
      <c r="L45" s="111">
        <f t="shared" si="3"/>
        <v>-0.34668069601137935</v>
      </c>
      <c r="M45" s="108">
        <f t="shared" si="4"/>
        <v>-11265</v>
      </c>
      <c r="N45" s="108">
        <f t="shared" si="5"/>
        <v>-1010.0462643499486</v>
      </c>
    </row>
    <row r="46" spans="1:14">
      <c r="A46" s="112">
        <v>49</v>
      </c>
      <c r="B46" s="109" t="s">
        <v>44</v>
      </c>
      <c r="C46" s="107">
        <v>560477</v>
      </c>
      <c r="D46" s="107">
        <v>511776</v>
      </c>
      <c r="E46" s="107">
        <v>539314</v>
      </c>
      <c r="F46" s="107">
        <v>555346.31045503204</v>
      </c>
      <c r="G46" s="107">
        <v>532803.02150908904</v>
      </c>
      <c r="H46" s="107">
        <v>531902.74093112606</v>
      </c>
      <c r="I46" s="110">
        <f t="shared" si="0"/>
        <v>3.9043282695420928E-2</v>
      </c>
      <c r="J46" s="110">
        <f t="shared" si="1"/>
        <v>-3.7758908929358383E-2</v>
      </c>
      <c r="K46" s="107">
        <f t="shared" si="2"/>
        <v>-21163</v>
      </c>
      <c r="L46" s="111">
        <f t="shared" si="3"/>
        <v>-0.41236530854815767</v>
      </c>
      <c r="M46" s="108">
        <f t="shared" si="4"/>
        <v>27538</v>
      </c>
      <c r="N46" s="108">
        <f t="shared" si="5"/>
        <v>-900.28057796298526</v>
      </c>
    </row>
    <row r="47" spans="1:14">
      <c r="A47" s="112">
        <v>50</v>
      </c>
      <c r="B47" s="109" t="s">
        <v>45</v>
      </c>
      <c r="C47" s="107">
        <v>17915</v>
      </c>
      <c r="D47" s="107">
        <v>17372</v>
      </c>
      <c r="E47" s="107">
        <v>16563</v>
      </c>
      <c r="F47" s="107">
        <v>16915.076560856</v>
      </c>
      <c r="G47" s="107">
        <v>15955.3659862444</v>
      </c>
      <c r="H47" s="107">
        <v>15638.710674497799</v>
      </c>
      <c r="I47" s="110">
        <f t="shared" si="0"/>
        <v>1.1990675029468116E-3</v>
      </c>
      <c r="J47" s="110">
        <f t="shared" si="1"/>
        <v>-7.5467485347474189E-2</v>
      </c>
      <c r="K47" s="107">
        <f t="shared" si="2"/>
        <v>-1352</v>
      </c>
      <c r="L47" s="111">
        <f t="shared" si="3"/>
        <v>-2.6343991738274779E-2</v>
      </c>
      <c r="M47" s="108">
        <f t="shared" si="4"/>
        <v>-809</v>
      </c>
      <c r="N47" s="108">
        <f t="shared" si="5"/>
        <v>-316.655311746601</v>
      </c>
    </row>
    <row r="48" spans="1:14">
      <c r="A48" s="112">
        <v>51</v>
      </c>
      <c r="B48" s="109" t="s">
        <v>46</v>
      </c>
      <c r="C48" s="107">
        <v>25365</v>
      </c>
      <c r="D48" s="107">
        <v>26654</v>
      </c>
      <c r="E48" s="107">
        <v>26973</v>
      </c>
      <c r="F48" s="107">
        <v>24835.671469283701</v>
      </c>
      <c r="G48" s="107">
        <v>26157.991854985201</v>
      </c>
      <c r="H48" s="107">
        <v>26416.583822143999</v>
      </c>
      <c r="I48" s="110">
        <f t="shared" si="0"/>
        <v>1.9526926134748749E-3</v>
      </c>
      <c r="J48" s="110">
        <f t="shared" si="1"/>
        <v>6.3394441159077469E-2</v>
      </c>
      <c r="K48" s="107">
        <f t="shared" si="2"/>
        <v>1608</v>
      </c>
      <c r="L48" s="111">
        <f t="shared" si="3"/>
        <v>3.1332203191675921E-2</v>
      </c>
      <c r="M48" s="108">
        <f t="shared" si="4"/>
        <v>319</v>
      </c>
      <c r="N48" s="108">
        <f t="shared" si="5"/>
        <v>258.59196715879807</v>
      </c>
    </row>
    <row r="49" spans="1:14">
      <c r="A49" s="112">
        <v>52</v>
      </c>
      <c r="B49" s="109" t="s">
        <v>47</v>
      </c>
      <c r="C49" s="107">
        <v>240288</v>
      </c>
      <c r="D49" s="107">
        <v>241952</v>
      </c>
      <c r="E49" s="107">
        <v>241172</v>
      </c>
      <c r="F49" s="107">
        <v>235514.00659168599</v>
      </c>
      <c r="G49" s="107">
        <v>237271.61035536099</v>
      </c>
      <c r="H49" s="107">
        <v>237044.87350468099</v>
      </c>
      <c r="I49" s="110">
        <f t="shared" si="0"/>
        <v>1.7459488487634393E-2</v>
      </c>
      <c r="J49" s="110">
        <f t="shared" si="1"/>
        <v>3.6789186309761621E-3</v>
      </c>
      <c r="K49" s="107">
        <f t="shared" si="2"/>
        <v>884</v>
      </c>
      <c r="L49" s="111">
        <f t="shared" si="3"/>
        <v>1.7224917675025819E-2</v>
      </c>
      <c r="M49" s="108">
        <f t="shared" si="4"/>
        <v>-780</v>
      </c>
      <c r="N49" s="108">
        <f t="shared" si="5"/>
        <v>-226.73685067999759</v>
      </c>
    </row>
    <row r="50" spans="1:14">
      <c r="A50" s="112">
        <v>53</v>
      </c>
      <c r="B50" s="109" t="s">
        <v>48</v>
      </c>
      <c r="C50" s="107">
        <v>30005</v>
      </c>
      <c r="D50" s="107">
        <v>32972</v>
      </c>
      <c r="E50" s="107">
        <v>34052</v>
      </c>
      <c r="F50" s="107">
        <v>30005</v>
      </c>
      <c r="G50" s="107">
        <v>32972</v>
      </c>
      <c r="H50" s="107">
        <v>34052</v>
      </c>
      <c r="I50" s="110">
        <f t="shared" si="0"/>
        <v>2.4651721675025559E-3</v>
      </c>
      <c r="J50" s="110">
        <f t="shared" si="1"/>
        <v>0.13487752041326445</v>
      </c>
      <c r="K50" s="107">
        <f t="shared" si="2"/>
        <v>4047</v>
      </c>
      <c r="L50" s="111">
        <f t="shared" si="3"/>
        <v>7.8856608405915712E-2</v>
      </c>
      <c r="M50" s="108">
        <f t="shared" si="4"/>
        <v>1080</v>
      </c>
      <c r="N50" s="108">
        <f t="shared" si="5"/>
        <v>1080</v>
      </c>
    </row>
    <row r="51" spans="1:14" s="22" customFormat="1">
      <c r="A51" s="112">
        <v>55</v>
      </c>
      <c r="B51" s="109" t="s">
        <v>49</v>
      </c>
      <c r="C51" s="107">
        <v>360554</v>
      </c>
      <c r="D51" s="107">
        <v>308133</v>
      </c>
      <c r="E51" s="107">
        <v>297391</v>
      </c>
      <c r="F51" s="107">
        <v>296276.31663865002</v>
      </c>
      <c r="G51" s="107">
        <v>247359.096221488</v>
      </c>
      <c r="H51" s="107">
        <v>244685.78190090801</v>
      </c>
      <c r="I51" s="110">
        <f t="shared" si="0"/>
        <v>2.1529426056200889E-2</v>
      </c>
      <c r="J51" s="110">
        <f t="shared" si="1"/>
        <v>-0.17518319031268548</v>
      </c>
      <c r="K51" s="107">
        <f t="shared" si="2"/>
        <v>-63163</v>
      </c>
      <c r="L51" s="111">
        <f t="shared" si="3"/>
        <v>-1.2307437501217826</v>
      </c>
      <c r="M51" s="108">
        <f t="shared" si="4"/>
        <v>-10742</v>
      </c>
      <c r="N51" s="108">
        <f t="shared" si="5"/>
        <v>-2673.3143205799861</v>
      </c>
    </row>
    <row r="52" spans="1:14" s="22" customFormat="1">
      <c r="A52" s="112">
        <v>56</v>
      </c>
      <c r="B52" s="109" t="s">
        <v>50</v>
      </c>
      <c r="C52" s="107">
        <v>588672</v>
      </c>
      <c r="D52" s="107">
        <v>592773</v>
      </c>
      <c r="E52" s="107">
        <v>601667</v>
      </c>
      <c r="F52" s="107">
        <v>584669.97153882298</v>
      </c>
      <c r="G52" s="107">
        <v>597424.26585465996</v>
      </c>
      <c r="H52" s="107">
        <v>598531.468834845</v>
      </c>
      <c r="I52" s="110">
        <f t="shared" si="0"/>
        <v>4.3557287163889354E-2</v>
      </c>
      <c r="J52" s="110">
        <f t="shared" si="1"/>
        <v>2.2075111437268972E-2</v>
      </c>
      <c r="K52" s="107">
        <f t="shared" si="2"/>
        <v>12995</v>
      </c>
      <c r="L52" s="111">
        <f t="shared" si="3"/>
        <v>0.2532101868630775</v>
      </c>
      <c r="M52" s="108">
        <f t="shared" si="4"/>
        <v>8894</v>
      </c>
      <c r="N52" s="108">
        <f t="shared" si="5"/>
        <v>1107.202980185044</v>
      </c>
    </row>
    <row r="53" spans="1:14">
      <c r="A53" s="112">
        <v>58</v>
      </c>
      <c r="B53" s="109" t="s">
        <v>51</v>
      </c>
      <c r="C53" s="107">
        <v>23495</v>
      </c>
      <c r="D53" s="107">
        <v>21888</v>
      </c>
      <c r="E53" s="107">
        <v>21696</v>
      </c>
      <c r="F53" s="107">
        <v>23495</v>
      </c>
      <c r="G53" s="107">
        <v>21888</v>
      </c>
      <c r="H53" s="107">
        <v>21696</v>
      </c>
      <c r="I53" s="110">
        <f t="shared" si="0"/>
        <v>1.5706676655155483E-3</v>
      </c>
      <c r="J53" s="110">
        <f t="shared" si="1"/>
        <v>-7.6569482868695471E-2</v>
      </c>
      <c r="K53" s="107">
        <f t="shared" si="2"/>
        <v>-1799</v>
      </c>
      <c r="L53" s="111">
        <f t="shared" si="3"/>
        <v>-3.5053876580736928E-2</v>
      </c>
      <c r="M53" s="108">
        <f t="shared" si="4"/>
        <v>-192</v>
      </c>
      <c r="N53" s="108">
        <f t="shared" si="5"/>
        <v>-192</v>
      </c>
    </row>
    <row r="54" spans="1:14">
      <c r="A54" s="112">
        <v>59</v>
      </c>
      <c r="B54" s="109" t="s">
        <v>52</v>
      </c>
      <c r="C54" s="107">
        <v>24297</v>
      </c>
      <c r="D54" s="107">
        <v>19464</v>
      </c>
      <c r="E54" s="107">
        <v>19109</v>
      </c>
      <c r="F54" s="107">
        <v>24443.173266166999</v>
      </c>
      <c r="G54" s="107">
        <v>19888.0576759709</v>
      </c>
      <c r="H54" s="107">
        <v>19236.161867882001</v>
      </c>
      <c r="I54" s="110">
        <f t="shared" si="0"/>
        <v>1.3833835001998808E-3</v>
      </c>
      <c r="J54" s="110">
        <f t="shared" si="1"/>
        <v>-0.21352430341194387</v>
      </c>
      <c r="K54" s="107">
        <f t="shared" si="2"/>
        <v>-5188</v>
      </c>
      <c r="L54" s="111">
        <f t="shared" si="3"/>
        <v>-0.10108922273533251</v>
      </c>
      <c r="M54" s="108">
        <f t="shared" si="4"/>
        <v>-355</v>
      </c>
      <c r="N54" s="108">
        <f t="shared" si="5"/>
        <v>-651.89580808889878</v>
      </c>
    </row>
    <row r="55" spans="1:14">
      <c r="A55" s="112">
        <v>60</v>
      </c>
      <c r="B55" s="109" t="s">
        <v>53</v>
      </c>
      <c r="C55" s="107">
        <v>9943</v>
      </c>
      <c r="D55" s="107">
        <v>9925</v>
      </c>
      <c r="E55" s="107">
        <v>9882</v>
      </c>
      <c r="F55" s="107">
        <v>9963.6856499547794</v>
      </c>
      <c r="G55" s="107">
        <v>10054.4704798409</v>
      </c>
      <c r="H55" s="107">
        <v>9902.6866061966102</v>
      </c>
      <c r="I55" s="110">
        <f t="shared" si="0"/>
        <v>7.154008974292334E-4</v>
      </c>
      <c r="J55" s="110">
        <f t="shared" si="1"/>
        <v>-6.1349693251533744E-3</v>
      </c>
      <c r="K55" s="107">
        <f t="shared" si="2"/>
        <v>-61</v>
      </c>
      <c r="L55" s="111">
        <f t="shared" si="3"/>
        <v>-1.1885972603807408E-3</v>
      </c>
      <c r="M55" s="108">
        <f t="shared" si="4"/>
        <v>-43</v>
      </c>
      <c r="N55" s="108">
        <f t="shared" si="5"/>
        <v>-151.78387364429</v>
      </c>
    </row>
    <row r="56" spans="1:14">
      <c r="A56" s="112">
        <v>61</v>
      </c>
      <c r="B56" s="109" t="s">
        <v>54</v>
      </c>
      <c r="C56" s="107">
        <v>22144</v>
      </c>
      <c r="D56" s="107">
        <v>23529</v>
      </c>
      <c r="E56" s="107">
        <v>23440</v>
      </c>
      <c r="F56" s="107">
        <v>22144</v>
      </c>
      <c r="G56" s="107">
        <v>23529</v>
      </c>
      <c r="H56" s="107">
        <v>23440</v>
      </c>
      <c r="I56" s="110">
        <f t="shared" si="0"/>
        <v>1.6969233996904707E-3</v>
      </c>
      <c r="J56" s="110">
        <f t="shared" si="1"/>
        <v>5.852601156069364E-2</v>
      </c>
      <c r="K56" s="107">
        <f t="shared" si="2"/>
        <v>1296</v>
      </c>
      <c r="L56" s="111">
        <f t="shared" si="3"/>
        <v>2.5252820482843281E-2</v>
      </c>
      <c r="M56" s="108">
        <f t="shared" si="4"/>
        <v>-89</v>
      </c>
      <c r="N56" s="108">
        <f t="shared" si="5"/>
        <v>-89</v>
      </c>
    </row>
    <row r="57" spans="1:14">
      <c r="A57" s="112">
        <v>62</v>
      </c>
      <c r="B57" s="109" t="s">
        <v>55</v>
      </c>
      <c r="C57" s="107">
        <v>63332</v>
      </c>
      <c r="D57" s="107">
        <v>69488</v>
      </c>
      <c r="E57" s="107">
        <v>69139</v>
      </c>
      <c r="F57" s="107">
        <v>63550.036245356903</v>
      </c>
      <c r="G57" s="107">
        <v>69408.815151250994</v>
      </c>
      <c r="H57" s="107">
        <v>69358.518292365698</v>
      </c>
      <c r="I57" s="110">
        <f t="shared" si="0"/>
        <v>5.0052724799999771E-3</v>
      </c>
      <c r="J57" s="110">
        <f t="shared" si="1"/>
        <v>9.1691404029558513E-2</v>
      </c>
      <c r="K57" s="107">
        <f t="shared" si="2"/>
        <v>5807</v>
      </c>
      <c r="L57" s="111">
        <f t="shared" si="3"/>
        <v>0.11315056214804856</v>
      </c>
      <c r="M57" s="108">
        <f t="shared" si="4"/>
        <v>-349</v>
      </c>
      <c r="N57" s="108">
        <f t="shared" si="5"/>
        <v>-50.296858885296388</v>
      </c>
    </row>
    <row r="58" spans="1:14">
      <c r="A58" s="112">
        <v>63</v>
      </c>
      <c r="B58" s="109" t="s">
        <v>56</v>
      </c>
      <c r="C58" s="107">
        <v>56169</v>
      </c>
      <c r="D58" s="107">
        <v>53964</v>
      </c>
      <c r="E58" s="107">
        <v>54098</v>
      </c>
      <c r="F58" s="107">
        <v>56936.018208610898</v>
      </c>
      <c r="G58" s="107">
        <v>54164.065406861002</v>
      </c>
      <c r="H58" s="107">
        <v>54878.225774790597</v>
      </c>
      <c r="I58" s="110">
        <f t="shared" si="0"/>
        <v>3.9163891670842615E-3</v>
      </c>
      <c r="J58" s="110">
        <f t="shared" si="1"/>
        <v>-3.6870871833217612E-2</v>
      </c>
      <c r="K58" s="107">
        <f t="shared" si="2"/>
        <v>-2071</v>
      </c>
      <c r="L58" s="111">
        <f t="shared" si="3"/>
        <v>-4.035385124997564E-2</v>
      </c>
      <c r="M58" s="108">
        <f t="shared" si="4"/>
        <v>134</v>
      </c>
      <c r="N58" s="108">
        <f t="shared" si="5"/>
        <v>714.16036792959494</v>
      </c>
    </row>
    <row r="59" spans="1:14">
      <c r="A59" s="112">
        <v>64</v>
      </c>
      <c r="B59" s="109" t="s">
        <v>57</v>
      </c>
      <c r="C59" s="107">
        <v>96680</v>
      </c>
      <c r="D59" s="107">
        <v>92668</v>
      </c>
      <c r="E59" s="107">
        <v>91477</v>
      </c>
      <c r="F59" s="107">
        <v>96506.981512692</v>
      </c>
      <c r="G59" s="107">
        <v>92201.867412013002</v>
      </c>
      <c r="H59" s="107">
        <v>91379.710859763101</v>
      </c>
      <c r="I59" s="110">
        <f t="shared" si="0"/>
        <v>6.6224173137152389E-3</v>
      </c>
      <c r="J59" s="110">
        <f t="shared" si="1"/>
        <v>-5.3816714935870917E-2</v>
      </c>
      <c r="K59" s="107">
        <f t="shared" si="2"/>
        <v>-5203</v>
      </c>
      <c r="L59" s="111">
        <f t="shared" si="3"/>
        <v>-0.10138150075018024</v>
      </c>
      <c r="M59" s="108">
        <f t="shared" si="4"/>
        <v>-1191</v>
      </c>
      <c r="N59" s="108">
        <f t="shared" si="5"/>
        <v>-822.15655224990041</v>
      </c>
    </row>
    <row r="60" spans="1:14">
      <c r="A60" s="112">
        <v>65</v>
      </c>
      <c r="B60" s="109" t="s">
        <v>58</v>
      </c>
      <c r="C60" s="107">
        <v>25522</v>
      </c>
      <c r="D60" s="107">
        <v>24724</v>
      </c>
      <c r="E60" s="107">
        <v>24437</v>
      </c>
      <c r="F60" s="107">
        <v>25522</v>
      </c>
      <c r="G60" s="107">
        <v>24724</v>
      </c>
      <c r="H60" s="107">
        <v>24437</v>
      </c>
      <c r="I60" s="110">
        <f t="shared" si="0"/>
        <v>1.769100559651708E-3</v>
      </c>
      <c r="J60" s="110">
        <f t="shared" si="1"/>
        <v>-4.2512342292923749E-2</v>
      </c>
      <c r="K60" s="107">
        <f t="shared" si="2"/>
        <v>-1085</v>
      </c>
      <c r="L60" s="111">
        <f t="shared" si="3"/>
        <v>-2.1141443073985307E-2</v>
      </c>
      <c r="M60" s="108">
        <f t="shared" si="4"/>
        <v>-287</v>
      </c>
      <c r="N60" s="108">
        <f t="shared" si="5"/>
        <v>-287</v>
      </c>
    </row>
    <row r="61" spans="1:14">
      <c r="A61" s="112">
        <v>66</v>
      </c>
      <c r="B61" s="109" t="s">
        <v>59</v>
      </c>
      <c r="C61" s="107">
        <v>48394</v>
      </c>
      <c r="D61" s="107">
        <v>50712</v>
      </c>
      <c r="E61" s="107">
        <v>50298</v>
      </c>
      <c r="F61" s="107">
        <v>48453.559305627001</v>
      </c>
      <c r="G61" s="107">
        <v>50532.021980808502</v>
      </c>
      <c r="H61" s="107">
        <v>50405.689662329198</v>
      </c>
      <c r="I61" s="110">
        <f t="shared" si="0"/>
        <v>3.6412906637214716E-3</v>
      </c>
      <c r="J61" s="110">
        <f t="shared" si="1"/>
        <v>3.9343720295904452E-2</v>
      </c>
      <c r="K61" s="107">
        <f t="shared" si="2"/>
        <v>1904</v>
      </c>
      <c r="L61" s="111">
        <f t="shared" si="3"/>
        <v>3.7099822684670991E-2</v>
      </c>
      <c r="M61" s="108">
        <f t="shared" si="4"/>
        <v>-414</v>
      </c>
      <c r="N61" s="108">
        <f t="shared" si="5"/>
        <v>-126.33231847930438</v>
      </c>
    </row>
    <row r="62" spans="1:14">
      <c r="A62" s="112">
        <v>68</v>
      </c>
      <c r="B62" s="109" t="s">
        <v>60</v>
      </c>
      <c r="C62" s="107">
        <v>94632</v>
      </c>
      <c r="D62" s="107">
        <v>106599</v>
      </c>
      <c r="E62" s="107">
        <v>106116</v>
      </c>
      <c r="F62" s="107">
        <v>94632</v>
      </c>
      <c r="G62" s="107">
        <v>106599</v>
      </c>
      <c r="H62" s="107">
        <v>106116</v>
      </c>
      <c r="I62" s="110">
        <f t="shared" si="0"/>
        <v>7.6821981007488905E-3</v>
      </c>
      <c r="J62" s="110">
        <f t="shared" si="1"/>
        <v>0.1213542987572914</v>
      </c>
      <c r="K62" s="107">
        <f t="shared" si="2"/>
        <v>11484</v>
      </c>
      <c r="L62" s="111">
        <f t="shared" si="3"/>
        <v>0.22376804816741686</v>
      </c>
      <c r="M62" s="108">
        <f t="shared" si="4"/>
        <v>-483</v>
      </c>
      <c r="N62" s="108">
        <f t="shared" si="5"/>
        <v>-483</v>
      </c>
    </row>
    <row r="63" spans="1:14">
      <c r="A63" s="112">
        <v>69</v>
      </c>
      <c r="B63" s="109" t="s">
        <v>61</v>
      </c>
      <c r="C63" s="107">
        <v>137985</v>
      </c>
      <c r="D63" s="107">
        <v>140178</v>
      </c>
      <c r="E63" s="107">
        <v>137033</v>
      </c>
      <c r="F63" s="107">
        <v>137985</v>
      </c>
      <c r="G63" s="107">
        <v>140178</v>
      </c>
      <c r="H63" s="107">
        <v>137033</v>
      </c>
      <c r="I63" s="110">
        <f t="shared" si="0"/>
        <v>9.9204140029771452E-3</v>
      </c>
      <c r="J63" s="110">
        <f t="shared" si="1"/>
        <v>-6.8993006486212267E-3</v>
      </c>
      <c r="K63" s="107">
        <f t="shared" si="2"/>
        <v>-952</v>
      </c>
      <c r="L63" s="111">
        <f t="shared" si="3"/>
        <v>-1.8549911342335496E-2</v>
      </c>
      <c r="M63" s="108">
        <f t="shared" si="4"/>
        <v>-3145</v>
      </c>
      <c r="N63" s="108">
        <f t="shared" si="5"/>
        <v>-3145</v>
      </c>
    </row>
    <row r="64" spans="1:14">
      <c r="A64" s="112">
        <v>70</v>
      </c>
      <c r="B64" s="109" t="s">
        <v>62</v>
      </c>
      <c r="C64" s="107">
        <v>221739</v>
      </c>
      <c r="D64" s="107">
        <v>236500</v>
      </c>
      <c r="E64" s="107">
        <v>241457</v>
      </c>
      <c r="F64" s="107">
        <v>218596.48577018199</v>
      </c>
      <c r="G64" s="107">
        <v>234442.68628541299</v>
      </c>
      <c r="H64" s="107">
        <v>237945.11949743499</v>
      </c>
      <c r="I64" s="110">
        <f t="shared" si="0"/>
        <v>1.7480120875386605E-2</v>
      </c>
      <c r="J64" s="110">
        <f t="shared" si="1"/>
        <v>8.8924366033940799E-2</v>
      </c>
      <c r="K64" s="107">
        <f t="shared" si="2"/>
        <v>19718</v>
      </c>
      <c r="L64" s="111">
        <f t="shared" si="3"/>
        <v>0.38420919311782703</v>
      </c>
      <c r="M64" s="108">
        <f t="shared" si="4"/>
        <v>4957</v>
      </c>
      <c r="N64" s="108">
        <f t="shared" si="5"/>
        <v>3502.433212022006</v>
      </c>
    </row>
    <row r="65" spans="1:14">
      <c r="A65" s="112">
        <v>71</v>
      </c>
      <c r="B65" s="109" t="s">
        <v>63</v>
      </c>
      <c r="C65" s="107">
        <v>141492</v>
      </c>
      <c r="D65" s="107">
        <v>147542</v>
      </c>
      <c r="E65" s="107">
        <v>146907</v>
      </c>
      <c r="F65" s="107">
        <v>141492</v>
      </c>
      <c r="G65" s="107">
        <v>147542</v>
      </c>
      <c r="H65" s="107">
        <v>146907</v>
      </c>
      <c r="I65" s="110">
        <f t="shared" si="0"/>
        <v>1.0635235745662457E-2</v>
      </c>
      <c r="J65" s="110">
        <f t="shared" si="1"/>
        <v>3.8270714952082098E-2</v>
      </c>
      <c r="K65" s="107">
        <f t="shared" si="2"/>
        <v>5415</v>
      </c>
      <c r="L65" s="111">
        <f t="shared" si="3"/>
        <v>0.10551236336002806</v>
      </c>
      <c r="M65" s="108">
        <f t="shared" si="4"/>
        <v>-635</v>
      </c>
      <c r="N65" s="108">
        <f t="shared" si="5"/>
        <v>-635</v>
      </c>
    </row>
    <row r="66" spans="1:14">
      <c r="A66" s="112">
        <v>72</v>
      </c>
      <c r="B66" s="109" t="s">
        <v>64</v>
      </c>
      <c r="C66" s="107">
        <v>11958</v>
      </c>
      <c r="D66" s="107">
        <v>13238</v>
      </c>
      <c r="E66" s="107">
        <v>12199</v>
      </c>
      <c r="F66" s="107">
        <v>11885.0685611269</v>
      </c>
      <c r="G66" s="107">
        <v>12489.2927004293</v>
      </c>
      <c r="H66" s="107">
        <v>12124.672179573699</v>
      </c>
      <c r="I66" s="110">
        <f t="shared" si="0"/>
        <v>8.8313859013754495E-4</v>
      </c>
      <c r="J66" s="110">
        <f t="shared" si="1"/>
        <v>2.0153871884930591E-2</v>
      </c>
      <c r="K66" s="107">
        <f t="shared" si="2"/>
        <v>241</v>
      </c>
      <c r="L66" s="111">
        <f t="shared" si="3"/>
        <v>4.6959334385534186E-3</v>
      </c>
      <c r="M66" s="108">
        <f t="shared" si="4"/>
        <v>-1039</v>
      </c>
      <c r="N66" s="108">
        <f t="shared" si="5"/>
        <v>-364.62052085560026</v>
      </c>
    </row>
    <row r="67" spans="1:14">
      <c r="A67" s="112">
        <v>73</v>
      </c>
      <c r="B67" s="109" t="s">
        <v>65</v>
      </c>
      <c r="C67" s="107">
        <v>64668</v>
      </c>
      <c r="D67" s="107">
        <v>53769</v>
      </c>
      <c r="E67" s="107">
        <v>54322</v>
      </c>
      <c r="F67" s="107">
        <v>62167.6013815017</v>
      </c>
      <c r="G67" s="107">
        <v>54912.987221251598</v>
      </c>
      <c r="H67" s="107">
        <v>53642.2062975628</v>
      </c>
      <c r="I67" s="110">
        <f t="shared" ref="I67:I91" si="6">E67/$E$91</f>
        <v>3.9326054999140681E-3</v>
      </c>
      <c r="J67" s="110">
        <f t="shared" si="1"/>
        <v>-0.15998639203315396</v>
      </c>
      <c r="K67" s="107">
        <f t="shared" si="2"/>
        <v>-10346</v>
      </c>
      <c r="L67" s="111">
        <f t="shared" si="3"/>
        <v>-0.20159388944096959</v>
      </c>
      <c r="M67" s="108">
        <f t="shared" si="4"/>
        <v>553</v>
      </c>
      <c r="N67" s="108">
        <f t="shared" si="5"/>
        <v>-1270.7809236887988</v>
      </c>
    </row>
    <row r="68" spans="1:14">
      <c r="A68" s="112">
        <v>74</v>
      </c>
      <c r="B68" s="109" t="s">
        <v>66</v>
      </c>
      <c r="C68" s="107">
        <v>29934</v>
      </c>
      <c r="D68" s="107">
        <v>39421</v>
      </c>
      <c r="E68" s="107">
        <v>39640</v>
      </c>
      <c r="F68" s="107">
        <v>29528.232340608502</v>
      </c>
      <c r="G68" s="107">
        <v>38402.5026529592</v>
      </c>
      <c r="H68" s="107">
        <v>39304.174052623697</v>
      </c>
      <c r="I68" s="110">
        <f t="shared" si="6"/>
        <v>2.8697117561318369E-3</v>
      </c>
      <c r="J68" s="110">
        <f t="shared" ref="J68:J91" si="7">(E68-C68)/C68</f>
        <v>0.32424667602057861</v>
      </c>
      <c r="K68" s="107">
        <f t="shared" ref="K68:K91" si="8">E68-C68</f>
        <v>9706</v>
      </c>
      <c r="L68" s="111">
        <f t="shared" ref="L68:L91" si="9">K68/$K$91</f>
        <v>0.18912336080746672</v>
      </c>
      <c r="M68" s="108">
        <f t="shared" ref="M68:M91" si="10">E68-D68</f>
        <v>219</v>
      </c>
      <c r="N68" s="108">
        <f t="shared" ref="N68:N91" si="11">H68-G68</f>
        <v>901.67139966449759</v>
      </c>
    </row>
    <row r="69" spans="1:14">
      <c r="A69" s="112">
        <v>75</v>
      </c>
      <c r="B69" s="109" t="s">
        <v>67</v>
      </c>
      <c r="C69" s="107">
        <v>6646</v>
      </c>
      <c r="D69" s="107">
        <v>7370</v>
      </c>
      <c r="E69" s="107">
        <v>6951</v>
      </c>
      <c r="F69" s="107">
        <v>6630.6364464260396</v>
      </c>
      <c r="G69" s="107">
        <v>7044.2946354737896</v>
      </c>
      <c r="H69" s="107">
        <v>6908.2651162880202</v>
      </c>
      <c r="I69" s="110">
        <f t="shared" si="6"/>
        <v>5.0321307812493444E-4</v>
      </c>
      <c r="J69" s="110">
        <f t="shared" si="7"/>
        <v>4.5892266024676498E-2</v>
      </c>
      <c r="K69" s="107">
        <f t="shared" si="8"/>
        <v>305</v>
      </c>
      <c r="L69" s="111">
        <f t="shared" si="9"/>
        <v>5.9429863019037042E-3</v>
      </c>
      <c r="M69" s="108">
        <f t="shared" si="10"/>
        <v>-419</v>
      </c>
      <c r="N69" s="108">
        <f t="shared" si="11"/>
        <v>-136.02951918576946</v>
      </c>
    </row>
    <row r="70" spans="1:14">
      <c r="A70" s="112">
        <v>77</v>
      </c>
      <c r="B70" s="109" t="s">
        <v>68</v>
      </c>
      <c r="C70" s="107">
        <v>29617</v>
      </c>
      <c r="D70" s="107">
        <v>28334</v>
      </c>
      <c r="E70" s="107">
        <v>28738</v>
      </c>
      <c r="F70" s="107">
        <v>29853.3188508856</v>
      </c>
      <c r="G70" s="107">
        <v>28605.4867111241</v>
      </c>
      <c r="H70" s="107">
        <v>28967.4087718312</v>
      </c>
      <c r="I70" s="110">
        <f t="shared" si="6"/>
        <v>2.0804686288525918E-3</v>
      </c>
      <c r="J70" s="110">
        <f t="shared" si="7"/>
        <v>-2.9678900631394133E-2</v>
      </c>
      <c r="K70" s="107">
        <f t="shared" si="8"/>
        <v>-879</v>
      </c>
      <c r="L70" s="111">
        <f t="shared" si="9"/>
        <v>-1.7127491670076576E-2</v>
      </c>
      <c r="M70" s="108">
        <f t="shared" si="10"/>
        <v>404</v>
      </c>
      <c r="N70" s="108">
        <f t="shared" si="11"/>
        <v>361.92206070710017</v>
      </c>
    </row>
    <row r="71" spans="1:14">
      <c r="A71" s="112">
        <v>78</v>
      </c>
      <c r="B71" s="109" t="s">
        <v>69</v>
      </c>
      <c r="C71" s="107">
        <v>59450</v>
      </c>
      <c r="D71" s="107">
        <v>57768</v>
      </c>
      <c r="E71" s="107">
        <v>61622</v>
      </c>
      <c r="F71" s="107">
        <v>58437.664459690001</v>
      </c>
      <c r="G71" s="107">
        <v>59421.353171907504</v>
      </c>
      <c r="H71" s="107">
        <v>62921.134064027603</v>
      </c>
      <c r="I71" s="110">
        <f t="shared" si="6"/>
        <v>4.461084203742585E-3</v>
      </c>
      <c r="J71" s="110">
        <f t="shared" si="7"/>
        <v>3.6534903280067282E-2</v>
      </c>
      <c r="K71" s="107">
        <f t="shared" si="8"/>
        <v>2172</v>
      </c>
      <c r="L71" s="111">
        <f t="shared" si="9"/>
        <v>4.2321856549950312E-2</v>
      </c>
      <c r="M71" s="108">
        <f t="shared" si="10"/>
        <v>3854</v>
      </c>
      <c r="N71" s="108">
        <f t="shared" si="11"/>
        <v>3499.7808921200995</v>
      </c>
    </row>
    <row r="72" spans="1:14">
      <c r="A72" s="112">
        <v>79</v>
      </c>
      <c r="B72" s="109" t="s">
        <v>70</v>
      </c>
      <c r="C72" s="107">
        <v>58632</v>
      </c>
      <c r="D72" s="107">
        <v>51790</v>
      </c>
      <c r="E72" s="107">
        <v>50419</v>
      </c>
      <c r="F72" s="107">
        <v>53843.814368816798</v>
      </c>
      <c r="G72" s="107">
        <v>47259.868528106403</v>
      </c>
      <c r="H72" s="107">
        <v>46639.875641610699</v>
      </c>
      <c r="I72" s="110">
        <f t="shared" si="6"/>
        <v>3.6500503792232871E-3</v>
      </c>
      <c r="J72" s="110">
        <f t="shared" si="7"/>
        <v>-0.14007709100832311</v>
      </c>
      <c r="K72" s="107">
        <f t="shared" si="8"/>
        <v>-8213</v>
      </c>
      <c r="L72" s="111">
        <f t="shared" si="9"/>
        <v>-0.16003195572962334</v>
      </c>
      <c r="M72" s="108">
        <f t="shared" si="10"/>
        <v>-1371</v>
      </c>
      <c r="N72" s="108">
        <f t="shared" si="11"/>
        <v>-619.99288649570371</v>
      </c>
    </row>
    <row r="73" spans="1:14">
      <c r="A73" s="112">
        <v>80</v>
      </c>
      <c r="B73" s="109" t="s">
        <v>71</v>
      </c>
      <c r="C73" s="107">
        <v>270646</v>
      </c>
      <c r="D73" s="107">
        <v>276098</v>
      </c>
      <c r="E73" s="107">
        <v>281256</v>
      </c>
      <c r="F73" s="107">
        <v>268008.04902050499</v>
      </c>
      <c r="G73" s="107">
        <v>277879.37369953899</v>
      </c>
      <c r="H73" s="107">
        <v>278859.21379572997</v>
      </c>
      <c r="I73" s="110">
        <f t="shared" si="6"/>
        <v>2.0361343332053885E-2</v>
      </c>
      <c r="J73" s="110">
        <f t="shared" si="7"/>
        <v>3.9202500683549732E-2</v>
      </c>
      <c r="K73" s="107">
        <f t="shared" si="8"/>
        <v>10610</v>
      </c>
      <c r="L73" s="111">
        <f t="shared" si="9"/>
        <v>0.2067379825022895</v>
      </c>
      <c r="M73" s="108">
        <f t="shared" si="10"/>
        <v>5158</v>
      </c>
      <c r="N73" s="108">
        <f t="shared" si="11"/>
        <v>979.84009619097924</v>
      </c>
    </row>
    <row r="74" spans="1:14" s="22" customFormat="1">
      <c r="A74" s="112">
        <v>81</v>
      </c>
      <c r="B74" s="109" t="s">
        <v>72</v>
      </c>
      <c r="C74" s="107">
        <v>597900</v>
      </c>
      <c r="D74" s="107">
        <v>605785</v>
      </c>
      <c r="E74" s="107">
        <v>631859</v>
      </c>
      <c r="F74" s="107">
        <v>657706.49025817402</v>
      </c>
      <c r="G74" s="107">
        <v>713133.88690092298</v>
      </c>
      <c r="H74" s="107">
        <v>718820.73745737004</v>
      </c>
      <c r="I74" s="110">
        <f t="shared" si="6"/>
        <v>4.5743017167449711E-2</v>
      </c>
      <c r="J74" s="110">
        <f t="shared" si="7"/>
        <v>5.6797123264759997E-2</v>
      </c>
      <c r="K74" s="107">
        <f t="shared" si="8"/>
        <v>33959</v>
      </c>
      <c r="L74" s="111">
        <f t="shared" si="9"/>
        <v>0.66169794041425534</v>
      </c>
      <c r="M74" s="108">
        <f t="shared" si="10"/>
        <v>26074</v>
      </c>
      <c r="N74" s="108">
        <f t="shared" si="11"/>
        <v>5686.8505564470543</v>
      </c>
    </row>
    <row r="75" spans="1:14" s="22" customFormat="1">
      <c r="A75" s="112">
        <v>82</v>
      </c>
      <c r="B75" s="109" t="s">
        <v>73</v>
      </c>
      <c r="C75" s="107">
        <v>394797</v>
      </c>
      <c r="D75" s="107">
        <v>408171</v>
      </c>
      <c r="E75" s="107">
        <v>404887</v>
      </c>
      <c r="F75" s="107">
        <v>396037.67584095697</v>
      </c>
      <c r="G75" s="107">
        <v>405178.92705966602</v>
      </c>
      <c r="H75" s="107">
        <v>405159.22855941299</v>
      </c>
      <c r="I75" s="110">
        <f t="shared" si="6"/>
        <v>2.9311528350276263E-2</v>
      </c>
      <c r="J75" s="110">
        <f t="shared" si="7"/>
        <v>2.5557438379724264E-2</v>
      </c>
      <c r="K75" s="107">
        <f t="shared" si="8"/>
        <v>10090</v>
      </c>
      <c r="L75" s="111">
        <f t="shared" si="9"/>
        <v>0.19660567798756845</v>
      </c>
      <c r="M75" s="108">
        <f t="shared" si="10"/>
        <v>-3284</v>
      </c>
      <c r="N75" s="108">
        <f t="shared" si="11"/>
        <v>-19.698500253027305</v>
      </c>
    </row>
    <row r="76" spans="1:14">
      <c r="A76" s="112">
        <v>84</v>
      </c>
      <c r="B76" s="109" t="s">
        <v>74</v>
      </c>
      <c r="C76" s="107">
        <v>35321</v>
      </c>
      <c r="D76" s="107">
        <v>52585</v>
      </c>
      <c r="E76" s="107">
        <v>58171</v>
      </c>
      <c r="F76" s="107">
        <v>35407.002998715303</v>
      </c>
      <c r="G76" s="107">
        <v>52747.178923033498</v>
      </c>
      <c r="H76" s="107">
        <v>58233.222775080401</v>
      </c>
      <c r="I76" s="110">
        <f t="shared" si="6"/>
        <v>4.2112513260833774E-3</v>
      </c>
      <c r="J76" s="110">
        <f t="shared" si="7"/>
        <v>0.64692392627615303</v>
      </c>
      <c r="K76" s="107">
        <f t="shared" si="8"/>
        <v>22850</v>
      </c>
      <c r="L76" s="111">
        <f t="shared" si="9"/>
        <v>0.44523684261803159</v>
      </c>
      <c r="M76" s="108">
        <f t="shared" si="10"/>
        <v>5586</v>
      </c>
      <c r="N76" s="108">
        <f t="shared" si="11"/>
        <v>5486.0438520469033</v>
      </c>
    </row>
    <row r="77" spans="1:14">
      <c r="A77" s="112">
        <v>85</v>
      </c>
      <c r="B77" s="109" t="s">
        <v>75</v>
      </c>
      <c r="C77" s="107">
        <v>584920</v>
      </c>
      <c r="D77" s="107">
        <v>799190</v>
      </c>
      <c r="E77" s="107">
        <v>671496</v>
      </c>
      <c r="F77" s="107">
        <v>653316.80144099705</v>
      </c>
      <c r="G77" s="107">
        <v>769685.41292379901</v>
      </c>
      <c r="H77" s="107">
        <v>767508.28522970504</v>
      </c>
      <c r="I77" s="110">
        <f t="shared" si="6"/>
        <v>4.8612511740552575E-2</v>
      </c>
      <c r="J77" s="110">
        <f t="shared" si="7"/>
        <v>0.14801340354236478</v>
      </c>
      <c r="K77" s="107">
        <f t="shared" si="8"/>
        <v>86576</v>
      </c>
      <c r="L77" s="111">
        <f t="shared" si="9"/>
        <v>1.6869507608970986</v>
      </c>
      <c r="M77" s="108">
        <f t="shared" si="10"/>
        <v>-127694</v>
      </c>
      <c r="N77" s="108">
        <f t="shared" si="11"/>
        <v>-2177.1276940939715</v>
      </c>
    </row>
    <row r="78" spans="1:14">
      <c r="A78" s="112">
        <v>86</v>
      </c>
      <c r="B78" s="109" t="s">
        <v>76</v>
      </c>
      <c r="C78" s="107">
        <v>274157</v>
      </c>
      <c r="D78" s="107">
        <v>283587</v>
      </c>
      <c r="E78" s="107">
        <v>276330</v>
      </c>
      <c r="F78" s="107">
        <v>274157</v>
      </c>
      <c r="G78" s="107">
        <v>283587</v>
      </c>
      <c r="H78" s="107">
        <v>276330</v>
      </c>
      <c r="I78" s="110">
        <f t="shared" si="6"/>
        <v>2.0004728798484122E-2</v>
      </c>
      <c r="J78" s="110">
        <f t="shared" si="7"/>
        <v>7.9261153280784369E-3</v>
      </c>
      <c r="K78" s="107">
        <f t="shared" si="8"/>
        <v>2173</v>
      </c>
      <c r="L78" s="111">
        <f t="shared" si="9"/>
        <v>4.2341341750940162E-2</v>
      </c>
      <c r="M78" s="108">
        <f t="shared" si="10"/>
        <v>-7257</v>
      </c>
      <c r="N78" s="108">
        <f t="shared" si="11"/>
        <v>-7257</v>
      </c>
    </row>
    <row r="79" spans="1:14">
      <c r="A79" s="112">
        <v>87</v>
      </c>
      <c r="B79" s="109" t="s">
        <v>77</v>
      </c>
      <c r="C79" s="107">
        <v>23654</v>
      </c>
      <c r="D79" s="107">
        <v>26362</v>
      </c>
      <c r="E79" s="107">
        <v>26051</v>
      </c>
      <c r="F79" s="107">
        <v>23927.150280346199</v>
      </c>
      <c r="G79" s="107">
        <v>26598.5854297162</v>
      </c>
      <c r="H79" s="107">
        <v>26352.008774683</v>
      </c>
      <c r="I79" s="110">
        <f t="shared" si="6"/>
        <v>1.8859450292379033E-3</v>
      </c>
      <c r="J79" s="110">
        <f t="shared" si="7"/>
        <v>0.10133592627039824</v>
      </c>
      <c r="K79" s="107">
        <f t="shared" si="8"/>
        <v>2397</v>
      </c>
      <c r="L79" s="111">
        <f t="shared" si="9"/>
        <v>4.6706026772666158E-2</v>
      </c>
      <c r="M79" s="108">
        <f t="shared" si="10"/>
        <v>-311</v>
      </c>
      <c r="N79" s="108">
        <f t="shared" si="11"/>
        <v>-246.57665503320095</v>
      </c>
    </row>
    <row r="80" spans="1:14">
      <c r="A80" s="112">
        <v>88</v>
      </c>
      <c r="B80" s="109" t="s">
        <v>78</v>
      </c>
      <c r="C80" s="107">
        <v>38481</v>
      </c>
      <c r="D80" s="107">
        <v>39942</v>
      </c>
      <c r="E80" s="107">
        <v>41789</v>
      </c>
      <c r="F80" s="107">
        <v>39029.761705108598</v>
      </c>
      <c r="G80" s="107">
        <v>41881.954031695401</v>
      </c>
      <c r="H80" s="107">
        <v>42343.066547898903</v>
      </c>
      <c r="I80" s="110">
        <f t="shared" si="6"/>
        <v>3.0252871992177935E-3</v>
      </c>
      <c r="J80" s="110">
        <f t="shared" si="7"/>
        <v>8.5964501962007223E-2</v>
      </c>
      <c r="K80" s="107">
        <f t="shared" si="8"/>
        <v>3308</v>
      </c>
      <c r="L80" s="111">
        <f t="shared" si="9"/>
        <v>6.4457044874417876E-2</v>
      </c>
      <c r="M80" s="108">
        <f t="shared" si="10"/>
        <v>1847</v>
      </c>
      <c r="N80" s="108">
        <f t="shared" si="11"/>
        <v>461.11251620350231</v>
      </c>
    </row>
    <row r="81" spans="1:14">
      <c r="A81" s="112">
        <v>90</v>
      </c>
      <c r="B81" s="109" t="s">
        <v>79</v>
      </c>
      <c r="C81" s="107">
        <v>13785</v>
      </c>
      <c r="D81" s="107">
        <v>12361</v>
      </c>
      <c r="E81" s="107">
        <v>13107</v>
      </c>
      <c r="F81" s="107">
        <v>12963.415932136601</v>
      </c>
      <c r="G81" s="107">
        <v>12220.515809438801</v>
      </c>
      <c r="H81" s="107">
        <v>12320.0781108223</v>
      </c>
      <c r="I81" s="110">
        <f t="shared" si="6"/>
        <v>9.4887265357265359E-4</v>
      </c>
      <c r="J81" s="110">
        <f t="shared" si="7"/>
        <v>-4.9183895538628945E-2</v>
      </c>
      <c r="K81" s="107">
        <f t="shared" si="8"/>
        <v>-678</v>
      </c>
      <c r="L81" s="111">
        <f t="shared" si="9"/>
        <v>-1.3210966271117086E-2</v>
      </c>
      <c r="M81" s="108">
        <f t="shared" si="10"/>
        <v>746</v>
      </c>
      <c r="N81" s="108">
        <f t="shared" si="11"/>
        <v>99.562301383499289</v>
      </c>
    </row>
    <row r="82" spans="1:14">
      <c r="A82" s="112">
        <v>91</v>
      </c>
      <c r="B82" s="109" t="s">
        <v>80</v>
      </c>
      <c r="C82" s="107">
        <v>2851</v>
      </c>
      <c r="D82" s="107">
        <v>3549</v>
      </c>
      <c r="E82" s="107">
        <v>3462</v>
      </c>
      <c r="F82" s="107">
        <v>2926.0910322722202</v>
      </c>
      <c r="G82" s="107">
        <v>3582.4526779187499</v>
      </c>
      <c r="H82" s="107">
        <v>3537.09171860693</v>
      </c>
      <c r="I82" s="110">
        <f t="shared" si="6"/>
        <v>2.5062921543209939E-4</v>
      </c>
      <c r="J82" s="110">
        <f t="shared" si="7"/>
        <v>0.21431076815152578</v>
      </c>
      <c r="K82" s="107">
        <f t="shared" si="8"/>
        <v>611</v>
      </c>
      <c r="L82" s="111">
        <f t="shared" si="9"/>
        <v>1.1905457804797256E-2</v>
      </c>
      <c r="M82" s="108">
        <f t="shared" si="10"/>
        <v>-87</v>
      </c>
      <c r="N82" s="108">
        <f t="shared" si="11"/>
        <v>-45.360959311819897</v>
      </c>
    </row>
    <row r="83" spans="1:14">
      <c r="A83" s="112">
        <v>92</v>
      </c>
      <c r="B83" s="109" t="s">
        <v>81</v>
      </c>
      <c r="C83" s="107">
        <v>11601</v>
      </c>
      <c r="D83" s="107">
        <v>9812</v>
      </c>
      <c r="E83" s="107">
        <v>9598</v>
      </c>
      <c r="F83" s="107">
        <v>11146.9456702222</v>
      </c>
      <c r="G83" s="107">
        <v>9400.3426327525704</v>
      </c>
      <c r="H83" s="107">
        <v>9246.1912102255901</v>
      </c>
      <c r="I83" s="110">
        <f t="shared" si="6"/>
        <v>6.948409040200144E-4</v>
      </c>
      <c r="J83" s="110">
        <f t="shared" si="7"/>
        <v>-0.17265752952331695</v>
      </c>
      <c r="K83" s="107">
        <f t="shared" si="8"/>
        <v>-2003</v>
      </c>
      <c r="L83" s="111">
        <f t="shared" si="9"/>
        <v>-3.9028857582665964E-2</v>
      </c>
      <c r="M83" s="108">
        <f t="shared" si="10"/>
        <v>-214</v>
      </c>
      <c r="N83" s="108">
        <f t="shared" si="11"/>
        <v>-154.15142252698024</v>
      </c>
    </row>
    <row r="84" spans="1:14">
      <c r="A84" s="112">
        <v>93</v>
      </c>
      <c r="B84" s="109" t="s">
        <v>82</v>
      </c>
      <c r="C84" s="107">
        <v>47497</v>
      </c>
      <c r="D84" s="107">
        <v>47596</v>
      </c>
      <c r="E84" s="107">
        <v>47543</v>
      </c>
      <c r="F84" s="107">
        <v>45343.444537745803</v>
      </c>
      <c r="G84" s="107">
        <v>44930.009162384202</v>
      </c>
      <c r="H84" s="107">
        <v>44710.741802155499</v>
      </c>
      <c r="I84" s="110">
        <f t="shared" si="6"/>
        <v>3.4418442487834495E-3</v>
      </c>
      <c r="J84" s="110">
        <f t="shared" si="7"/>
        <v>9.6848221992967972E-4</v>
      </c>
      <c r="K84" s="107">
        <f t="shared" si="8"/>
        <v>46</v>
      </c>
      <c r="L84" s="111">
        <f t="shared" si="9"/>
        <v>8.9631924553301766E-4</v>
      </c>
      <c r="M84" s="108">
        <f t="shared" si="10"/>
        <v>-53</v>
      </c>
      <c r="N84" s="108">
        <f t="shared" si="11"/>
        <v>-219.26736022870318</v>
      </c>
    </row>
    <row r="85" spans="1:14">
      <c r="A85" s="112">
        <v>94</v>
      </c>
      <c r="B85" s="109" t="s">
        <v>83</v>
      </c>
      <c r="C85" s="107">
        <v>39541</v>
      </c>
      <c r="D85" s="107">
        <v>39279</v>
      </c>
      <c r="E85" s="107">
        <v>37875</v>
      </c>
      <c r="F85" s="107">
        <v>40732.587522425703</v>
      </c>
      <c r="G85" s="107">
        <v>39616.241000145899</v>
      </c>
      <c r="H85" s="107">
        <v>39167.017940830898</v>
      </c>
      <c r="I85" s="110">
        <f t="shared" si="6"/>
        <v>2.7419357407541204E-3</v>
      </c>
      <c r="J85" s="110">
        <f t="shared" si="7"/>
        <v>-4.2133481702536606E-2</v>
      </c>
      <c r="K85" s="107">
        <f t="shared" si="8"/>
        <v>-1666</v>
      </c>
      <c r="L85" s="111">
        <f t="shared" si="9"/>
        <v>-3.2462344849087117E-2</v>
      </c>
      <c r="M85" s="108">
        <f t="shared" si="10"/>
        <v>-1404</v>
      </c>
      <c r="N85" s="108">
        <f t="shared" si="11"/>
        <v>-449.22305931500159</v>
      </c>
    </row>
    <row r="86" spans="1:14">
      <c r="A86" s="112">
        <v>95</v>
      </c>
      <c r="B86" s="109" t="s">
        <v>84</v>
      </c>
      <c r="C86" s="107">
        <v>66361</v>
      </c>
      <c r="D86" s="107">
        <v>64969</v>
      </c>
      <c r="E86" s="107">
        <v>63432</v>
      </c>
      <c r="F86" s="107">
        <v>66658.746660548102</v>
      </c>
      <c r="G86" s="107">
        <v>64228.5144756183</v>
      </c>
      <c r="H86" s="107">
        <v>63727.926391861802</v>
      </c>
      <c r="I86" s="110">
        <f t="shared" si="6"/>
        <v>4.5921179645548611E-3</v>
      </c>
      <c r="J86" s="110">
        <f t="shared" si="7"/>
        <v>-4.4137369840719698E-2</v>
      </c>
      <c r="K86" s="107">
        <f t="shared" si="8"/>
        <v>-2929</v>
      </c>
      <c r="L86" s="111">
        <f t="shared" si="9"/>
        <v>-5.707215369926541E-2</v>
      </c>
      <c r="M86" s="108">
        <f t="shared" si="10"/>
        <v>-1537</v>
      </c>
      <c r="N86" s="108">
        <f t="shared" si="11"/>
        <v>-500.58808375649824</v>
      </c>
    </row>
    <row r="87" spans="1:14">
      <c r="A87" s="112">
        <v>96</v>
      </c>
      <c r="B87" s="109" t="s">
        <v>85</v>
      </c>
      <c r="C87" s="107">
        <v>111263</v>
      </c>
      <c r="D87" s="107">
        <v>107389</v>
      </c>
      <c r="E87" s="107">
        <v>107316</v>
      </c>
      <c r="F87" s="107">
        <v>109434.076264284</v>
      </c>
      <c r="G87" s="107">
        <v>106379.826524973</v>
      </c>
      <c r="H87" s="107">
        <v>105502.718488146</v>
      </c>
      <c r="I87" s="110">
        <f t="shared" si="6"/>
        <v>7.7690713123371394E-3</v>
      </c>
      <c r="J87" s="110">
        <f t="shared" si="7"/>
        <v>-3.5474506349819794E-2</v>
      </c>
      <c r="K87" s="107">
        <f t="shared" si="8"/>
        <v>-3947</v>
      </c>
      <c r="L87" s="111">
        <f t="shared" si="9"/>
        <v>-7.6908088306930883E-2</v>
      </c>
      <c r="M87" s="108">
        <f t="shared" si="10"/>
        <v>-73</v>
      </c>
      <c r="N87" s="108">
        <f t="shared" si="11"/>
        <v>-877.10803682700498</v>
      </c>
    </row>
    <row r="88" spans="1:14">
      <c r="A88" s="112">
        <v>97</v>
      </c>
      <c r="B88" s="109" t="s">
        <v>86</v>
      </c>
      <c r="C88" s="107">
        <v>32686</v>
      </c>
      <c r="D88" s="107">
        <v>25820</v>
      </c>
      <c r="E88" s="107">
        <v>25174</v>
      </c>
      <c r="F88" s="107">
        <v>32686</v>
      </c>
      <c r="G88" s="107">
        <v>25820</v>
      </c>
      <c r="H88" s="107">
        <v>25174</v>
      </c>
      <c r="I88" s="110">
        <f t="shared" si="6"/>
        <v>1.8224551904354911E-3</v>
      </c>
      <c r="J88" s="110">
        <f t="shared" si="7"/>
        <v>-0.22982316588141713</v>
      </c>
      <c r="K88" s="107">
        <f t="shared" si="8"/>
        <v>-7512</v>
      </c>
      <c r="L88" s="111">
        <f t="shared" si="9"/>
        <v>-0.14637282983573977</v>
      </c>
      <c r="M88" s="108">
        <f t="shared" si="10"/>
        <v>-646</v>
      </c>
      <c r="N88" s="108">
        <f t="shared" si="11"/>
        <v>-646</v>
      </c>
    </row>
    <row r="89" spans="1:14">
      <c r="A89" s="112">
        <v>98</v>
      </c>
      <c r="B89" s="109" t="s">
        <v>87</v>
      </c>
      <c r="C89" s="107">
        <v>2276</v>
      </c>
      <c r="D89" s="107">
        <v>2019</v>
      </c>
      <c r="E89" s="107">
        <v>2065</v>
      </c>
      <c r="F89" s="107">
        <v>2199.2960979283698</v>
      </c>
      <c r="G89" s="107">
        <v>2034.8911199500801</v>
      </c>
      <c r="H89" s="107">
        <v>1995.05507177359</v>
      </c>
      <c r="I89" s="110">
        <f t="shared" si="6"/>
        <v>1.4949431827477911E-4</v>
      </c>
      <c r="J89" s="110">
        <f t="shared" si="7"/>
        <v>-9.2706502636203864E-2</v>
      </c>
      <c r="K89" s="107">
        <f t="shared" si="8"/>
        <v>-211</v>
      </c>
      <c r="L89" s="111">
        <f t="shared" si="9"/>
        <v>-4.111377408857972E-3</v>
      </c>
      <c r="M89" s="108">
        <f t="shared" si="10"/>
        <v>46</v>
      </c>
      <c r="N89" s="108">
        <f t="shared" si="11"/>
        <v>-39.836048176490067</v>
      </c>
    </row>
    <row r="90" spans="1:14">
      <c r="A90" s="112">
        <v>99</v>
      </c>
      <c r="B90" s="109" t="s">
        <v>88</v>
      </c>
      <c r="C90" s="107">
        <v>4039</v>
      </c>
      <c r="D90" s="107">
        <v>4341</v>
      </c>
      <c r="E90" s="107">
        <v>4349</v>
      </c>
      <c r="F90" s="107">
        <v>4081.1796758629698</v>
      </c>
      <c r="G90" s="107">
        <v>4389.3696560806202</v>
      </c>
      <c r="H90" s="107">
        <v>4392.6501791092496</v>
      </c>
      <c r="I90" s="110">
        <f t="shared" si="6"/>
        <v>3.1484299766441372E-4</v>
      </c>
      <c r="J90" s="110">
        <f t="shared" si="7"/>
        <v>7.6751671205743999E-2</v>
      </c>
      <c r="K90" s="107">
        <f t="shared" si="8"/>
        <v>310</v>
      </c>
      <c r="L90" s="111">
        <f t="shared" si="9"/>
        <v>6.0404123068529452E-3</v>
      </c>
      <c r="M90" s="108">
        <f t="shared" si="10"/>
        <v>8</v>
      </c>
      <c r="N90" s="108">
        <f t="shared" si="11"/>
        <v>3.2805230286294318</v>
      </c>
    </row>
    <row r="91" spans="1:14" s="120" customFormat="1">
      <c r="A91" s="182" t="s">
        <v>89</v>
      </c>
      <c r="B91" s="182"/>
      <c r="C91" s="74">
        <v>13761913</v>
      </c>
      <c r="D91" s="74">
        <v>14059476</v>
      </c>
      <c r="E91" s="74">
        <v>13813234</v>
      </c>
      <c r="F91" s="74">
        <v>13791779.2893111</v>
      </c>
      <c r="G91" s="74">
        <v>13958924.4735811</v>
      </c>
      <c r="H91" s="74">
        <v>13967998.4402986</v>
      </c>
      <c r="I91" s="79">
        <f t="shared" si="6"/>
        <v>1</v>
      </c>
      <c r="J91" s="79">
        <f t="shared" si="7"/>
        <v>3.7292053800950494E-3</v>
      </c>
      <c r="K91" s="74">
        <f t="shared" si="8"/>
        <v>51321</v>
      </c>
      <c r="L91" s="80">
        <f t="shared" si="9"/>
        <v>1</v>
      </c>
      <c r="M91" s="74">
        <f t="shared" si="10"/>
        <v>-246242</v>
      </c>
      <c r="N91" s="73">
        <f t="shared" si="11"/>
        <v>9073.9667175002396</v>
      </c>
    </row>
    <row r="92" spans="1:14">
      <c r="A92" s="22"/>
      <c r="B92" s="22"/>
      <c r="C92" s="13"/>
      <c r="D92" s="13"/>
      <c r="E92" s="13"/>
      <c r="F92" s="13"/>
      <c r="G92" s="13"/>
      <c r="H92" s="13"/>
      <c r="I92" s="22"/>
      <c r="J92" s="22"/>
      <c r="K92" s="22"/>
      <c r="L92" s="22"/>
    </row>
    <row r="93" spans="1:14">
      <c r="E93" s="151"/>
      <c r="F93" s="151"/>
    </row>
    <row r="94" spans="1:14">
      <c r="E94" s="151"/>
      <c r="F94" s="151"/>
    </row>
    <row r="95" spans="1:14">
      <c r="E95" s="151"/>
      <c r="F95" s="151"/>
      <c r="G95" s="151"/>
      <c r="H95" s="151"/>
      <c r="I95" s="10"/>
      <c r="K95" s="14"/>
    </row>
    <row r="96" spans="1:14">
      <c r="E96" s="151"/>
      <c r="F96" s="151"/>
      <c r="G96" s="151"/>
      <c r="H96" s="151"/>
      <c r="I96" s="26"/>
    </row>
    <row r="97" spans="3:9">
      <c r="I97" s="26"/>
    </row>
    <row r="99" spans="3:9">
      <c r="C99" s="25"/>
      <c r="D99" s="25"/>
      <c r="E99" s="25"/>
      <c r="F99" s="25"/>
      <c r="G99" s="25"/>
      <c r="H99" s="25"/>
      <c r="I99" s="26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X79"/>
  <sheetViews>
    <sheetView topLeftCell="N1" zoomScale="80" zoomScaleNormal="80" workbookViewId="0">
      <pane ySplit="2" topLeftCell="A3" activePane="bottomLeft" state="frozen"/>
      <selection pane="bottomLeft" activeCell="P1" sqref="P1:X1048576"/>
    </sheetView>
  </sheetViews>
  <sheetFormatPr defaultColWidth="8.81640625" defaultRowHeight="14.5"/>
  <cols>
    <col min="1" max="1" width="17.26953125" style="8" bestFit="1" customWidth="1"/>
    <col min="2" max="2" width="34.453125" style="8" bestFit="1" customWidth="1"/>
    <col min="3" max="3" width="10.1796875" style="133" customWidth="1"/>
    <col min="4" max="4" width="10.1796875" customWidth="1"/>
    <col min="5" max="5" width="13.26953125" style="133" customWidth="1"/>
    <col min="6" max="7" width="10.1796875" style="167" customWidth="1"/>
    <col min="8" max="8" width="14.26953125" style="167" customWidth="1"/>
    <col min="9" max="9" width="17.81640625" style="8" customWidth="1"/>
    <col min="10" max="10" width="28.453125" style="8" customWidth="1"/>
    <col min="11" max="11" width="26.7265625" style="8" customWidth="1"/>
    <col min="12" max="12" width="22" style="8" customWidth="1"/>
    <col min="13" max="13" width="22.453125" style="8" customWidth="1"/>
    <col min="14" max="15" width="22.81640625" style="8" customWidth="1"/>
    <col min="16" max="16" width="33.26953125" style="10" bestFit="1" customWidth="1"/>
    <col min="17" max="24" width="8.81640625" style="10"/>
    <col min="25" max="16384" width="8.81640625" style="8"/>
  </cols>
  <sheetData>
    <row r="1" spans="1:19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9" ht="43.5">
      <c r="A2" s="7" t="s">
        <v>1</v>
      </c>
      <c r="B2" s="7" t="s">
        <v>90</v>
      </c>
      <c r="C2" s="103">
        <v>42248</v>
      </c>
      <c r="D2" s="103">
        <v>42583</v>
      </c>
      <c r="E2" s="103">
        <v>42614</v>
      </c>
      <c r="F2" s="103">
        <v>42248</v>
      </c>
      <c r="G2" s="103">
        <v>42583</v>
      </c>
      <c r="H2" s="103">
        <v>42614</v>
      </c>
      <c r="I2" s="102" t="s">
        <v>291</v>
      </c>
      <c r="J2" s="102" t="s">
        <v>292</v>
      </c>
      <c r="K2" s="102" t="s">
        <v>293</v>
      </c>
      <c r="L2" s="102" t="s">
        <v>294</v>
      </c>
      <c r="M2" s="106" t="s">
        <v>295</v>
      </c>
      <c r="N2" s="174" t="s">
        <v>296</v>
      </c>
      <c r="O2" s="175"/>
    </row>
    <row r="3" spans="1:19">
      <c r="A3" s="46">
        <v>10</v>
      </c>
      <c r="B3" s="44" t="s">
        <v>9</v>
      </c>
      <c r="C3" s="107">
        <v>455020</v>
      </c>
      <c r="D3" s="107">
        <v>444540</v>
      </c>
      <c r="E3" s="107">
        <v>448753</v>
      </c>
      <c r="F3" s="107">
        <v>439301.87453608698</v>
      </c>
      <c r="G3" s="107">
        <v>436068.65536583099</v>
      </c>
      <c r="H3" s="107">
        <v>435114.11750351801</v>
      </c>
      <c r="I3" s="101">
        <f t="shared" ref="I3:I27" si="0">E3/$E$27</f>
        <v>0.12764097727252041</v>
      </c>
      <c r="J3" s="101">
        <f t="shared" ref="J3:J27" si="1">(E3-C3)/C3</f>
        <v>-1.3773020966111381E-2</v>
      </c>
      <c r="K3" s="61">
        <f t="shared" ref="K3:K27" si="2">E3-C3</f>
        <v>-6267</v>
      </c>
      <c r="L3" s="45">
        <f>K3/$K$27</f>
        <v>0.13331206126356093</v>
      </c>
      <c r="M3" s="78">
        <f>E3-D3</f>
        <v>4213</v>
      </c>
      <c r="N3" s="108">
        <f>H3-G3</f>
        <v>-954.53786231298</v>
      </c>
      <c r="O3" s="11"/>
      <c r="P3" s="65"/>
      <c r="Q3" s="66"/>
      <c r="R3" s="67"/>
      <c r="S3" s="66"/>
    </row>
    <row r="4" spans="1:19">
      <c r="A4" s="46">
        <v>11</v>
      </c>
      <c r="B4" s="44" t="s">
        <v>10</v>
      </c>
      <c r="C4" s="107">
        <v>16045</v>
      </c>
      <c r="D4" s="107">
        <v>16238</v>
      </c>
      <c r="E4" s="107">
        <v>16000</v>
      </c>
      <c r="F4" s="107">
        <v>15462.662036273599</v>
      </c>
      <c r="G4" s="107">
        <v>15450.8972698991</v>
      </c>
      <c r="H4" s="107">
        <v>15412.2340678166</v>
      </c>
      <c r="I4" s="101">
        <f t="shared" si="0"/>
        <v>4.5509570662710368E-3</v>
      </c>
      <c r="J4" s="101">
        <f t="shared" si="1"/>
        <v>-2.8046120286693674E-3</v>
      </c>
      <c r="K4" s="61">
        <f t="shared" si="2"/>
        <v>-45</v>
      </c>
      <c r="L4" s="45">
        <f t="shared" ref="L4:L27" si="3">K4/$K$27</f>
        <v>9.5724313975749842E-4</v>
      </c>
      <c r="M4" s="78">
        <f t="shared" ref="M4:M27" si="4">E4-D4</f>
        <v>-238</v>
      </c>
      <c r="N4" s="108">
        <f t="shared" ref="N4:N27" si="5">H4-G4</f>
        <v>-38.663202082499993</v>
      </c>
      <c r="O4" s="11"/>
      <c r="P4" s="65"/>
      <c r="Q4" s="66"/>
      <c r="R4" s="67"/>
      <c r="S4" s="66"/>
    </row>
    <row r="5" spans="1:19" ht="17.25" customHeight="1">
      <c r="A5" s="46">
        <v>12</v>
      </c>
      <c r="B5" s="44" t="s">
        <v>11</v>
      </c>
      <c r="C5" s="107">
        <v>3344</v>
      </c>
      <c r="D5" s="107">
        <v>3662</v>
      </c>
      <c r="E5" s="107">
        <v>3561</v>
      </c>
      <c r="F5" s="107">
        <v>3771.1496086142301</v>
      </c>
      <c r="G5" s="107">
        <v>3960.0911584846799</v>
      </c>
      <c r="H5" s="107">
        <v>4006.38832269047</v>
      </c>
      <c r="I5" s="101">
        <f t="shared" si="0"/>
        <v>1.0128723820619476E-3</v>
      </c>
      <c r="J5" s="101">
        <f t="shared" si="1"/>
        <v>6.4892344497607654E-2</v>
      </c>
      <c r="K5" s="61">
        <f t="shared" si="2"/>
        <v>217</v>
      </c>
      <c r="L5" s="45">
        <f t="shared" si="3"/>
        <v>-4.6160391406083814E-3</v>
      </c>
      <c r="M5" s="78">
        <f t="shared" si="4"/>
        <v>-101</v>
      </c>
      <c r="N5" s="108">
        <f t="shared" si="5"/>
        <v>46.297164205790068</v>
      </c>
      <c r="O5" s="11"/>
      <c r="P5" s="65"/>
      <c r="Q5" s="66"/>
      <c r="R5" s="67"/>
      <c r="S5" s="66"/>
    </row>
    <row r="6" spans="1:19">
      <c r="A6" s="46">
        <v>13</v>
      </c>
      <c r="B6" s="44" t="s">
        <v>12</v>
      </c>
      <c r="C6" s="107">
        <v>414771</v>
      </c>
      <c r="D6" s="107">
        <v>411720</v>
      </c>
      <c r="E6" s="107">
        <v>405108</v>
      </c>
      <c r="F6" s="107">
        <v>416162.16323939501</v>
      </c>
      <c r="G6" s="107">
        <v>410484.96993220202</v>
      </c>
      <c r="H6" s="107">
        <v>406212.55930492299</v>
      </c>
      <c r="I6" s="101">
        <f t="shared" si="0"/>
        <v>0.11522681970018295</v>
      </c>
      <c r="J6" s="101">
        <f t="shared" si="1"/>
        <v>-2.3297192908858139E-2</v>
      </c>
      <c r="K6" s="61">
        <f t="shared" si="2"/>
        <v>-9663</v>
      </c>
      <c r="L6" s="45">
        <f t="shared" si="3"/>
        <v>0.20555201021059349</v>
      </c>
      <c r="M6" s="78">
        <f t="shared" si="4"/>
        <v>-6612</v>
      </c>
      <c r="N6" s="108">
        <f t="shared" si="5"/>
        <v>-4272.4106272790232</v>
      </c>
      <c r="O6" s="11"/>
      <c r="P6" s="65"/>
      <c r="Q6" s="66"/>
      <c r="R6" s="67"/>
      <c r="S6" s="66"/>
    </row>
    <row r="7" spans="1:19">
      <c r="A7" s="46">
        <v>14</v>
      </c>
      <c r="B7" s="44" t="s">
        <v>13</v>
      </c>
      <c r="C7" s="107">
        <v>473855</v>
      </c>
      <c r="D7" s="107">
        <v>466069</v>
      </c>
      <c r="E7" s="107">
        <v>457877</v>
      </c>
      <c r="F7" s="107">
        <v>480451.90355380299</v>
      </c>
      <c r="G7" s="107">
        <v>467326.11598042602</v>
      </c>
      <c r="H7" s="107">
        <v>464945.543045211</v>
      </c>
      <c r="I7" s="101">
        <f t="shared" si="0"/>
        <v>0.13023616053956147</v>
      </c>
      <c r="J7" s="101">
        <f t="shared" si="1"/>
        <v>-3.3719175697206949E-2</v>
      </c>
      <c r="K7" s="61">
        <f t="shared" si="2"/>
        <v>-15978</v>
      </c>
      <c r="L7" s="45">
        <f t="shared" si="3"/>
        <v>0.33988513082322908</v>
      </c>
      <c r="M7" s="78">
        <f t="shared" si="4"/>
        <v>-8192</v>
      </c>
      <c r="N7" s="108">
        <f t="shared" si="5"/>
        <v>-2380.5729352150229</v>
      </c>
      <c r="O7" s="11"/>
      <c r="P7" s="65"/>
      <c r="Q7" s="66"/>
      <c r="R7" s="67"/>
      <c r="S7" s="66"/>
    </row>
    <row r="8" spans="1:19">
      <c r="A8" s="46">
        <v>15</v>
      </c>
      <c r="B8" s="44" t="s">
        <v>14</v>
      </c>
      <c r="C8" s="107">
        <v>60434</v>
      </c>
      <c r="D8" s="107">
        <v>60666</v>
      </c>
      <c r="E8" s="107">
        <v>59375</v>
      </c>
      <c r="F8" s="107">
        <v>61201.606679771197</v>
      </c>
      <c r="G8" s="107">
        <v>60471.842938636197</v>
      </c>
      <c r="H8" s="107">
        <v>60103.715199851402</v>
      </c>
      <c r="I8" s="101">
        <f t="shared" si="0"/>
        <v>1.6888317238115177E-2</v>
      </c>
      <c r="J8" s="101">
        <f t="shared" si="1"/>
        <v>-1.7523248502498593E-2</v>
      </c>
      <c r="K8" s="61">
        <f t="shared" si="2"/>
        <v>-1059</v>
      </c>
      <c r="L8" s="45">
        <f t="shared" si="3"/>
        <v>2.2527121888959795E-2</v>
      </c>
      <c r="M8" s="78">
        <f t="shared" si="4"/>
        <v>-1291</v>
      </c>
      <c r="N8" s="108">
        <f t="shared" si="5"/>
        <v>-368.12773878479493</v>
      </c>
      <c r="O8" s="11"/>
      <c r="P8" s="65"/>
      <c r="Q8" s="66"/>
      <c r="R8" s="67"/>
      <c r="S8" s="66"/>
    </row>
    <row r="9" spans="1:19">
      <c r="A9" s="46">
        <v>16</v>
      </c>
      <c r="B9" s="44" t="s">
        <v>15</v>
      </c>
      <c r="C9" s="107">
        <v>65654</v>
      </c>
      <c r="D9" s="107">
        <v>64735</v>
      </c>
      <c r="E9" s="107">
        <v>63351</v>
      </c>
      <c r="F9" s="107">
        <v>65654</v>
      </c>
      <c r="G9" s="107">
        <v>64735</v>
      </c>
      <c r="H9" s="107">
        <v>63351</v>
      </c>
      <c r="I9" s="101">
        <f t="shared" si="0"/>
        <v>1.8019230069083528E-2</v>
      </c>
      <c r="J9" s="101">
        <f t="shared" si="1"/>
        <v>-3.5077832272214948E-2</v>
      </c>
      <c r="K9" s="61">
        <f t="shared" si="2"/>
        <v>-2303</v>
      </c>
      <c r="L9" s="45">
        <f t="shared" si="3"/>
        <v>4.8989576685811533E-2</v>
      </c>
      <c r="M9" s="78">
        <f t="shared" si="4"/>
        <v>-1384</v>
      </c>
      <c r="N9" s="108">
        <f t="shared" si="5"/>
        <v>-1384</v>
      </c>
      <c r="O9" s="11"/>
      <c r="P9" s="65"/>
      <c r="Q9" s="66"/>
      <c r="R9" s="67"/>
      <c r="S9" s="66"/>
    </row>
    <row r="10" spans="1:19">
      <c r="A10" s="46">
        <v>17</v>
      </c>
      <c r="B10" s="44" t="s">
        <v>16</v>
      </c>
      <c r="C10" s="107">
        <v>50862</v>
      </c>
      <c r="D10" s="107">
        <v>52555</v>
      </c>
      <c r="E10" s="107">
        <v>51958</v>
      </c>
      <c r="F10" s="107">
        <v>51241.924685181897</v>
      </c>
      <c r="G10" s="107">
        <v>52496.506574264698</v>
      </c>
      <c r="H10" s="107">
        <v>52371.752768155297</v>
      </c>
      <c r="I10" s="101">
        <f t="shared" si="0"/>
        <v>1.4778664203081908E-2</v>
      </c>
      <c r="J10" s="101">
        <f t="shared" si="1"/>
        <v>2.1548503794581415E-2</v>
      </c>
      <c r="K10" s="61">
        <f t="shared" si="2"/>
        <v>1096</v>
      </c>
      <c r="L10" s="45">
        <f t="shared" si="3"/>
        <v>-2.3314188470538184E-2</v>
      </c>
      <c r="M10" s="78">
        <f t="shared" si="4"/>
        <v>-597</v>
      </c>
      <c r="N10" s="108">
        <f t="shared" si="5"/>
        <v>-124.75380610940192</v>
      </c>
      <c r="O10" s="11"/>
      <c r="P10" s="65"/>
      <c r="Q10" s="66"/>
      <c r="R10" s="67"/>
      <c r="S10" s="66"/>
    </row>
    <row r="11" spans="1:19">
      <c r="A11" s="46">
        <v>18</v>
      </c>
      <c r="B11" s="44" t="s">
        <v>17</v>
      </c>
      <c r="C11" s="107">
        <v>58928</v>
      </c>
      <c r="D11" s="107">
        <v>55337</v>
      </c>
      <c r="E11" s="107">
        <v>54499</v>
      </c>
      <c r="F11" s="107">
        <v>58928</v>
      </c>
      <c r="G11" s="107">
        <v>55336.999999999898</v>
      </c>
      <c r="H11" s="107">
        <v>54499.000000000102</v>
      </c>
      <c r="I11" s="101">
        <f t="shared" si="0"/>
        <v>1.5501413072169077E-2</v>
      </c>
      <c r="J11" s="101">
        <f t="shared" si="1"/>
        <v>-7.515951669834374E-2</v>
      </c>
      <c r="K11" s="61">
        <f t="shared" si="2"/>
        <v>-4429</v>
      </c>
      <c r="L11" s="45">
        <f t="shared" si="3"/>
        <v>9.4213997021910231E-2</v>
      </c>
      <c r="M11" s="78">
        <f t="shared" si="4"/>
        <v>-838</v>
      </c>
      <c r="N11" s="108">
        <f t="shared" si="5"/>
        <v>-837.99999999979627</v>
      </c>
      <c r="O11" s="11"/>
      <c r="P11" s="65"/>
      <c r="Q11" s="66"/>
      <c r="R11" s="67"/>
      <c r="S11" s="66"/>
    </row>
    <row r="12" spans="1:19">
      <c r="A12" s="46">
        <v>19</v>
      </c>
      <c r="B12" s="44" t="s">
        <v>18</v>
      </c>
      <c r="C12" s="107">
        <v>7779</v>
      </c>
      <c r="D12" s="107">
        <v>7876</v>
      </c>
      <c r="E12" s="107">
        <v>7753</v>
      </c>
      <c r="F12" s="107">
        <v>7779</v>
      </c>
      <c r="G12" s="107">
        <v>7876</v>
      </c>
      <c r="H12" s="107">
        <v>7753</v>
      </c>
      <c r="I12" s="101">
        <f t="shared" si="0"/>
        <v>2.2052231334249591E-3</v>
      </c>
      <c r="J12" s="101">
        <f t="shared" si="1"/>
        <v>-3.3423319192698291E-3</v>
      </c>
      <c r="K12" s="61">
        <f t="shared" si="2"/>
        <v>-26</v>
      </c>
      <c r="L12" s="45">
        <f t="shared" si="3"/>
        <v>5.5307381408211016E-4</v>
      </c>
      <c r="M12" s="78">
        <f t="shared" si="4"/>
        <v>-123</v>
      </c>
      <c r="N12" s="108">
        <f t="shared" si="5"/>
        <v>-123</v>
      </c>
      <c r="O12" s="11"/>
      <c r="P12" s="65"/>
      <c r="Q12" s="66"/>
      <c r="R12" s="67"/>
      <c r="S12" s="66"/>
    </row>
    <row r="13" spans="1:19">
      <c r="A13" s="46">
        <v>20</v>
      </c>
      <c r="B13" s="44" t="s">
        <v>19</v>
      </c>
      <c r="C13" s="107">
        <v>73555</v>
      </c>
      <c r="D13" s="107">
        <v>75562</v>
      </c>
      <c r="E13" s="107">
        <v>74586</v>
      </c>
      <c r="F13" s="107">
        <v>73712.149313286194</v>
      </c>
      <c r="G13" s="107">
        <v>75147.757023050304</v>
      </c>
      <c r="H13" s="107">
        <v>75003.518489768394</v>
      </c>
      <c r="I13" s="101">
        <f t="shared" si="0"/>
        <v>2.121485523405572E-2</v>
      </c>
      <c r="J13" s="101">
        <f t="shared" si="1"/>
        <v>1.4016722180681123E-2</v>
      </c>
      <c r="K13" s="61">
        <f t="shared" si="2"/>
        <v>1031</v>
      </c>
      <c r="L13" s="45">
        <f t="shared" si="3"/>
        <v>-2.1931503935332906E-2</v>
      </c>
      <c r="M13" s="78">
        <f t="shared" si="4"/>
        <v>-976</v>
      </c>
      <c r="N13" s="108">
        <f t="shared" si="5"/>
        <v>-144.23853328191035</v>
      </c>
      <c r="O13" s="10"/>
    </row>
    <row r="14" spans="1:19">
      <c r="A14" s="46">
        <v>21</v>
      </c>
      <c r="B14" s="44" t="s">
        <v>20</v>
      </c>
      <c r="C14" s="107">
        <v>19859</v>
      </c>
      <c r="D14" s="107">
        <v>19867</v>
      </c>
      <c r="E14" s="107">
        <v>19876</v>
      </c>
      <c r="F14" s="107">
        <v>19859</v>
      </c>
      <c r="G14" s="107">
        <v>19867</v>
      </c>
      <c r="H14" s="107">
        <v>19876</v>
      </c>
      <c r="I14" s="101">
        <f t="shared" si="0"/>
        <v>5.6534264155751954E-3</v>
      </c>
      <c r="J14" s="101">
        <f t="shared" si="1"/>
        <v>8.5603504708192755E-4</v>
      </c>
      <c r="K14" s="61">
        <f t="shared" si="2"/>
        <v>17</v>
      </c>
      <c r="L14" s="45">
        <f t="shared" si="3"/>
        <v>-3.6162518613061051E-4</v>
      </c>
      <c r="M14" s="78">
        <f t="shared" si="4"/>
        <v>9</v>
      </c>
      <c r="N14" s="108">
        <f t="shared" si="5"/>
        <v>9</v>
      </c>
      <c r="O14" s="10"/>
      <c r="P14" s="3"/>
      <c r="Q14" s="66"/>
    </row>
    <row r="15" spans="1:19">
      <c r="A15" s="46">
        <v>22</v>
      </c>
      <c r="B15" s="44" t="s">
        <v>21</v>
      </c>
      <c r="C15" s="107">
        <v>195210</v>
      </c>
      <c r="D15" s="107">
        <v>198575</v>
      </c>
      <c r="E15" s="107">
        <v>195932</v>
      </c>
      <c r="F15" s="107">
        <v>195363.79872650799</v>
      </c>
      <c r="G15" s="107">
        <v>196914.442169141</v>
      </c>
      <c r="H15" s="107">
        <v>196247.39144427501</v>
      </c>
      <c r="I15" s="101">
        <f t="shared" si="0"/>
        <v>5.5729882494288549E-2</v>
      </c>
      <c r="J15" s="101">
        <f t="shared" si="1"/>
        <v>3.6985810153168383E-3</v>
      </c>
      <c r="K15" s="61">
        <f t="shared" si="2"/>
        <v>722</v>
      </c>
      <c r="L15" s="45">
        <f t="shared" si="3"/>
        <v>-1.5358434375664752E-2</v>
      </c>
      <c r="M15" s="78">
        <f t="shared" si="4"/>
        <v>-2643</v>
      </c>
      <c r="N15" s="108">
        <f t="shared" si="5"/>
        <v>-667.0507248659851</v>
      </c>
      <c r="O15" s="10"/>
      <c r="P15" s="3"/>
      <c r="Q15" s="66"/>
    </row>
    <row r="16" spans="1:19">
      <c r="A16" s="46">
        <v>23</v>
      </c>
      <c r="B16" s="44" t="s">
        <v>22</v>
      </c>
      <c r="C16" s="107">
        <v>227920</v>
      </c>
      <c r="D16" s="107">
        <v>228782</v>
      </c>
      <c r="E16" s="107">
        <v>224078</v>
      </c>
      <c r="F16" s="107">
        <v>225366.37522024801</v>
      </c>
      <c r="G16" s="107">
        <v>222433.771128836</v>
      </c>
      <c r="H16" s="107">
        <v>221927.13794426699</v>
      </c>
      <c r="I16" s="101">
        <f t="shared" si="0"/>
        <v>6.3735584843492593E-2</v>
      </c>
      <c r="J16" s="101">
        <f t="shared" si="1"/>
        <v>-1.6856791856791856E-2</v>
      </c>
      <c r="K16" s="61">
        <f t="shared" si="2"/>
        <v>-3842</v>
      </c>
      <c r="L16" s="45">
        <f t="shared" si="3"/>
        <v>8.1727292065517973E-2</v>
      </c>
      <c r="M16" s="78">
        <f t="shared" si="4"/>
        <v>-4704</v>
      </c>
      <c r="N16" s="108">
        <f t="shared" si="5"/>
        <v>-506.6331845690147</v>
      </c>
      <c r="O16" s="10"/>
      <c r="P16" s="3"/>
      <c r="Q16" s="66"/>
    </row>
    <row r="17" spans="1:24">
      <c r="A17" s="46">
        <v>24</v>
      </c>
      <c r="B17" s="44" t="s">
        <v>23</v>
      </c>
      <c r="C17" s="107">
        <v>149785</v>
      </c>
      <c r="D17" s="107">
        <v>147017</v>
      </c>
      <c r="E17" s="107">
        <v>146318</v>
      </c>
      <c r="F17" s="107">
        <v>149023.29850248501</v>
      </c>
      <c r="G17" s="107">
        <v>145812.15206998499</v>
      </c>
      <c r="H17" s="107">
        <v>145601.594005986</v>
      </c>
      <c r="I17" s="101">
        <f t="shared" si="0"/>
        <v>4.161793350141535E-2</v>
      </c>
      <c r="J17" s="101">
        <f t="shared" si="1"/>
        <v>-2.3146509997663319E-2</v>
      </c>
      <c r="K17" s="61">
        <f t="shared" si="2"/>
        <v>-3467</v>
      </c>
      <c r="L17" s="45">
        <f t="shared" si="3"/>
        <v>7.375026590087215E-2</v>
      </c>
      <c r="M17" s="78">
        <f t="shared" si="4"/>
        <v>-699</v>
      </c>
      <c r="N17" s="108">
        <f t="shared" si="5"/>
        <v>-210.55806399899302</v>
      </c>
      <c r="O17" s="10"/>
      <c r="P17" s="3"/>
      <c r="Q17" s="66"/>
    </row>
    <row r="18" spans="1:24">
      <c r="A18" s="46">
        <v>25</v>
      </c>
      <c r="B18" s="44" t="s">
        <v>24</v>
      </c>
      <c r="C18" s="107">
        <v>389413</v>
      </c>
      <c r="D18" s="107">
        <v>394852</v>
      </c>
      <c r="E18" s="107">
        <v>380857</v>
      </c>
      <c r="F18" s="107">
        <v>388133.85823626799</v>
      </c>
      <c r="G18" s="107">
        <v>384932.81691450998</v>
      </c>
      <c r="H18" s="107">
        <v>380328.87358909502</v>
      </c>
      <c r="I18" s="101">
        <f t="shared" si="0"/>
        <v>0.10832899096179927</v>
      </c>
      <c r="J18" s="101">
        <f t="shared" si="1"/>
        <v>-2.1971531510247475E-2</v>
      </c>
      <c r="K18" s="61">
        <f t="shared" si="2"/>
        <v>-8556</v>
      </c>
      <c r="L18" s="45">
        <f t="shared" si="3"/>
        <v>0.18200382897255904</v>
      </c>
      <c r="M18" s="78">
        <f t="shared" si="4"/>
        <v>-13995</v>
      </c>
      <c r="N18" s="108">
        <f t="shared" si="5"/>
        <v>-4603.9433254149626</v>
      </c>
      <c r="O18" s="10"/>
      <c r="P18" s="3"/>
      <c r="Q18" s="66"/>
    </row>
    <row r="19" spans="1:24">
      <c r="A19" s="46">
        <v>26</v>
      </c>
      <c r="B19" s="44" t="s">
        <v>25</v>
      </c>
      <c r="C19" s="107">
        <v>33189</v>
      </c>
      <c r="D19" s="107">
        <v>32813</v>
      </c>
      <c r="E19" s="107">
        <v>32275</v>
      </c>
      <c r="F19" s="107">
        <v>33337.886650941502</v>
      </c>
      <c r="G19" s="107">
        <v>32568.656603302599</v>
      </c>
      <c r="H19" s="107">
        <v>32444.725984701799</v>
      </c>
      <c r="I19" s="101">
        <f t="shared" si="0"/>
        <v>9.1801337071186068E-3</v>
      </c>
      <c r="J19" s="101">
        <f t="shared" si="1"/>
        <v>-2.7539244930549277E-2</v>
      </c>
      <c r="K19" s="61">
        <f t="shared" si="2"/>
        <v>-914</v>
      </c>
      <c r="L19" s="45">
        <f t="shared" si="3"/>
        <v>1.9442671771963412E-2</v>
      </c>
      <c r="M19" s="78">
        <f t="shared" si="4"/>
        <v>-538</v>
      </c>
      <c r="N19" s="108">
        <f t="shared" si="5"/>
        <v>-123.93061860079979</v>
      </c>
      <c r="O19" s="10"/>
      <c r="P19" s="3"/>
      <c r="Q19" s="66"/>
    </row>
    <row r="20" spans="1:24">
      <c r="A20" s="46">
        <v>27</v>
      </c>
      <c r="B20" s="44" t="s">
        <v>26</v>
      </c>
      <c r="C20" s="107">
        <v>128930</v>
      </c>
      <c r="D20" s="107">
        <v>134895</v>
      </c>
      <c r="E20" s="107">
        <v>133312</v>
      </c>
      <c r="F20" s="107">
        <v>128450.446507043</v>
      </c>
      <c r="G20" s="107">
        <v>133384.466402358</v>
      </c>
      <c r="H20" s="107">
        <v>133283.451618808</v>
      </c>
      <c r="I20" s="101">
        <f t="shared" si="0"/>
        <v>3.7918574276170278E-2</v>
      </c>
      <c r="J20" s="101">
        <f t="shared" si="1"/>
        <v>3.3987435042271003E-2</v>
      </c>
      <c r="K20" s="61">
        <f t="shared" si="2"/>
        <v>4382</v>
      </c>
      <c r="L20" s="45">
        <f t="shared" si="3"/>
        <v>-9.3214209742607954E-2</v>
      </c>
      <c r="M20" s="78">
        <f t="shared" si="4"/>
        <v>-1583</v>
      </c>
      <c r="N20" s="108">
        <f t="shared" si="5"/>
        <v>-101.01478354999563</v>
      </c>
      <c r="O20" s="10"/>
      <c r="P20" s="3"/>
      <c r="Q20" s="66"/>
    </row>
    <row r="21" spans="1:24">
      <c r="A21" s="46">
        <v>28</v>
      </c>
      <c r="B21" s="44" t="s">
        <v>27</v>
      </c>
      <c r="C21" s="107">
        <v>141089</v>
      </c>
      <c r="D21" s="107">
        <v>145060</v>
      </c>
      <c r="E21" s="107">
        <v>142520</v>
      </c>
      <c r="F21" s="107">
        <v>141089</v>
      </c>
      <c r="G21" s="107">
        <v>145060</v>
      </c>
      <c r="H21" s="107">
        <v>142520</v>
      </c>
      <c r="I21" s="101">
        <f t="shared" si="0"/>
        <v>4.053765006780926E-2</v>
      </c>
      <c r="J21" s="101">
        <f t="shared" si="1"/>
        <v>1.0142534145114077E-2</v>
      </c>
      <c r="K21" s="61">
        <f t="shared" si="2"/>
        <v>1431</v>
      </c>
      <c r="L21" s="45">
        <f t="shared" si="3"/>
        <v>-3.0440331844288449E-2</v>
      </c>
      <c r="M21" s="78">
        <f t="shared" si="4"/>
        <v>-2540</v>
      </c>
      <c r="N21" s="108">
        <f t="shared" si="5"/>
        <v>-2540</v>
      </c>
      <c r="O21" s="10"/>
      <c r="P21" s="3"/>
      <c r="Q21" s="66"/>
    </row>
    <row r="22" spans="1:24">
      <c r="A22" s="46">
        <v>29</v>
      </c>
      <c r="B22" s="44" t="s">
        <v>28</v>
      </c>
      <c r="C22" s="107">
        <v>168702</v>
      </c>
      <c r="D22" s="107">
        <v>187249</v>
      </c>
      <c r="E22" s="107">
        <v>188021</v>
      </c>
      <c r="F22" s="107">
        <v>168702</v>
      </c>
      <c r="G22" s="107">
        <v>187249</v>
      </c>
      <c r="H22" s="107">
        <v>188021</v>
      </c>
      <c r="I22" s="101">
        <f t="shared" si="0"/>
        <v>5.3479718659834162E-2</v>
      </c>
      <c r="J22" s="101">
        <f t="shared" si="1"/>
        <v>0.11451553627105784</v>
      </c>
      <c r="K22" s="61">
        <f t="shared" si="2"/>
        <v>19319</v>
      </c>
      <c r="L22" s="45">
        <f t="shared" si="3"/>
        <v>-0.41095511593278028</v>
      </c>
      <c r="M22" s="78">
        <f t="shared" si="4"/>
        <v>772</v>
      </c>
      <c r="N22" s="108">
        <f t="shared" si="5"/>
        <v>772</v>
      </c>
      <c r="O22" s="10"/>
      <c r="P22" s="3"/>
      <c r="Q22" s="66"/>
    </row>
    <row r="23" spans="1:24">
      <c r="A23" s="46">
        <v>30</v>
      </c>
      <c r="B23" s="44" t="s">
        <v>29</v>
      </c>
      <c r="C23" s="107">
        <v>46083</v>
      </c>
      <c r="D23" s="107">
        <v>47192</v>
      </c>
      <c r="E23" s="107">
        <v>48567</v>
      </c>
      <c r="F23" s="107">
        <v>46083</v>
      </c>
      <c r="G23" s="107">
        <v>47192</v>
      </c>
      <c r="H23" s="107">
        <v>48567</v>
      </c>
      <c r="I23" s="101">
        <f t="shared" si="0"/>
        <v>1.381414573984909E-2</v>
      </c>
      <c r="J23" s="101">
        <f t="shared" si="1"/>
        <v>5.3902740706985225E-2</v>
      </c>
      <c r="K23" s="61">
        <f t="shared" si="2"/>
        <v>2484</v>
      </c>
      <c r="L23" s="45">
        <f t="shared" si="3"/>
        <v>-5.2839821314613913E-2</v>
      </c>
      <c r="M23" s="78">
        <f t="shared" si="4"/>
        <v>1375</v>
      </c>
      <c r="N23" s="108">
        <f t="shared" si="5"/>
        <v>1375</v>
      </c>
      <c r="O23" s="10"/>
      <c r="P23" s="3"/>
      <c r="Q23" s="66"/>
    </row>
    <row r="24" spans="1:24">
      <c r="A24" s="46">
        <v>31</v>
      </c>
      <c r="B24" s="44" t="s">
        <v>30</v>
      </c>
      <c r="C24" s="107">
        <v>163594</v>
      </c>
      <c r="D24" s="107">
        <v>161423</v>
      </c>
      <c r="E24" s="107">
        <v>156472</v>
      </c>
      <c r="F24" s="107">
        <v>163594</v>
      </c>
      <c r="G24" s="107">
        <v>161423</v>
      </c>
      <c r="H24" s="107">
        <v>156472</v>
      </c>
      <c r="I24" s="101">
        <f t="shared" si="0"/>
        <v>4.4506084629597605E-2</v>
      </c>
      <c r="J24" s="101">
        <f t="shared" si="1"/>
        <v>-4.3534603958580387E-2</v>
      </c>
      <c r="K24" s="61">
        <f t="shared" si="2"/>
        <v>-7122</v>
      </c>
      <c r="L24" s="45">
        <f t="shared" si="3"/>
        <v>0.15149968091895341</v>
      </c>
      <c r="M24" s="78">
        <f t="shared" si="4"/>
        <v>-4951</v>
      </c>
      <c r="N24" s="108">
        <f t="shared" si="5"/>
        <v>-4951</v>
      </c>
      <c r="O24" s="10"/>
      <c r="P24" s="3"/>
      <c r="Q24" s="24"/>
    </row>
    <row r="25" spans="1:24">
      <c r="A25" s="46">
        <v>32</v>
      </c>
      <c r="B25" s="44" t="s">
        <v>31</v>
      </c>
      <c r="C25" s="107">
        <v>53803</v>
      </c>
      <c r="D25" s="107">
        <v>54000</v>
      </c>
      <c r="E25" s="107">
        <v>53486</v>
      </c>
      <c r="F25" s="107">
        <v>54264.434730918598</v>
      </c>
      <c r="G25" s="107">
        <v>54174.251458452003</v>
      </c>
      <c r="H25" s="107">
        <v>54133.320297892002</v>
      </c>
      <c r="I25" s="101">
        <f t="shared" si="0"/>
        <v>1.5213280602910792E-2</v>
      </c>
      <c r="J25" s="101">
        <f t="shared" si="1"/>
        <v>-5.8918647659052473E-3</v>
      </c>
      <c r="K25" s="61">
        <f t="shared" si="2"/>
        <v>-317</v>
      </c>
      <c r="L25" s="45">
        <f t="shared" si="3"/>
        <v>6.7432461178472663E-3</v>
      </c>
      <c r="M25" s="78">
        <f t="shared" si="4"/>
        <v>-514</v>
      </c>
      <c r="N25" s="108">
        <f t="shared" si="5"/>
        <v>-40.931160560001445</v>
      </c>
      <c r="O25" s="10"/>
      <c r="P25" s="3"/>
      <c r="Q25" s="11"/>
    </row>
    <row r="26" spans="1:24">
      <c r="A26" s="46">
        <v>33</v>
      </c>
      <c r="B26" s="44" t="s">
        <v>32</v>
      </c>
      <c r="C26" s="107">
        <v>164930</v>
      </c>
      <c r="D26" s="107">
        <v>153213</v>
      </c>
      <c r="E26" s="107">
        <v>151209</v>
      </c>
      <c r="F26" s="107">
        <v>165355.98016125901</v>
      </c>
      <c r="G26" s="107">
        <v>153212.511930407</v>
      </c>
      <c r="H26" s="107">
        <v>151631.553935626</v>
      </c>
      <c r="I26" s="101">
        <f t="shared" si="0"/>
        <v>4.3009104189611076E-2</v>
      </c>
      <c r="J26" s="101">
        <f t="shared" si="1"/>
        <v>-8.3192869702297945E-2</v>
      </c>
      <c r="K26" s="61">
        <f t="shared" si="2"/>
        <v>-13721</v>
      </c>
      <c r="L26" s="45">
        <f t="shared" si="3"/>
        <v>0.29187406934694748</v>
      </c>
      <c r="M26" s="78">
        <f t="shared" si="4"/>
        <v>-2004</v>
      </c>
      <c r="N26" s="108">
        <f t="shared" si="5"/>
        <v>-1580.957994780998</v>
      </c>
      <c r="O26" s="10"/>
      <c r="P26" s="3"/>
      <c r="Q26" s="11"/>
    </row>
    <row r="27" spans="1:24" s="120" customFormat="1">
      <c r="A27" s="182" t="s">
        <v>254</v>
      </c>
      <c r="B27" s="182"/>
      <c r="C27" s="74">
        <f>SUM(C3:C26)</f>
        <v>3562754</v>
      </c>
      <c r="D27" s="74">
        <f>SUM(D3:D26)</f>
        <v>3563898</v>
      </c>
      <c r="E27" s="74">
        <f>SUM(E3:E26)</f>
        <v>3515744</v>
      </c>
      <c r="F27" s="74">
        <v>3562516.9667705102</v>
      </c>
      <c r="G27" s="74">
        <v>3529156.1707943399</v>
      </c>
      <c r="H27" s="74">
        <v>3520586.6631645099</v>
      </c>
      <c r="I27" s="110">
        <f t="shared" si="0"/>
        <v>1</v>
      </c>
      <c r="J27" s="110">
        <f t="shared" si="1"/>
        <v>-1.3194848704120464E-2</v>
      </c>
      <c r="K27" s="107">
        <f t="shared" si="2"/>
        <v>-47010</v>
      </c>
      <c r="L27" s="111">
        <f t="shared" si="3"/>
        <v>1</v>
      </c>
      <c r="M27" s="107">
        <f t="shared" si="4"/>
        <v>-48154</v>
      </c>
      <c r="N27" s="108">
        <f t="shared" si="5"/>
        <v>-8569.5076298299246</v>
      </c>
      <c r="O27" s="66"/>
      <c r="P27" s="3"/>
      <c r="Q27" s="66"/>
      <c r="R27" s="121"/>
      <c r="S27" s="121"/>
      <c r="T27" s="121"/>
      <c r="U27" s="121"/>
      <c r="V27" s="121"/>
      <c r="W27" s="121"/>
      <c r="X27" s="121"/>
    </row>
    <row r="28" spans="1:24">
      <c r="I28" s="66"/>
      <c r="K28" s="20"/>
      <c r="L28" s="19"/>
      <c r="N28" s="11"/>
      <c r="O28" s="11"/>
      <c r="P28" s="3"/>
      <c r="Q28" s="11"/>
    </row>
    <row r="29" spans="1:24">
      <c r="C29" s="134"/>
      <c r="D29" s="119"/>
      <c r="E29" s="134"/>
      <c r="F29" s="138"/>
      <c r="G29" s="138"/>
      <c r="H29" s="138"/>
      <c r="N29" s="11"/>
      <c r="O29" s="11"/>
      <c r="P29" s="3"/>
      <c r="Q29" s="11"/>
    </row>
    <row r="30" spans="1:24">
      <c r="E30" s="172"/>
      <c r="F30" s="172"/>
      <c r="N30" s="11"/>
      <c r="O30" s="11"/>
      <c r="P30" s="3"/>
      <c r="Q30" s="11"/>
    </row>
    <row r="31" spans="1:24">
      <c r="B31" s="10"/>
      <c r="N31" s="11"/>
      <c r="O31" s="11"/>
    </row>
    <row r="32" spans="1:24">
      <c r="B32" s="10"/>
      <c r="N32" s="11"/>
      <c r="O32" s="11"/>
    </row>
    <row r="33" spans="2:15">
      <c r="B33" s="10"/>
      <c r="N33" s="11"/>
      <c r="O33" s="11"/>
    </row>
    <row r="34" spans="2:15">
      <c r="B34" s="64"/>
      <c r="N34" s="11"/>
      <c r="O34" s="11"/>
    </row>
    <row r="35" spans="2:15">
      <c r="B35" s="10"/>
      <c r="N35" s="11"/>
      <c r="O35" s="11"/>
    </row>
    <row r="36" spans="2:15">
      <c r="B36" s="10"/>
      <c r="N36" s="11"/>
      <c r="O36" s="11"/>
    </row>
    <row r="37" spans="2:15">
      <c r="B37" s="10"/>
      <c r="N37" s="10"/>
      <c r="O37" s="10"/>
    </row>
    <row r="38" spans="2:15">
      <c r="N38" s="10"/>
      <c r="O38" s="10"/>
    </row>
    <row r="39" spans="2:15">
      <c r="N39" s="10"/>
      <c r="O39" s="10"/>
    </row>
    <row r="40" spans="2:15">
      <c r="N40" s="10"/>
      <c r="O40" s="10"/>
    </row>
    <row r="41" spans="2:15">
      <c r="N41" s="10"/>
      <c r="O41" s="10"/>
    </row>
    <row r="42" spans="2:15">
      <c r="N42" s="10"/>
      <c r="O42" s="10"/>
    </row>
    <row r="43" spans="2:15">
      <c r="N43" s="10"/>
      <c r="O43" s="10"/>
    </row>
    <row r="44" spans="2:15">
      <c r="N44" s="10"/>
      <c r="O44" s="10"/>
    </row>
    <row r="45" spans="2:15">
      <c r="N45" s="10"/>
      <c r="O45" s="10"/>
    </row>
    <row r="46" spans="2:15">
      <c r="N46" s="10"/>
      <c r="O46" s="10"/>
    </row>
    <row r="47" spans="2:15">
      <c r="N47" s="10"/>
      <c r="O47" s="10"/>
    </row>
    <row r="48" spans="2:15">
      <c r="N48" s="10"/>
      <c r="O48" s="10"/>
    </row>
    <row r="49" spans="14:15">
      <c r="N49" s="10"/>
      <c r="O49" s="10"/>
    </row>
    <row r="50" spans="14:15">
      <c r="N50" s="10"/>
      <c r="O50" s="10"/>
    </row>
    <row r="51" spans="14:15">
      <c r="N51" s="10"/>
      <c r="O51" s="10"/>
    </row>
    <row r="52" spans="14:15">
      <c r="N52" s="10"/>
      <c r="O52" s="10"/>
    </row>
    <row r="53" spans="14:15">
      <c r="N53" s="10"/>
      <c r="O53" s="10"/>
    </row>
    <row r="54" spans="14:15">
      <c r="N54" s="10"/>
      <c r="O54" s="10"/>
    </row>
    <row r="55" spans="14:15">
      <c r="N55" s="10"/>
      <c r="O55" s="10"/>
    </row>
    <row r="56" spans="14:15">
      <c r="N56" s="10"/>
      <c r="O56" s="10"/>
    </row>
    <row r="57" spans="14:15">
      <c r="N57" s="10"/>
      <c r="O57" s="10"/>
    </row>
    <row r="58" spans="14:15">
      <c r="N58" s="10"/>
      <c r="O58" s="10"/>
    </row>
    <row r="59" spans="14:15">
      <c r="N59" s="10"/>
      <c r="O59" s="10"/>
    </row>
    <row r="60" spans="14:15">
      <c r="N60" s="10"/>
      <c r="O60" s="10"/>
    </row>
    <row r="61" spans="14:15">
      <c r="N61" s="10"/>
      <c r="O61" s="10"/>
    </row>
    <row r="62" spans="14:15">
      <c r="N62" s="10"/>
      <c r="O62" s="10"/>
    </row>
    <row r="63" spans="14:15">
      <c r="N63" s="10"/>
      <c r="O63" s="10"/>
    </row>
    <row r="64" spans="14:15">
      <c r="N64" s="10"/>
      <c r="O64" s="10"/>
    </row>
    <row r="65" spans="14:15">
      <c r="N65" s="10"/>
      <c r="O65" s="10"/>
    </row>
    <row r="66" spans="14:15">
      <c r="N66" s="10"/>
      <c r="O66" s="10"/>
    </row>
    <row r="67" spans="14:15">
      <c r="N67" s="10"/>
      <c r="O67" s="10"/>
    </row>
    <row r="68" spans="14:15">
      <c r="N68" s="10"/>
      <c r="O68" s="10"/>
    </row>
    <row r="69" spans="14:15">
      <c r="N69" s="10"/>
      <c r="O69" s="10"/>
    </row>
    <row r="70" spans="14:15">
      <c r="N70" s="10"/>
      <c r="O70" s="10"/>
    </row>
    <row r="71" spans="14:15">
      <c r="N71" s="10"/>
      <c r="O71" s="10"/>
    </row>
    <row r="72" spans="14:15">
      <c r="N72" s="10"/>
      <c r="O72" s="10"/>
    </row>
    <row r="73" spans="14:15">
      <c r="N73" s="10"/>
      <c r="O73" s="10"/>
    </row>
    <row r="74" spans="14:15">
      <c r="N74" s="10"/>
      <c r="O74" s="10"/>
    </row>
    <row r="75" spans="14:15">
      <c r="N75" s="10"/>
      <c r="O75" s="10"/>
    </row>
    <row r="76" spans="14:15">
      <c r="N76" s="10"/>
      <c r="O76" s="10"/>
    </row>
    <row r="77" spans="14:15">
      <c r="N77" s="10"/>
      <c r="O77" s="10"/>
    </row>
    <row r="78" spans="14:15">
      <c r="N78" s="10"/>
      <c r="O78" s="10"/>
    </row>
    <row r="79" spans="14:15">
      <c r="N79" s="10"/>
      <c r="O79" s="10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  <ignoredErrors>
    <ignoredError sqref="C27 E2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6"/>
  <sheetViews>
    <sheetView zoomScale="80" zoomScaleNormal="80" workbookViewId="0">
      <pane ySplit="2" topLeftCell="A84" activePane="bottomLeft" state="frozen"/>
      <selection pane="bottomLeft" activeCell="E93" sqref="E93:F94"/>
    </sheetView>
  </sheetViews>
  <sheetFormatPr defaultColWidth="9.1796875" defaultRowHeight="14.5"/>
  <cols>
    <col min="1" max="1" width="13.7265625" style="8" bestFit="1" customWidth="1"/>
    <col min="2" max="2" width="34.453125" style="8" bestFit="1" customWidth="1"/>
    <col min="3" max="3" width="12" style="8" bestFit="1" customWidth="1"/>
    <col min="4" max="8" width="12" style="8" customWidth="1"/>
    <col min="9" max="9" width="17.81640625" style="8" customWidth="1"/>
    <col min="10" max="10" width="27.1796875" style="8" customWidth="1"/>
    <col min="11" max="11" width="26.453125" style="8" customWidth="1"/>
    <col min="12" max="12" width="20.453125" style="8" customWidth="1"/>
    <col min="13" max="14" width="23.453125" style="8" customWidth="1"/>
    <col min="15" max="16384" width="9.1796875" style="8"/>
  </cols>
  <sheetData>
    <row r="1" spans="1:14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4" ht="40" customHeight="1">
      <c r="A2" s="105" t="s">
        <v>1</v>
      </c>
      <c r="B2" s="104" t="s">
        <v>90</v>
      </c>
      <c r="C2" s="103">
        <v>42248</v>
      </c>
      <c r="D2" s="103">
        <v>42583</v>
      </c>
      <c r="E2" s="103">
        <v>42614</v>
      </c>
      <c r="F2" s="103">
        <v>42248</v>
      </c>
      <c r="G2" s="103">
        <v>42583</v>
      </c>
      <c r="H2" s="103">
        <v>42614</v>
      </c>
      <c r="I2" s="102" t="s">
        <v>291</v>
      </c>
      <c r="J2" s="102" t="s">
        <v>297</v>
      </c>
      <c r="K2" s="102" t="s">
        <v>298</v>
      </c>
      <c r="L2" s="102" t="s">
        <v>294</v>
      </c>
      <c r="M2" s="106" t="s">
        <v>299</v>
      </c>
      <c r="N2" s="174" t="s">
        <v>300</v>
      </c>
    </row>
    <row r="3" spans="1:14">
      <c r="A3" s="43">
        <v>1</v>
      </c>
      <c r="B3" s="109" t="s">
        <v>2</v>
      </c>
      <c r="C3" s="108">
        <v>16329</v>
      </c>
      <c r="D3" s="108">
        <v>16640</v>
      </c>
      <c r="E3" s="108">
        <v>16567</v>
      </c>
      <c r="F3" s="108">
        <v>16221.513655768</v>
      </c>
      <c r="G3" s="108">
        <v>16504.342542844701</v>
      </c>
      <c r="H3" s="108">
        <v>16520.252126787102</v>
      </c>
      <c r="I3" s="110">
        <f t="shared" ref="I3:I34" si="0">E3/$E$91</f>
        <v>9.5793681907385374E-3</v>
      </c>
      <c r="J3" s="110">
        <f t="shared" ref="J3:J66" si="1">(E3-C3)/C3</f>
        <v>1.4575295486557659E-2</v>
      </c>
      <c r="K3" s="107">
        <f t="shared" ref="K3:K66" si="2">E3-C3</f>
        <v>238</v>
      </c>
      <c r="L3" s="111">
        <f>K3/$K$91</f>
        <v>1.9315046258724232E-2</v>
      </c>
      <c r="M3" s="108">
        <f t="shared" ref="M3:M66" si="3">E3-D3</f>
        <v>-73</v>
      </c>
      <c r="N3" s="108">
        <f>H3-G3</f>
        <v>15.909583942400786</v>
      </c>
    </row>
    <row r="4" spans="1:14">
      <c r="A4" s="43">
        <v>2</v>
      </c>
      <c r="B4" s="109" t="s">
        <v>3</v>
      </c>
      <c r="C4" s="108">
        <v>3365</v>
      </c>
      <c r="D4" s="108">
        <v>3306</v>
      </c>
      <c r="E4" s="108">
        <v>3316</v>
      </c>
      <c r="F4" s="108">
        <v>3207.95635357729</v>
      </c>
      <c r="G4" s="108">
        <v>3221.0131289927799</v>
      </c>
      <c r="H4" s="108">
        <v>3159.8892790530099</v>
      </c>
      <c r="I4" s="110">
        <f t="shared" si="0"/>
        <v>1.9173770097476301E-3</v>
      </c>
      <c r="J4" s="110">
        <f t="shared" si="1"/>
        <v>-1.4561664190193165E-2</v>
      </c>
      <c r="K4" s="107">
        <f t="shared" si="2"/>
        <v>-49</v>
      </c>
      <c r="L4" s="111">
        <f t="shared" ref="L4:L67" si="4">K4/$K$91</f>
        <v>-3.9766271709138126E-3</v>
      </c>
      <c r="M4" s="108">
        <f t="shared" si="3"/>
        <v>10</v>
      </c>
      <c r="N4" s="108">
        <f t="shared" ref="N4:N67" si="5">H4-G4</f>
        <v>-61.123849939770025</v>
      </c>
    </row>
    <row r="5" spans="1:14">
      <c r="A5" s="43">
        <v>3</v>
      </c>
      <c r="B5" s="109" t="s">
        <v>4</v>
      </c>
      <c r="C5" s="108">
        <v>1171</v>
      </c>
      <c r="D5" s="108">
        <v>1151</v>
      </c>
      <c r="E5" s="108">
        <v>1196</v>
      </c>
      <c r="F5" s="108">
        <v>1160.4576708837001</v>
      </c>
      <c r="G5" s="108">
        <v>1177.50151897402</v>
      </c>
      <c r="H5" s="108">
        <v>1186.8874574420499</v>
      </c>
      <c r="I5" s="110">
        <f t="shared" si="0"/>
        <v>6.9155093596446487E-4</v>
      </c>
      <c r="J5" s="110">
        <f t="shared" si="1"/>
        <v>2.1349274124679761E-2</v>
      </c>
      <c r="K5" s="107">
        <f t="shared" si="2"/>
        <v>25</v>
      </c>
      <c r="L5" s="111">
        <f t="shared" si="4"/>
        <v>2.028891413731537E-3</v>
      </c>
      <c r="M5" s="108">
        <f t="shared" si="3"/>
        <v>45</v>
      </c>
      <c r="N5" s="108">
        <f t="shared" si="5"/>
        <v>9.3859384680299627</v>
      </c>
    </row>
    <row r="6" spans="1:14">
      <c r="A6" s="43">
        <v>5</v>
      </c>
      <c r="B6" s="109" t="s">
        <v>5</v>
      </c>
      <c r="C6" s="108">
        <v>670</v>
      </c>
      <c r="D6" s="108">
        <v>614</v>
      </c>
      <c r="E6" s="108">
        <v>607</v>
      </c>
      <c r="F6" s="108">
        <v>653.03027688733596</v>
      </c>
      <c r="G6" s="108">
        <v>607.46993117486602</v>
      </c>
      <c r="H6" s="108">
        <v>590.030303414326</v>
      </c>
      <c r="I6" s="110">
        <f t="shared" si="0"/>
        <v>3.5097944659734967E-4</v>
      </c>
      <c r="J6" s="110">
        <f t="shared" si="1"/>
        <v>-9.4029850746268656E-2</v>
      </c>
      <c r="K6" s="107">
        <f t="shared" si="2"/>
        <v>-63</v>
      </c>
      <c r="L6" s="111">
        <f t="shared" si="4"/>
        <v>-5.1128063626034734E-3</v>
      </c>
      <c r="M6" s="108">
        <f t="shared" si="3"/>
        <v>-7</v>
      </c>
      <c r="N6" s="108">
        <f t="shared" si="5"/>
        <v>-17.43962776054002</v>
      </c>
    </row>
    <row r="7" spans="1:14" ht="15.75" customHeight="1">
      <c r="A7" s="43">
        <v>6</v>
      </c>
      <c r="B7" s="109" t="s">
        <v>6</v>
      </c>
      <c r="C7" s="108">
        <v>53</v>
      </c>
      <c r="D7" s="108">
        <v>43</v>
      </c>
      <c r="E7" s="108">
        <v>44</v>
      </c>
      <c r="F7" s="108">
        <v>51.331776475442503</v>
      </c>
      <c r="G7" s="108">
        <v>41.6229880073898</v>
      </c>
      <c r="H7" s="108">
        <v>42.3280906619528</v>
      </c>
      <c r="I7" s="110">
        <f t="shared" si="0"/>
        <v>2.544167322946192E-5</v>
      </c>
      <c r="J7" s="110">
        <f t="shared" si="1"/>
        <v>-0.16981132075471697</v>
      </c>
      <c r="K7" s="107">
        <f t="shared" si="2"/>
        <v>-9</v>
      </c>
      <c r="L7" s="111">
        <f t="shared" si="4"/>
        <v>-7.3040090894335339E-4</v>
      </c>
      <c r="M7" s="108">
        <f t="shared" si="3"/>
        <v>1</v>
      </c>
      <c r="N7" s="108">
        <f t="shared" si="5"/>
        <v>0.70510265456299948</v>
      </c>
    </row>
    <row r="8" spans="1:14">
      <c r="A8" s="43">
        <v>7</v>
      </c>
      <c r="B8" s="109" t="s">
        <v>7</v>
      </c>
      <c r="C8" s="108">
        <v>959</v>
      </c>
      <c r="D8" s="108">
        <v>871</v>
      </c>
      <c r="E8" s="108">
        <v>854</v>
      </c>
      <c r="F8" s="108">
        <v>929.09195596896404</v>
      </c>
      <c r="G8" s="108">
        <v>846.66403046132598</v>
      </c>
      <c r="H8" s="108">
        <v>829.55183432570004</v>
      </c>
      <c r="I8" s="110">
        <f t="shared" si="0"/>
        <v>4.937997485900109E-4</v>
      </c>
      <c r="J8" s="110">
        <f t="shared" si="1"/>
        <v>-0.10948905109489052</v>
      </c>
      <c r="K8" s="107">
        <f t="shared" si="2"/>
        <v>-105</v>
      </c>
      <c r="L8" s="111">
        <f t="shared" si="4"/>
        <v>-8.521343937672456E-3</v>
      </c>
      <c r="M8" s="108">
        <f t="shared" si="3"/>
        <v>-17</v>
      </c>
      <c r="N8" s="108">
        <f t="shared" si="5"/>
        <v>-17.112196135625936</v>
      </c>
    </row>
    <row r="9" spans="1:14">
      <c r="A9" s="43">
        <v>8</v>
      </c>
      <c r="B9" s="109" t="s">
        <v>281</v>
      </c>
      <c r="C9" s="108">
        <v>4737</v>
      </c>
      <c r="D9" s="108">
        <v>4809</v>
      </c>
      <c r="E9" s="108">
        <v>4790</v>
      </c>
      <c r="F9" s="108">
        <v>4671.8557114046298</v>
      </c>
      <c r="G9" s="108">
        <v>4735.2388637274798</v>
      </c>
      <c r="H9" s="108">
        <v>4726.0019417466601</v>
      </c>
      <c r="I9" s="110">
        <f t="shared" si="0"/>
        <v>2.7696730629346044E-3</v>
      </c>
      <c r="J9" s="110">
        <f t="shared" si="1"/>
        <v>1.118851593835761E-2</v>
      </c>
      <c r="K9" s="107">
        <f t="shared" si="2"/>
        <v>53</v>
      </c>
      <c r="L9" s="111">
        <f t="shared" si="4"/>
        <v>4.3012497971108583E-3</v>
      </c>
      <c r="M9" s="108">
        <f t="shared" si="3"/>
        <v>-19</v>
      </c>
      <c r="N9" s="108">
        <f t="shared" si="5"/>
        <v>-9.2369219808197158</v>
      </c>
    </row>
    <row r="10" spans="1:14">
      <c r="A10" s="43">
        <v>9</v>
      </c>
      <c r="B10" s="109" t="s">
        <v>8</v>
      </c>
      <c r="C10" s="108">
        <v>470</v>
      </c>
      <c r="D10" s="108">
        <v>503</v>
      </c>
      <c r="E10" s="108">
        <v>508</v>
      </c>
      <c r="F10" s="108">
        <v>451.80261368318099</v>
      </c>
      <c r="G10" s="108">
        <v>482.53226873348899</v>
      </c>
      <c r="H10" s="108">
        <v>490.63912749216001</v>
      </c>
      <c r="I10" s="110">
        <f t="shared" si="0"/>
        <v>2.9373568183106035E-4</v>
      </c>
      <c r="J10" s="110">
        <f t="shared" si="1"/>
        <v>8.085106382978724E-2</v>
      </c>
      <c r="K10" s="107">
        <f t="shared" si="2"/>
        <v>38</v>
      </c>
      <c r="L10" s="111">
        <f t="shared" si="4"/>
        <v>3.0839149488719364E-3</v>
      </c>
      <c r="M10" s="108">
        <f t="shared" si="3"/>
        <v>5</v>
      </c>
      <c r="N10" s="108">
        <f t="shared" si="5"/>
        <v>8.1068587586710237</v>
      </c>
    </row>
    <row r="11" spans="1:14">
      <c r="A11" s="112">
        <v>10</v>
      </c>
      <c r="B11" s="109" t="s">
        <v>9</v>
      </c>
      <c r="C11" s="107">
        <v>41725</v>
      </c>
      <c r="D11" s="107">
        <v>41571</v>
      </c>
      <c r="E11" s="108">
        <v>41596</v>
      </c>
      <c r="F11" s="108">
        <v>41701.888530877499</v>
      </c>
      <c r="G11" s="108">
        <v>41587.735389365298</v>
      </c>
      <c r="H11" s="108">
        <v>41590.3208668027</v>
      </c>
      <c r="I11" s="110">
        <f t="shared" si="0"/>
        <v>2.40516327193795E-2</v>
      </c>
      <c r="J11" s="110">
        <f t="shared" si="1"/>
        <v>-3.091671659676453E-3</v>
      </c>
      <c r="K11" s="107">
        <f t="shared" si="2"/>
        <v>-129</v>
      </c>
      <c r="L11" s="111">
        <f t="shared" si="4"/>
        <v>-1.0469079694854732E-2</v>
      </c>
      <c r="M11" s="108">
        <f t="shared" si="3"/>
        <v>25</v>
      </c>
      <c r="N11" s="108">
        <f t="shared" si="5"/>
        <v>2.5854774374020053</v>
      </c>
    </row>
    <row r="12" spans="1:14">
      <c r="A12" s="112">
        <v>11</v>
      </c>
      <c r="B12" s="109" t="s">
        <v>10</v>
      </c>
      <c r="C12" s="107">
        <v>645</v>
      </c>
      <c r="D12" s="107">
        <v>649</v>
      </c>
      <c r="E12" s="108">
        <v>652</v>
      </c>
      <c r="F12" s="108">
        <v>645</v>
      </c>
      <c r="G12" s="108">
        <v>649</v>
      </c>
      <c r="H12" s="108">
        <v>652</v>
      </c>
      <c r="I12" s="110">
        <f t="shared" si="0"/>
        <v>3.7699933967293571E-4</v>
      </c>
      <c r="J12" s="110">
        <f t="shared" si="1"/>
        <v>1.0852713178294573E-2</v>
      </c>
      <c r="K12" s="107">
        <f t="shared" si="2"/>
        <v>7</v>
      </c>
      <c r="L12" s="111">
        <f t="shared" si="4"/>
        <v>5.6808959584483043E-4</v>
      </c>
      <c r="M12" s="108">
        <f t="shared" si="3"/>
        <v>3</v>
      </c>
      <c r="N12" s="108">
        <f t="shared" si="5"/>
        <v>3</v>
      </c>
    </row>
    <row r="13" spans="1:14">
      <c r="A13" s="112">
        <v>12</v>
      </c>
      <c r="B13" s="109" t="s">
        <v>11</v>
      </c>
      <c r="C13" s="107">
        <v>44</v>
      </c>
      <c r="D13" s="107">
        <v>47</v>
      </c>
      <c r="E13" s="108">
        <v>47</v>
      </c>
      <c r="F13" s="108">
        <v>44</v>
      </c>
      <c r="G13" s="108">
        <v>47</v>
      </c>
      <c r="H13" s="108">
        <v>47</v>
      </c>
      <c r="I13" s="110">
        <f t="shared" si="0"/>
        <v>2.7176332767834323E-5</v>
      </c>
      <c r="J13" s="110">
        <f t="shared" si="1"/>
        <v>6.8181818181818177E-2</v>
      </c>
      <c r="K13" s="107">
        <f t="shared" si="2"/>
        <v>3</v>
      </c>
      <c r="L13" s="111">
        <f t="shared" si="4"/>
        <v>2.4346696964778445E-4</v>
      </c>
      <c r="M13" s="108">
        <f t="shared" si="3"/>
        <v>0</v>
      </c>
      <c r="N13" s="108">
        <f t="shared" si="5"/>
        <v>0</v>
      </c>
    </row>
    <row r="14" spans="1:14">
      <c r="A14" s="112">
        <v>13</v>
      </c>
      <c r="B14" s="109" t="s">
        <v>12</v>
      </c>
      <c r="C14" s="107">
        <v>17048</v>
      </c>
      <c r="D14" s="107">
        <v>16655</v>
      </c>
      <c r="E14" s="108">
        <v>16567</v>
      </c>
      <c r="F14" s="108">
        <v>17052.357007863498</v>
      </c>
      <c r="G14" s="108">
        <v>16629.858593523801</v>
      </c>
      <c r="H14" s="108">
        <v>16568.888040319998</v>
      </c>
      <c r="I14" s="110">
        <f t="shared" si="0"/>
        <v>9.5793681907385374E-3</v>
      </c>
      <c r="J14" s="110">
        <f t="shared" si="1"/>
        <v>-2.8214453308305961E-2</v>
      </c>
      <c r="K14" s="107">
        <f t="shared" si="2"/>
        <v>-481</v>
      </c>
      <c r="L14" s="111">
        <f t="shared" si="4"/>
        <v>-3.9035870800194772E-2</v>
      </c>
      <c r="M14" s="108">
        <f t="shared" si="3"/>
        <v>-88</v>
      </c>
      <c r="N14" s="108">
        <f t="shared" si="5"/>
        <v>-60.97055320380241</v>
      </c>
    </row>
    <row r="15" spans="1:14">
      <c r="A15" s="112">
        <v>14</v>
      </c>
      <c r="B15" s="109" t="s">
        <v>13</v>
      </c>
      <c r="C15" s="107">
        <v>33317</v>
      </c>
      <c r="D15" s="107">
        <v>32527</v>
      </c>
      <c r="E15" s="108">
        <v>32325</v>
      </c>
      <c r="F15" s="108">
        <v>33237.806677976798</v>
      </c>
      <c r="G15" s="108">
        <v>32390.464644219199</v>
      </c>
      <c r="H15" s="108">
        <v>32254.3484613209</v>
      </c>
      <c r="I15" s="110">
        <f t="shared" si="0"/>
        <v>1.869095652596265E-2</v>
      </c>
      <c r="J15" s="110">
        <f t="shared" si="1"/>
        <v>-2.977458954887895E-2</v>
      </c>
      <c r="K15" s="107">
        <f t="shared" si="2"/>
        <v>-992</v>
      </c>
      <c r="L15" s="111">
        <f t="shared" si="4"/>
        <v>-8.0506411296867392E-2</v>
      </c>
      <c r="M15" s="108">
        <f t="shared" si="3"/>
        <v>-202</v>
      </c>
      <c r="N15" s="108">
        <f t="shared" si="5"/>
        <v>-136.11618289829858</v>
      </c>
    </row>
    <row r="16" spans="1:14">
      <c r="A16" s="112">
        <v>15</v>
      </c>
      <c r="B16" s="109" t="s">
        <v>14</v>
      </c>
      <c r="C16" s="107">
        <v>6560</v>
      </c>
      <c r="D16" s="107">
        <v>6396</v>
      </c>
      <c r="E16" s="108">
        <v>6338</v>
      </c>
      <c r="F16" s="108">
        <v>6577.1872070719401</v>
      </c>
      <c r="G16" s="108">
        <v>6382.2436473101397</v>
      </c>
      <c r="H16" s="108">
        <v>6353.9173521762305</v>
      </c>
      <c r="I16" s="110">
        <f t="shared" si="0"/>
        <v>3.6647573847347647E-3</v>
      </c>
      <c r="J16" s="110">
        <f t="shared" si="1"/>
        <v>-3.3841463414634149E-2</v>
      </c>
      <c r="K16" s="107">
        <f t="shared" si="2"/>
        <v>-222</v>
      </c>
      <c r="L16" s="111">
        <f t="shared" si="4"/>
        <v>-1.8016555753936049E-2</v>
      </c>
      <c r="M16" s="108">
        <f t="shared" si="3"/>
        <v>-58</v>
      </c>
      <c r="N16" s="108">
        <f t="shared" si="5"/>
        <v>-28.326295133909298</v>
      </c>
    </row>
    <row r="17" spans="1:14">
      <c r="A17" s="112">
        <v>16</v>
      </c>
      <c r="B17" s="109" t="s">
        <v>15</v>
      </c>
      <c r="C17" s="107">
        <v>10650</v>
      </c>
      <c r="D17" s="107">
        <v>10365</v>
      </c>
      <c r="E17" s="108">
        <v>10363</v>
      </c>
      <c r="F17" s="108">
        <v>10622.713123988</v>
      </c>
      <c r="G17" s="108">
        <v>10341.6569868645</v>
      </c>
      <c r="H17" s="108">
        <v>10341.721650129601</v>
      </c>
      <c r="I17" s="110">
        <f t="shared" si="0"/>
        <v>5.9920922653844064E-3</v>
      </c>
      <c r="J17" s="110">
        <f t="shared" si="1"/>
        <v>-2.6948356807511738E-2</v>
      </c>
      <c r="K17" s="107">
        <f t="shared" si="2"/>
        <v>-287</v>
      </c>
      <c r="L17" s="111">
        <f t="shared" si="4"/>
        <v>-2.3291673429638046E-2</v>
      </c>
      <c r="M17" s="108">
        <f t="shared" si="3"/>
        <v>-2</v>
      </c>
      <c r="N17" s="108">
        <f t="shared" si="5"/>
        <v>6.4663265100534773E-2</v>
      </c>
    </row>
    <row r="18" spans="1:14">
      <c r="A18" s="112">
        <v>17</v>
      </c>
      <c r="B18" s="109" t="s">
        <v>16</v>
      </c>
      <c r="C18" s="107">
        <v>2325</v>
      </c>
      <c r="D18" s="107">
        <v>2411</v>
      </c>
      <c r="E18" s="108">
        <v>2403</v>
      </c>
      <c r="F18" s="108">
        <v>2335.8852102328301</v>
      </c>
      <c r="G18" s="108">
        <v>2413.0902172587798</v>
      </c>
      <c r="H18" s="108">
        <v>2414.75445997111</v>
      </c>
      <c r="I18" s="110">
        <f t="shared" si="0"/>
        <v>1.3894622902362952E-3</v>
      </c>
      <c r="J18" s="110">
        <f t="shared" si="1"/>
        <v>3.3548387096774192E-2</v>
      </c>
      <c r="K18" s="107">
        <f t="shared" si="2"/>
        <v>78</v>
      </c>
      <c r="L18" s="111">
        <f t="shared" si="4"/>
        <v>6.3301412108423957E-3</v>
      </c>
      <c r="M18" s="108">
        <f t="shared" si="3"/>
        <v>-8</v>
      </c>
      <c r="N18" s="108">
        <f t="shared" si="5"/>
        <v>1.6642427123301786</v>
      </c>
    </row>
    <row r="19" spans="1:14">
      <c r="A19" s="112">
        <v>18</v>
      </c>
      <c r="B19" s="109" t="s">
        <v>17</v>
      </c>
      <c r="C19" s="107">
        <v>8373</v>
      </c>
      <c r="D19" s="107">
        <v>7934</v>
      </c>
      <c r="E19" s="108">
        <v>7883</v>
      </c>
      <c r="F19" s="108">
        <v>8373</v>
      </c>
      <c r="G19" s="108">
        <v>7934</v>
      </c>
      <c r="H19" s="108">
        <v>7883</v>
      </c>
      <c r="I19" s="110">
        <f t="shared" si="0"/>
        <v>4.558107046996553E-3</v>
      </c>
      <c r="J19" s="110">
        <f t="shared" si="1"/>
        <v>-5.8521437955332614E-2</v>
      </c>
      <c r="K19" s="107">
        <f t="shared" si="2"/>
        <v>-490</v>
      </c>
      <c r="L19" s="111">
        <f t="shared" si="4"/>
        <v>-3.9766271709138129E-2</v>
      </c>
      <c r="M19" s="108">
        <f t="shared" si="3"/>
        <v>-51</v>
      </c>
      <c r="N19" s="108">
        <f t="shared" si="5"/>
        <v>-51</v>
      </c>
    </row>
    <row r="20" spans="1:14">
      <c r="A20" s="112">
        <v>19</v>
      </c>
      <c r="B20" s="109" t="s">
        <v>18</v>
      </c>
      <c r="C20" s="107">
        <v>313</v>
      </c>
      <c r="D20" s="107">
        <v>293</v>
      </c>
      <c r="E20" s="108">
        <v>287</v>
      </c>
      <c r="F20" s="108">
        <v>312.12990407364202</v>
      </c>
      <c r="G20" s="108">
        <v>289.55313203216701</v>
      </c>
      <c r="H20" s="108">
        <v>286.28907701276302</v>
      </c>
      <c r="I20" s="110">
        <f t="shared" si="0"/>
        <v>1.6594909583762661E-4</v>
      </c>
      <c r="J20" s="110">
        <f t="shared" si="1"/>
        <v>-8.3067092651757185E-2</v>
      </c>
      <c r="K20" s="107">
        <f t="shared" si="2"/>
        <v>-26</v>
      </c>
      <c r="L20" s="111">
        <f t="shared" si="4"/>
        <v>-2.1100470702807984E-3</v>
      </c>
      <c r="M20" s="108">
        <f t="shared" si="3"/>
        <v>-6</v>
      </c>
      <c r="N20" s="108">
        <f t="shared" si="5"/>
        <v>-3.2640550194039974</v>
      </c>
    </row>
    <row r="21" spans="1:14">
      <c r="A21" s="112">
        <v>20</v>
      </c>
      <c r="B21" s="109" t="s">
        <v>19</v>
      </c>
      <c r="C21" s="107">
        <v>4340</v>
      </c>
      <c r="D21" s="107">
        <v>4384</v>
      </c>
      <c r="E21" s="108">
        <v>4359</v>
      </c>
      <c r="F21" s="108">
        <v>4350.4727978656601</v>
      </c>
      <c r="G21" s="108">
        <v>4387.6416318658903</v>
      </c>
      <c r="H21" s="108">
        <v>4371.5675450577301</v>
      </c>
      <c r="I21" s="110">
        <f t="shared" si="0"/>
        <v>2.5204603092551024E-3</v>
      </c>
      <c r="J21" s="110">
        <f t="shared" si="1"/>
        <v>4.377880184331797E-3</v>
      </c>
      <c r="K21" s="107">
        <f t="shared" si="2"/>
        <v>19</v>
      </c>
      <c r="L21" s="111">
        <f t="shared" si="4"/>
        <v>1.5419574744359682E-3</v>
      </c>
      <c r="M21" s="108">
        <f t="shared" si="3"/>
        <v>-25</v>
      </c>
      <c r="N21" s="108">
        <f t="shared" si="5"/>
        <v>-16.074086808160246</v>
      </c>
    </row>
    <row r="22" spans="1:14">
      <c r="A22" s="112">
        <v>21</v>
      </c>
      <c r="B22" s="109" t="s">
        <v>20</v>
      </c>
      <c r="C22" s="107">
        <v>328</v>
      </c>
      <c r="D22" s="107">
        <v>346</v>
      </c>
      <c r="E22" s="108">
        <v>349</v>
      </c>
      <c r="F22" s="108">
        <v>328</v>
      </c>
      <c r="G22" s="108">
        <v>346</v>
      </c>
      <c r="H22" s="108">
        <v>349</v>
      </c>
      <c r="I22" s="110">
        <f t="shared" si="0"/>
        <v>2.0179872629732295E-4</v>
      </c>
      <c r="J22" s="110">
        <f t="shared" si="1"/>
        <v>6.402439024390244E-2</v>
      </c>
      <c r="K22" s="107">
        <f t="shared" si="2"/>
        <v>21</v>
      </c>
      <c r="L22" s="111">
        <f t="shared" si="4"/>
        <v>1.7042687875344911E-3</v>
      </c>
      <c r="M22" s="108">
        <f t="shared" si="3"/>
        <v>3</v>
      </c>
      <c r="N22" s="108">
        <f t="shared" si="5"/>
        <v>3</v>
      </c>
    </row>
    <row r="23" spans="1:14">
      <c r="A23" s="112">
        <v>22</v>
      </c>
      <c r="B23" s="109" t="s">
        <v>21</v>
      </c>
      <c r="C23" s="107">
        <v>12668</v>
      </c>
      <c r="D23" s="107">
        <v>12731</v>
      </c>
      <c r="E23" s="108">
        <v>12688</v>
      </c>
      <c r="F23" s="108">
        <v>12646.384899598201</v>
      </c>
      <c r="G23" s="108">
        <v>12712.5569377629</v>
      </c>
      <c r="H23" s="108">
        <v>12676.633592361701</v>
      </c>
      <c r="I23" s="110">
        <f t="shared" si="0"/>
        <v>7.3364534076230193E-3</v>
      </c>
      <c r="J23" s="110">
        <f t="shared" si="1"/>
        <v>1.5787811809283233E-3</v>
      </c>
      <c r="K23" s="107">
        <f t="shared" si="2"/>
        <v>20</v>
      </c>
      <c r="L23" s="111">
        <f t="shared" si="4"/>
        <v>1.6231131309852296E-3</v>
      </c>
      <c r="M23" s="108">
        <f t="shared" si="3"/>
        <v>-43</v>
      </c>
      <c r="N23" s="108">
        <f t="shared" si="5"/>
        <v>-35.923345401199185</v>
      </c>
    </row>
    <row r="24" spans="1:14">
      <c r="A24" s="112">
        <v>23</v>
      </c>
      <c r="B24" s="109" t="s">
        <v>22</v>
      </c>
      <c r="C24" s="107">
        <v>13828</v>
      </c>
      <c r="D24" s="107">
        <v>13806</v>
      </c>
      <c r="E24" s="108">
        <v>13754</v>
      </c>
      <c r="F24" s="108">
        <v>13715.7744704453</v>
      </c>
      <c r="G24" s="108">
        <v>13678.472174426999</v>
      </c>
      <c r="H24" s="108">
        <v>13652.6073915254</v>
      </c>
      <c r="I24" s="110">
        <f t="shared" si="0"/>
        <v>7.9528357635913465E-3</v>
      </c>
      <c r="J24" s="110">
        <f t="shared" si="1"/>
        <v>-5.3514608041654614E-3</v>
      </c>
      <c r="K24" s="107">
        <f t="shared" si="2"/>
        <v>-74</v>
      </c>
      <c r="L24" s="111">
        <f t="shared" si="4"/>
        <v>-6.00551858464535E-3</v>
      </c>
      <c r="M24" s="108">
        <f t="shared" si="3"/>
        <v>-52</v>
      </c>
      <c r="N24" s="108">
        <f t="shared" si="5"/>
        <v>-25.864782901599028</v>
      </c>
    </row>
    <row r="25" spans="1:14">
      <c r="A25" s="112">
        <v>24</v>
      </c>
      <c r="B25" s="109" t="s">
        <v>23</v>
      </c>
      <c r="C25" s="107">
        <v>7627</v>
      </c>
      <c r="D25" s="107">
        <v>7261</v>
      </c>
      <c r="E25" s="108">
        <v>7209</v>
      </c>
      <c r="F25" s="108">
        <v>7616.5083083500003</v>
      </c>
      <c r="G25" s="108">
        <v>7238.1627785880401</v>
      </c>
      <c r="H25" s="108">
        <v>7199.5266600456498</v>
      </c>
      <c r="I25" s="110">
        <f t="shared" si="0"/>
        <v>4.1683868707088857E-3</v>
      </c>
      <c r="J25" s="110">
        <f t="shared" si="1"/>
        <v>-5.4805296971286221E-2</v>
      </c>
      <c r="K25" s="107">
        <f t="shared" si="2"/>
        <v>-418</v>
      </c>
      <c r="L25" s="111">
        <f t="shared" si="4"/>
        <v>-3.3923064437591299E-2</v>
      </c>
      <c r="M25" s="108">
        <f t="shared" si="3"/>
        <v>-52</v>
      </c>
      <c r="N25" s="108">
        <f t="shared" si="5"/>
        <v>-38.63611854239025</v>
      </c>
    </row>
    <row r="26" spans="1:14">
      <c r="A26" s="112">
        <v>25</v>
      </c>
      <c r="B26" s="109" t="s">
        <v>24</v>
      </c>
      <c r="C26" s="107">
        <v>35097</v>
      </c>
      <c r="D26" s="107">
        <v>35047</v>
      </c>
      <c r="E26" s="108">
        <v>34970</v>
      </c>
      <c r="F26" s="108">
        <v>35097</v>
      </c>
      <c r="G26" s="108">
        <v>35047</v>
      </c>
      <c r="H26" s="108">
        <v>34970</v>
      </c>
      <c r="I26" s="110">
        <f t="shared" si="0"/>
        <v>2.0220348018960985E-2</v>
      </c>
      <c r="J26" s="110">
        <f t="shared" si="1"/>
        <v>-3.6185428954041655E-3</v>
      </c>
      <c r="K26" s="107">
        <f t="shared" si="2"/>
        <v>-127</v>
      </c>
      <c r="L26" s="111">
        <f t="shared" si="4"/>
        <v>-1.0306768381756209E-2</v>
      </c>
      <c r="M26" s="108">
        <f t="shared" si="3"/>
        <v>-77</v>
      </c>
      <c r="N26" s="108">
        <f t="shared" si="5"/>
        <v>-77</v>
      </c>
    </row>
    <row r="27" spans="1:14">
      <c r="A27" s="112">
        <v>26</v>
      </c>
      <c r="B27" s="109" t="s">
        <v>25</v>
      </c>
      <c r="C27" s="107">
        <v>1655</v>
      </c>
      <c r="D27" s="107">
        <v>1641</v>
      </c>
      <c r="E27" s="108">
        <v>1627</v>
      </c>
      <c r="F27" s="108">
        <v>1655.28286229842</v>
      </c>
      <c r="G27" s="108">
        <v>1637.5387296466099</v>
      </c>
      <c r="H27" s="108">
        <v>1629.2641997223</v>
      </c>
      <c r="I27" s="110">
        <f t="shared" si="0"/>
        <v>9.4076368964396688E-4</v>
      </c>
      <c r="J27" s="110">
        <f t="shared" si="1"/>
        <v>-1.6918429003021148E-2</v>
      </c>
      <c r="K27" s="107">
        <f t="shared" si="2"/>
        <v>-28</v>
      </c>
      <c r="L27" s="111">
        <f t="shared" si="4"/>
        <v>-2.2723583833793217E-3</v>
      </c>
      <c r="M27" s="108">
        <f t="shared" si="3"/>
        <v>-14</v>
      </c>
      <c r="N27" s="108">
        <f t="shared" si="5"/>
        <v>-8.2745299243099453</v>
      </c>
    </row>
    <row r="28" spans="1:14">
      <c r="A28" s="112">
        <v>27</v>
      </c>
      <c r="B28" s="109" t="s">
        <v>26</v>
      </c>
      <c r="C28" s="107">
        <v>5503</v>
      </c>
      <c r="D28" s="107">
        <v>5692</v>
      </c>
      <c r="E28" s="108">
        <v>5705</v>
      </c>
      <c r="F28" s="108">
        <v>5524.0098465934898</v>
      </c>
      <c r="G28" s="108">
        <v>5732.2174151169002</v>
      </c>
      <c r="H28" s="108">
        <v>5748.7727628685197</v>
      </c>
      <c r="I28" s="110">
        <f t="shared" si="0"/>
        <v>3.2987442221381878E-3</v>
      </c>
      <c r="J28" s="110">
        <f t="shared" si="1"/>
        <v>3.6707250590586951E-2</v>
      </c>
      <c r="K28" s="107">
        <f t="shared" si="2"/>
        <v>202</v>
      </c>
      <c r="L28" s="111">
        <f t="shared" si="4"/>
        <v>1.6393442622950821E-2</v>
      </c>
      <c r="M28" s="108">
        <f t="shared" si="3"/>
        <v>13</v>
      </c>
      <c r="N28" s="108">
        <f t="shared" si="5"/>
        <v>16.555347751619593</v>
      </c>
    </row>
    <row r="29" spans="1:14">
      <c r="A29" s="112">
        <v>28</v>
      </c>
      <c r="B29" s="109" t="s">
        <v>27</v>
      </c>
      <c r="C29" s="107">
        <v>9826</v>
      </c>
      <c r="D29" s="107">
        <v>10292</v>
      </c>
      <c r="E29" s="108">
        <v>10309</v>
      </c>
      <c r="F29" s="108">
        <v>9826</v>
      </c>
      <c r="G29" s="108">
        <v>10292</v>
      </c>
      <c r="H29" s="108">
        <v>10309</v>
      </c>
      <c r="I29" s="110">
        <f t="shared" si="0"/>
        <v>5.9608683936937029E-3</v>
      </c>
      <c r="J29" s="110">
        <f t="shared" si="1"/>
        <v>4.9155302259312028E-2</v>
      </c>
      <c r="K29" s="107">
        <f t="shared" si="2"/>
        <v>483</v>
      </c>
      <c r="L29" s="111">
        <f t="shared" si="4"/>
        <v>3.9198182113293296E-2</v>
      </c>
      <c r="M29" s="108">
        <f t="shared" si="3"/>
        <v>17</v>
      </c>
      <c r="N29" s="108">
        <f t="shared" si="5"/>
        <v>17</v>
      </c>
    </row>
    <row r="30" spans="1:14">
      <c r="A30" s="112">
        <v>29</v>
      </c>
      <c r="B30" s="109" t="s">
        <v>28</v>
      </c>
      <c r="C30" s="107">
        <v>3509</v>
      </c>
      <c r="D30" s="107">
        <v>3582</v>
      </c>
      <c r="E30" s="108">
        <v>3579</v>
      </c>
      <c r="F30" s="108">
        <v>3509</v>
      </c>
      <c r="G30" s="108">
        <v>3582</v>
      </c>
      <c r="H30" s="108">
        <v>3579</v>
      </c>
      <c r="I30" s="110">
        <f t="shared" si="0"/>
        <v>2.0694488292782778E-3</v>
      </c>
      <c r="J30" s="110">
        <f t="shared" si="1"/>
        <v>1.9948703334283273E-2</v>
      </c>
      <c r="K30" s="107">
        <f t="shared" si="2"/>
        <v>70</v>
      </c>
      <c r="L30" s="111">
        <f t="shared" si="4"/>
        <v>5.6808959584483043E-3</v>
      </c>
      <c r="M30" s="108">
        <f t="shared" si="3"/>
        <v>-3</v>
      </c>
      <c r="N30" s="108">
        <f t="shared" si="5"/>
        <v>-3</v>
      </c>
    </row>
    <row r="31" spans="1:14">
      <c r="A31" s="112">
        <v>30</v>
      </c>
      <c r="B31" s="109" t="s">
        <v>29</v>
      </c>
      <c r="C31" s="107">
        <v>1125</v>
      </c>
      <c r="D31" s="107">
        <v>1158</v>
      </c>
      <c r="E31" s="108">
        <v>1156</v>
      </c>
      <c r="F31" s="108">
        <v>21278.553636985002</v>
      </c>
      <c r="G31" s="108">
        <v>21295.5013581682</v>
      </c>
      <c r="H31" s="108">
        <v>21235.1659324787</v>
      </c>
      <c r="I31" s="110">
        <f t="shared" si="0"/>
        <v>6.6842214211949955E-4</v>
      </c>
      <c r="J31" s="110">
        <f t="shared" si="1"/>
        <v>2.7555555555555555E-2</v>
      </c>
      <c r="K31" s="107">
        <f t="shared" si="2"/>
        <v>31</v>
      </c>
      <c r="L31" s="111">
        <f t="shared" si="4"/>
        <v>2.515825353027106E-3</v>
      </c>
      <c r="M31" s="108">
        <f t="shared" si="3"/>
        <v>-2</v>
      </c>
      <c r="N31" s="108">
        <f t="shared" si="5"/>
        <v>-60.335425689499971</v>
      </c>
    </row>
    <row r="32" spans="1:14">
      <c r="A32" s="112">
        <v>31</v>
      </c>
      <c r="B32" s="109" t="s">
        <v>30</v>
      </c>
      <c r="C32" s="107">
        <v>21267</v>
      </c>
      <c r="D32" s="107">
        <v>21359</v>
      </c>
      <c r="E32" s="108">
        <v>21218</v>
      </c>
      <c r="F32" s="108">
        <v>21278.553636985002</v>
      </c>
      <c r="G32" s="108">
        <v>21295.5013581682</v>
      </c>
      <c r="H32" s="108">
        <v>21235.1659324787</v>
      </c>
      <c r="I32" s="110">
        <f t="shared" si="0"/>
        <v>1.2268668695061886E-2</v>
      </c>
      <c r="J32" s="110">
        <f t="shared" si="1"/>
        <v>-2.3040391216438616E-3</v>
      </c>
      <c r="K32" s="107">
        <f t="shared" si="2"/>
        <v>-49</v>
      </c>
      <c r="L32" s="111">
        <f t="shared" si="4"/>
        <v>-3.9766271709138126E-3</v>
      </c>
      <c r="M32" s="108">
        <f t="shared" si="3"/>
        <v>-141</v>
      </c>
      <c r="N32" s="108">
        <f t="shared" si="5"/>
        <v>-60.335425689499971</v>
      </c>
    </row>
    <row r="33" spans="1:14">
      <c r="A33" s="112">
        <v>32</v>
      </c>
      <c r="B33" s="109" t="s">
        <v>31</v>
      </c>
      <c r="C33" s="107">
        <v>6287</v>
      </c>
      <c r="D33" s="107">
        <v>6344</v>
      </c>
      <c r="E33" s="108">
        <v>6323</v>
      </c>
      <c r="F33" s="108">
        <v>6291.0177615489902</v>
      </c>
      <c r="G33" s="108">
        <v>6346.8897462865898</v>
      </c>
      <c r="H33" s="108">
        <v>6336.8291733018496</v>
      </c>
      <c r="I33" s="110">
        <f t="shared" si="0"/>
        <v>3.6560840870429028E-3</v>
      </c>
      <c r="J33" s="110">
        <f t="shared" si="1"/>
        <v>5.7261014792428823E-3</v>
      </c>
      <c r="K33" s="107">
        <f t="shared" si="2"/>
        <v>36</v>
      </c>
      <c r="L33" s="111">
        <f t="shared" si="4"/>
        <v>2.9216036357734136E-3</v>
      </c>
      <c r="M33" s="108">
        <f t="shared" si="3"/>
        <v>-21</v>
      </c>
      <c r="N33" s="108">
        <f t="shared" si="5"/>
        <v>-10.060572984740247</v>
      </c>
    </row>
    <row r="34" spans="1:14">
      <c r="A34" s="112">
        <v>33</v>
      </c>
      <c r="B34" s="109" t="s">
        <v>32</v>
      </c>
      <c r="C34" s="107">
        <v>20635</v>
      </c>
      <c r="D34" s="107">
        <v>19800</v>
      </c>
      <c r="E34" s="108">
        <v>19735</v>
      </c>
      <c r="F34" s="108">
        <v>20635</v>
      </c>
      <c r="G34" s="108">
        <v>19800</v>
      </c>
      <c r="H34" s="108">
        <v>19735</v>
      </c>
      <c r="I34" s="110">
        <f t="shared" si="0"/>
        <v>1.1411168663259795E-2</v>
      </c>
      <c r="J34" s="110">
        <f t="shared" si="1"/>
        <v>-4.361521686455052E-2</v>
      </c>
      <c r="K34" s="107">
        <f t="shared" si="2"/>
        <v>-900</v>
      </c>
      <c r="L34" s="111">
        <f t="shared" si="4"/>
        <v>-7.304009089433533E-2</v>
      </c>
      <c r="M34" s="108">
        <f t="shared" si="3"/>
        <v>-65</v>
      </c>
      <c r="N34" s="108">
        <f t="shared" si="5"/>
        <v>-65</v>
      </c>
    </row>
    <row r="35" spans="1:14">
      <c r="A35" s="112">
        <v>35</v>
      </c>
      <c r="B35" s="109" t="s">
        <v>33</v>
      </c>
      <c r="C35" s="108">
        <v>18746</v>
      </c>
      <c r="D35" s="108">
        <v>17169</v>
      </c>
      <c r="E35" s="108">
        <v>17202</v>
      </c>
      <c r="F35" s="108">
        <v>19060.068973770401</v>
      </c>
      <c r="G35" s="108">
        <v>17757.474171522099</v>
      </c>
      <c r="H35" s="108">
        <v>17508.097508072598</v>
      </c>
      <c r="I35" s="110">
        <f t="shared" ref="I35:I66" si="6">E35/$E$91</f>
        <v>9.9465377930273626E-3</v>
      </c>
      <c r="J35" s="110">
        <f t="shared" si="1"/>
        <v>-8.2364237704043525E-2</v>
      </c>
      <c r="K35" s="107">
        <f t="shared" si="2"/>
        <v>-1544</v>
      </c>
      <c r="L35" s="111">
        <f t="shared" si="4"/>
        <v>-0.12530433371205973</v>
      </c>
      <c r="M35" s="108">
        <f t="shared" si="3"/>
        <v>33</v>
      </c>
      <c r="N35" s="108">
        <f t="shared" si="5"/>
        <v>-249.37666344950048</v>
      </c>
    </row>
    <row r="36" spans="1:14">
      <c r="A36" s="112">
        <v>36</v>
      </c>
      <c r="B36" s="109" t="s">
        <v>34</v>
      </c>
      <c r="C36" s="108">
        <v>1027</v>
      </c>
      <c r="D36" s="108">
        <v>1050</v>
      </c>
      <c r="E36" s="108">
        <v>1019</v>
      </c>
      <c r="F36" s="108">
        <v>949.68800310796701</v>
      </c>
      <c r="G36" s="108">
        <v>969.13095027588099</v>
      </c>
      <c r="H36" s="108">
        <v>941.68802233752103</v>
      </c>
      <c r="I36" s="110">
        <f t="shared" si="6"/>
        <v>5.8920602320049306E-4</v>
      </c>
      <c r="J36" s="110">
        <f t="shared" si="1"/>
        <v>-7.7896786757546254E-3</v>
      </c>
      <c r="K36" s="107">
        <f t="shared" si="2"/>
        <v>-8</v>
      </c>
      <c r="L36" s="111">
        <f t="shared" si="4"/>
        <v>-6.4924525239409185E-4</v>
      </c>
      <c r="M36" s="108">
        <f t="shared" si="3"/>
        <v>-31</v>
      </c>
      <c r="N36" s="108">
        <f t="shared" si="5"/>
        <v>-27.442927938359958</v>
      </c>
    </row>
    <row r="37" spans="1:14">
      <c r="A37" s="112">
        <v>37</v>
      </c>
      <c r="B37" s="109" t="s">
        <v>35</v>
      </c>
      <c r="C37" s="108">
        <v>464</v>
      </c>
      <c r="D37" s="108">
        <v>509</v>
      </c>
      <c r="E37" s="108">
        <v>534</v>
      </c>
      <c r="F37" s="108">
        <v>451.51486404573302</v>
      </c>
      <c r="G37" s="108">
        <v>501.60119122473998</v>
      </c>
      <c r="H37" s="108">
        <v>521.51486361087598</v>
      </c>
      <c r="I37" s="110">
        <f t="shared" si="6"/>
        <v>3.0876939783028783E-4</v>
      </c>
      <c r="J37" s="110">
        <f t="shared" si="1"/>
        <v>0.15086206896551724</v>
      </c>
      <c r="K37" s="107">
        <f t="shared" si="2"/>
        <v>70</v>
      </c>
      <c r="L37" s="111">
        <f t="shared" si="4"/>
        <v>5.6808959584483043E-3</v>
      </c>
      <c r="M37" s="108">
        <f t="shared" si="3"/>
        <v>25</v>
      </c>
      <c r="N37" s="108">
        <f t="shared" si="5"/>
        <v>19.913672386136</v>
      </c>
    </row>
    <row r="38" spans="1:14">
      <c r="A38" s="112">
        <v>38</v>
      </c>
      <c r="B38" s="109" t="s">
        <v>36</v>
      </c>
      <c r="C38" s="108">
        <v>3187</v>
      </c>
      <c r="D38" s="108">
        <v>3265</v>
      </c>
      <c r="E38" s="108">
        <v>3299</v>
      </c>
      <c r="F38" s="108">
        <v>3187</v>
      </c>
      <c r="G38" s="108">
        <v>3265</v>
      </c>
      <c r="H38" s="108">
        <v>3299</v>
      </c>
      <c r="I38" s="110">
        <f t="shared" si="6"/>
        <v>1.9075472723635199E-3</v>
      </c>
      <c r="J38" s="110">
        <f t="shared" si="1"/>
        <v>3.5142767492940069E-2</v>
      </c>
      <c r="K38" s="107">
        <f t="shared" si="2"/>
        <v>112</v>
      </c>
      <c r="L38" s="111">
        <f t="shared" si="4"/>
        <v>9.0894335335172868E-3</v>
      </c>
      <c r="M38" s="108">
        <f t="shared" si="3"/>
        <v>34</v>
      </c>
      <c r="N38" s="108">
        <f t="shared" si="5"/>
        <v>34</v>
      </c>
    </row>
    <row r="39" spans="1:14">
      <c r="A39" s="112">
        <v>39</v>
      </c>
      <c r="B39" s="109" t="s">
        <v>37</v>
      </c>
      <c r="C39" s="108">
        <v>151</v>
      </c>
      <c r="D39" s="108">
        <v>126</v>
      </c>
      <c r="E39" s="108">
        <v>131</v>
      </c>
      <c r="F39" s="108">
        <v>151</v>
      </c>
      <c r="G39" s="108">
        <v>126</v>
      </c>
      <c r="H39" s="108">
        <v>131</v>
      </c>
      <c r="I39" s="110">
        <f t="shared" si="6"/>
        <v>7.5746799842261626E-5</v>
      </c>
      <c r="J39" s="110">
        <f t="shared" si="1"/>
        <v>-0.13245033112582782</v>
      </c>
      <c r="K39" s="107">
        <f t="shared" si="2"/>
        <v>-20</v>
      </c>
      <c r="L39" s="111">
        <f t="shared" si="4"/>
        <v>-1.6231131309852296E-3</v>
      </c>
      <c r="M39" s="108">
        <f t="shared" si="3"/>
        <v>5</v>
      </c>
      <c r="N39" s="108">
        <f t="shared" si="5"/>
        <v>5</v>
      </c>
    </row>
    <row r="40" spans="1:14">
      <c r="A40" s="112">
        <v>41</v>
      </c>
      <c r="B40" s="109" t="s">
        <v>38</v>
      </c>
      <c r="C40" s="108">
        <v>124514</v>
      </c>
      <c r="D40" s="108">
        <v>130025</v>
      </c>
      <c r="E40" s="108">
        <v>126826</v>
      </c>
      <c r="F40" s="108">
        <v>123415.896165648</v>
      </c>
      <c r="G40" s="108">
        <v>127733.828986151</v>
      </c>
      <c r="H40" s="108">
        <v>127761.36968319499</v>
      </c>
      <c r="I40" s="110">
        <f t="shared" si="6"/>
        <v>7.3333310204539495E-2</v>
      </c>
      <c r="J40" s="110">
        <f t="shared" si="1"/>
        <v>1.8568193134908526E-2</v>
      </c>
      <c r="K40" s="107">
        <f t="shared" si="2"/>
        <v>2312</v>
      </c>
      <c r="L40" s="111">
        <f t="shared" si="4"/>
        <v>0.18763187794189254</v>
      </c>
      <c r="M40" s="108">
        <f t="shared" si="3"/>
        <v>-3199</v>
      </c>
      <c r="N40" s="108">
        <f t="shared" si="5"/>
        <v>27.540697043994442</v>
      </c>
    </row>
    <row r="41" spans="1:14">
      <c r="A41" s="112">
        <v>42</v>
      </c>
      <c r="B41" s="109" t="s">
        <v>39</v>
      </c>
      <c r="C41" s="108">
        <v>16050</v>
      </c>
      <c r="D41" s="108">
        <v>16090</v>
      </c>
      <c r="E41" s="108">
        <v>15917</v>
      </c>
      <c r="F41" s="108">
        <v>14582.6874129264</v>
      </c>
      <c r="G41" s="108">
        <v>14630.577703663999</v>
      </c>
      <c r="H41" s="108">
        <v>14478.133079654701</v>
      </c>
      <c r="I41" s="110">
        <f t="shared" si="6"/>
        <v>9.2035252907578489E-3</v>
      </c>
      <c r="J41" s="110">
        <f t="shared" si="1"/>
        <v>-8.2866043613707158E-3</v>
      </c>
      <c r="K41" s="107">
        <f t="shared" si="2"/>
        <v>-133</v>
      </c>
      <c r="L41" s="111">
        <f t="shared" si="4"/>
        <v>-1.0793702321051778E-2</v>
      </c>
      <c r="M41" s="108">
        <f t="shared" si="3"/>
        <v>-173</v>
      </c>
      <c r="N41" s="108">
        <f t="shared" si="5"/>
        <v>-152.44462400929842</v>
      </c>
    </row>
    <row r="42" spans="1:14">
      <c r="A42" s="112">
        <v>43</v>
      </c>
      <c r="B42" s="109" t="s">
        <v>40</v>
      </c>
      <c r="C42" s="108">
        <v>54569</v>
      </c>
      <c r="D42" s="108">
        <v>54770</v>
      </c>
      <c r="E42" s="108">
        <v>54397</v>
      </c>
      <c r="F42" s="108">
        <v>53497.4096521764</v>
      </c>
      <c r="G42" s="108">
        <v>53707.195181085997</v>
      </c>
      <c r="H42" s="108">
        <v>53403.052963820803</v>
      </c>
      <c r="I42" s="110">
        <f t="shared" si="6"/>
        <v>3.1453424969614549E-2</v>
      </c>
      <c r="J42" s="110">
        <f t="shared" si="1"/>
        <v>-3.1519727317707857E-3</v>
      </c>
      <c r="K42" s="107">
        <f t="shared" si="2"/>
        <v>-172</v>
      </c>
      <c r="L42" s="111">
        <f t="shared" si="4"/>
        <v>-1.3958772926472976E-2</v>
      </c>
      <c r="M42" s="108">
        <f t="shared" si="3"/>
        <v>-373</v>
      </c>
      <c r="N42" s="108">
        <f t="shared" si="5"/>
        <v>-304.14221726519463</v>
      </c>
    </row>
    <row r="43" spans="1:14">
      <c r="A43" s="112">
        <v>45</v>
      </c>
      <c r="B43" s="109" t="s">
        <v>41</v>
      </c>
      <c r="C43" s="108">
        <v>44765</v>
      </c>
      <c r="D43" s="108">
        <v>47065</v>
      </c>
      <c r="E43" s="108">
        <v>46988</v>
      </c>
      <c r="F43" s="108">
        <v>44765</v>
      </c>
      <c r="G43" s="108">
        <v>47065</v>
      </c>
      <c r="H43" s="108">
        <v>46988</v>
      </c>
      <c r="I43" s="110">
        <f t="shared" si="6"/>
        <v>2.7169394129680835E-2</v>
      </c>
      <c r="J43" s="110">
        <f t="shared" si="1"/>
        <v>4.9659332067463417E-2</v>
      </c>
      <c r="K43" s="107">
        <f t="shared" si="2"/>
        <v>2223</v>
      </c>
      <c r="L43" s="111">
        <f t="shared" si="4"/>
        <v>0.18040902450900828</v>
      </c>
      <c r="M43" s="108">
        <f t="shared" si="3"/>
        <v>-77</v>
      </c>
      <c r="N43" s="108">
        <f t="shared" si="5"/>
        <v>-77</v>
      </c>
    </row>
    <row r="44" spans="1:14">
      <c r="A44" s="112">
        <v>46</v>
      </c>
      <c r="B44" s="109" t="s">
        <v>42</v>
      </c>
      <c r="C44" s="108">
        <v>120191</v>
      </c>
      <c r="D44" s="108">
        <v>124846</v>
      </c>
      <c r="E44" s="108">
        <v>124711</v>
      </c>
      <c r="F44" s="108">
        <v>120323.193880968</v>
      </c>
      <c r="G44" s="108">
        <v>125007.463504499</v>
      </c>
      <c r="H44" s="108">
        <v>124844.535790847</v>
      </c>
      <c r="I44" s="110">
        <f t="shared" si="6"/>
        <v>7.211037522998695E-2</v>
      </c>
      <c r="J44" s="110">
        <f t="shared" si="1"/>
        <v>3.7606809162083685E-2</v>
      </c>
      <c r="K44" s="107">
        <f t="shared" si="2"/>
        <v>4520</v>
      </c>
      <c r="L44" s="111">
        <f t="shared" si="4"/>
        <v>0.36682356760266188</v>
      </c>
      <c r="M44" s="108">
        <f t="shared" si="3"/>
        <v>-135</v>
      </c>
      <c r="N44" s="108">
        <f t="shared" si="5"/>
        <v>-162.92771365199587</v>
      </c>
    </row>
    <row r="45" spans="1:14">
      <c r="A45" s="112">
        <v>47</v>
      </c>
      <c r="B45" s="109" t="s">
        <v>43</v>
      </c>
      <c r="C45" s="108">
        <v>296058</v>
      </c>
      <c r="D45" s="108">
        <v>299368</v>
      </c>
      <c r="E45" s="108">
        <v>298728</v>
      </c>
      <c r="F45" s="108">
        <v>294832.23676481802</v>
      </c>
      <c r="G45" s="108">
        <v>297892.77125259198</v>
      </c>
      <c r="H45" s="108">
        <v>297912.71821635199</v>
      </c>
      <c r="I45" s="110">
        <f t="shared" si="6"/>
        <v>0.17273045819297048</v>
      </c>
      <c r="J45" s="110">
        <f t="shared" si="1"/>
        <v>9.0185031311432219E-3</v>
      </c>
      <c r="K45" s="107">
        <f t="shared" si="2"/>
        <v>2670</v>
      </c>
      <c r="L45" s="111">
        <f t="shared" si="4"/>
        <v>0.21668560298652817</v>
      </c>
      <c r="M45" s="108">
        <f t="shared" si="3"/>
        <v>-640</v>
      </c>
      <c r="N45" s="108">
        <f t="shared" si="5"/>
        <v>19.946963760012295</v>
      </c>
    </row>
    <row r="46" spans="1:14">
      <c r="A46" s="112">
        <v>49</v>
      </c>
      <c r="B46" s="109" t="s">
        <v>44</v>
      </c>
      <c r="C46" s="108">
        <v>120122</v>
      </c>
      <c r="D46" s="108">
        <v>114006</v>
      </c>
      <c r="E46" s="108">
        <v>118176</v>
      </c>
      <c r="F46" s="108">
        <v>120396.92137178101</v>
      </c>
      <c r="G46" s="108">
        <v>118216.840186979</v>
      </c>
      <c r="H46" s="108">
        <v>118545.74760790099</v>
      </c>
      <c r="I46" s="110">
        <f t="shared" si="6"/>
        <v>6.8331708535565722E-2</v>
      </c>
      <c r="J46" s="110">
        <f t="shared" si="1"/>
        <v>-1.6200196466925294E-2</v>
      </c>
      <c r="K46" s="107">
        <f t="shared" si="2"/>
        <v>-1946</v>
      </c>
      <c r="L46" s="111">
        <f t="shared" si="4"/>
        <v>-0.15792890764486284</v>
      </c>
      <c r="M46" s="108">
        <f t="shared" si="3"/>
        <v>4170</v>
      </c>
      <c r="N46" s="108">
        <f t="shared" si="5"/>
        <v>328.90742092199798</v>
      </c>
    </row>
    <row r="47" spans="1:14">
      <c r="A47" s="112">
        <v>50</v>
      </c>
      <c r="B47" s="109" t="s">
        <v>45</v>
      </c>
      <c r="C47" s="108">
        <v>2732</v>
      </c>
      <c r="D47" s="108">
        <v>2665</v>
      </c>
      <c r="E47" s="108">
        <v>2639</v>
      </c>
      <c r="F47" s="108">
        <v>2482.4039504510502</v>
      </c>
      <c r="G47" s="108">
        <v>2383.9200188804598</v>
      </c>
      <c r="H47" s="108">
        <v>2389.68142759083</v>
      </c>
      <c r="I47" s="110">
        <f t="shared" si="6"/>
        <v>1.525922173921591E-3</v>
      </c>
      <c r="J47" s="110">
        <f t="shared" si="1"/>
        <v>-3.4040995607613471E-2</v>
      </c>
      <c r="K47" s="107">
        <f t="shared" si="2"/>
        <v>-93</v>
      </c>
      <c r="L47" s="111">
        <f t="shared" si="4"/>
        <v>-7.547476059081318E-3</v>
      </c>
      <c r="M47" s="108">
        <f t="shared" si="3"/>
        <v>-26</v>
      </c>
      <c r="N47" s="108">
        <f t="shared" si="5"/>
        <v>5.7614087103702332</v>
      </c>
    </row>
    <row r="48" spans="1:14">
      <c r="A48" s="112">
        <v>51</v>
      </c>
      <c r="B48" s="109" t="s">
        <v>46</v>
      </c>
      <c r="C48" s="108">
        <v>304</v>
      </c>
      <c r="D48" s="108">
        <v>292</v>
      </c>
      <c r="E48" s="108">
        <v>292</v>
      </c>
      <c r="F48" s="108">
        <v>303.068179105593</v>
      </c>
      <c r="G48" s="108">
        <v>292.09630237882197</v>
      </c>
      <c r="H48" s="108">
        <v>291.07055807280898</v>
      </c>
      <c r="I48" s="110">
        <f t="shared" si="6"/>
        <v>1.688401950682473E-4</v>
      </c>
      <c r="J48" s="110">
        <f t="shared" si="1"/>
        <v>-3.9473684210526314E-2</v>
      </c>
      <c r="K48" s="107">
        <f t="shared" si="2"/>
        <v>-12</v>
      </c>
      <c r="L48" s="111">
        <f t="shared" si="4"/>
        <v>-9.7386787859113778E-4</v>
      </c>
      <c r="M48" s="108">
        <f t="shared" si="3"/>
        <v>0</v>
      </c>
      <c r="N48" s="108">
        <f t="shared" si="5"/>
        <v>-1.0257443060129958</v>
      </c>
    </row>
    <row r="49" spans="1:14">
      <c r="A49" s="112">
        <v>52</v>
      </c>
      <c r="B49" s="109" t="s">
        <v>47</v>
      </c>
      <c r="C49" s="108">
        <v>18349</v>
      </c>
      <c r="D49" s="108">
        <v>18350</v>
      </c>
      <c r="E49" s="108">
        <v>18428</v>
      </c>
      <c r="F49" s="108">
        <v>18264.404621715199</v>
      </c>
      <c r="G49" s="108">
        <v>18374.296006011198</v>
      </c>
      <c r="H49" s="108">
        <v>18365.829800453099</v>
      </c>
      <c r="I49" s="110">
        <f t="shared" si="6"/>
        <v>1.0655435324375552E-2</v>
      </c>
      <c r="J49" s="110">
        <f t="shared" si="1"/>
        <v>4.3054117390593496E-3</v>
      </c>
      <c r="K49" s="107">
        <f t="shared" si="2"/>
        <v>79</v>
      </c>
      <c r="L49" s="111">
        <f t="shared" si="4"/>
        <v>6.4112968673916571E-3</v>
      </c>
      <c r="M49" s="108">
        <f t="shared" si="3"/>
        <v>78</v>
      </c>
      <c r="N49" s="108">
        <f t="shared" si="5"/>
        <v>-8.4662055580993183</v>
      </c>
    </row>
    <row r="50" spans="1:14">
      <c r="A50" s="112">
        <v>53</v>
      </c>
      <c r="B50" s="109" t="s">
        <v>48</v>
      </c>
      <c r="C50" s="108">
        <v>2607</v>
      </c>
      <c r="D50" s="108">
        <v>2587</v>
      </c>
      <c r="E50" s="108">
        <v>2608</v>
      </c>
      <c r="F50" s="108">
        <v>2607</v>
      </c>
      <c r="G50" s="108">
        <v>2587</v>
      </c>
      <c r="H50" s="108">
        <v>2608</v>
      </c>
      <c r="I50" s="110">
        <f t="shared" si="6"/>
        <v>1.5079973586917428E-3</v>
      </c>
      <c r="J50" s="110">
        <f t="shared" si="1"/>
        <v>3.835826620636747E-4</v>
      </c>
      <c r="K50" s="107">
        <f t="shared" si="2"/>
        <v>1</v>
      </c>
      <c r="L50" s="111">
        <f t="shared" si="4"/>
        <v>8.1155656549261482E-5</v>
      </c>
      <c r="M50" s="108">
        <f t="shared" si="3"/>
        <v>21</v>
      </c>
      <c r="N50" s="108">
        <f t="shared" si="5"/>
        <v>21</v>
      </c>
    </row>
    <row r="51" spans="1:14">
      <c r="A51" s="112">
        <v>55</v>
      </c>
      <c r="B51" s="109" t="s">
        <v>49</v>
      </c>
      <c r="C51" s="108">
        <v>18371</v>
      </c>
      <c r="D51" s="108">
        <v>17913</v>
      </c>
      <c r="E51" s="108">
        <v>17980</v>
      </c>
      <c r="F51" s="108">
        <v>17793.533534799899</v>
      </c>
      <c r="G51" s="108">
        <v>17354.959769697001</v>
      </c>
      <c r="H51" s="108">
        <v>17411.014074506202</v>
      </c>
      <c r="I51" s="110">
        <f t="shared" si="6"/>
        <v>1.0396392833311939E-2</v>
      </c>
      <c r="J51" s="110">
        <f t="shared" si="1"/>
        <v>-2.1283544717217353E-2</v>
      </c>
      <c r="K51" s="107">
        <f t="shared" si="2"/>
        <v>-391</v>
      </c>
      <c r="L51" s="111">
        <f t="shared" si="4"/>
        <v>-3.1731861710761242E-2</v>
      </c>
      <c r="M51" s="108">
        <f t="shared" si="3"/>
        <v>67</v>
      </c>
      <c r="N51" s="108">
        <f t="shared" si="5"/>
        <v>56.054304809200403</v>
      </c>
    </row>
    <row r="52" spans="1:14">
      <c r="A52" s="112">
        <v>56</v>
      </c>
      <c r="B52" s="109" t="s">
        <v>50</v>
      </c>
      <c r="C52" s="108">
        <v>101890</v>
      </c>
      <c r="D52" s="108">
        <v>103433</v>
      </c>
      <c r="E52" s="108">
        <v>106214</v>
      </c>
      <c r="F52" s="108">
        <v>100810.762415341</v>
      </c>
      <c r="G52" s="108">
        <v>105875.603957842</v>
      </c>
      <c r="H52" s="108">
        <v>104671.64841739299</v>
      </c>
      <c r="I52" s="110">
        <f t="shared" si="6"/>
        <v>6.1415042736228824E-2</v>
      </c>
      <c r="J52" s="110">
        <f t="shared" si="1"/>
        <v>4.2437923250564336E-2</v>
      </c>
      <c r="K52" s="107">
        <f t="shared" si="2"/>
        <v>4324</v>
      </c>
      <c r="L52" s="111">
        <f t="shared" si="4"/>
        <v>0.35091705891900665</v>
      </c>
      <c r="M52" s="108">
        <f t="shared" si="3"/>
        <v>2781</v>
      </c>
      <c r="N52" s="108">
        <f t="shared" si="5"/>
        <v>-1203.9555404490093</v>
      </c>
    </row>
    <row r="53" spans="1:14">
      <c r="A53" s="112">
        <v>58</v>
      </c>
      <c r="B53" s="109" t="s">
        <v>51</v>
      </c>
      <c r="C53" s="108">
        <v>2504</v>
      </c>
      <c r="D53" s="108">
        <v>2548</v>
      </c>
      <c r="E53" s="108">
        <v>2554</v>
      </c>
      <c r="F53" s="108">
        <v>2515.4813103737702</v>
      </c>
      <c r="G53" s="108">
        <v>2572.2557909459301</v>
      </c>
      <c r="H53" s="108">
        <v>2565.5728478307201</v>
      </c>
      <c r="I53" s="110">
        <f t="shared" si="6"/>
        <v>1.4767734870010396E-3</v>
      </c>
      <c r="J53" s="110">
        <f t="shared" si="1"/>
        <v>1.9968051118210862E-2</v>
      </c>
      <c r="K53" s="107">
        <f t="shared" si="2"/>
        <v>50</v>
      </c>
      <c r="L53" s="111">
        <f t="shared" si="4"/>
        <v>4.057782827463074E-3</v>
      </c>
      <c r="M53" s="108">
        <f t="shared" si="3"/>
        <v>6</v>
      </c>
      <c r="N53" s="108">
        <f t="shared" si="5"/>
        <v>-6.6829431152100369</v>
      </c>
    </row>
    <row r="54" spans="1:14">
      <c r="A54" s="112">
        <v>59</v>
      </c>
      <c r="B54" s="109" t="s">
        <v>52</v>
      </c>
      <c r="C54" s="108">
        <v>1972</v>
      </c>
      <c r="D54" s="108">
        <v>1957</v>
      </c>
      <c r="E54" s="108">
        <v>1947</v>
      </c>
      <c r="F54" s="108">
        <v>1972</v>
      </c>
      <c r="G54" s="108">
        <v>1957</v>
      </c>
      <c r="H54" s="108">
        <v>1947</v>
      </c>
      <c r="I54" s="110">
        <f t="shared" si="6"/>
        <v>1.12579404040369E-3</v>
      </c>
      <c r="J54" s="110">
        <f t="shared" si="1"/>
        <v>-1.2677484787018255E-2</v>
      </c>
      <c r="K54" s="107">
        <f t="shared" si="2"/>
        <v>-25</v>
      </c>
      <c r="L54" s="111">
        <f t="shared" si="4"/>
        <v>-2.028891413731537E-3</v>
      </c>
      <c r="M54" s="108">
        <f t="shared" si="3"/>
        <v>-10</v>
      </c>
      <c r="N54" s="108">
        <f t="shared" si="5"/>
        <v>-10</v>
      </c>
    </row>
    <row r="55" spans="1:14">
      <c r="A55" s="112">
        <v>60</v>
      </c>
      <c r="B55" s="109" t="s">
        <v>53</v>
      </c>
      <c r="C55" s="108">
        <v>798</v>
      </c>
      <c r="D55" s="108">
        <v>823</v>
      </c>
      <c r="E55" s="108">
        <v>817</v>
      </c>
      <c r="F55" s="108">
        <v>798</v>
      </c>
      <c r="G55" s="108">
        <v>823</v>
      </c>
      <c r="H55" s="108">
        <v>817</v>
      </c>
      <c r="I55" s="110">
        <f t="shared" si="6"/>
        <v>4.7240561428341793E-4</v>
      </c>
      <c r="J55" s="110">
        <f t="shared" si="1"/>
        <v>2.3809523809523808E-2</v>
      </c>
      <c r="K55" s="107">
        <f t="shared" si="2"/>
        <v>19</v>
      </c>
      <c r="L55" s="111">
        <f t="shared" si="4"/>
        <v>1.5419574744359682E-3</v>
      </c>
      <c r="M55" s="108">
        <f t="shared" si="3"/>
        <v>-6</v>
      </c>
      <c r="N55" s="108">
        <f t="shared" si="5"/>
        <v>-6</v>
      </c>
    </row>
    <row r="56" spans="1:14">
      <c r="A56" s="112">
        <v>61</v>
      </c>
      <c r="B56" s="109" t="s">
        <v>54</v>
      </c>
      <c r="C56" s="108">
        <v>3308</v>
      </c>
      <c r="D56" s="108">
        <v>3145</v>
      </c>
      <c r="E56" s="108">
        <v>3129</v>
      </c>
      <c r="F56" s="108">
        <v>3308</v>
      </c>
      <c r="G56" s="108">
        <v>3145</v>
      </c>
      <c r="H56" s="108">
        <v>3129</v>
      </c>
      <c r="I56" s="110">
        <f t="shared" si="6"/>
        <v>1.809249898522417E-3</v>
      </c>
      <c r="J56" s="110">
        <f t="shared" si="1"/>
        <v>-5.411124546553809E-2</v>
      </c>
      <c r="K56" s="107">
        <f t="shared" si="2"/>
        <v>-179</v>
      </c>
      <c r="L56" s="111">
        <f t="shared" si="4"/>
        <v>-1.4526862522317805E-2</v>
      </c>
      <c r="M56" s="108">
        <f t="shared" si="3"/>
        <v>-16</v>
      </c>
      <c r="N56" s="108">
        <f t="shared" si="5"/>
        <v>-16</v>
      </c>
    </row>
    <row r="57" spans="1:14">
      <c r="A57" s="112">
        <v>62</v>
      </c>
      <c r="B57" s="109" t="s">
        <v>55</v>
      </c>
      <c r="C57" s="108">
        <v>6926</v>
      </c>
      <c r="D57" s="108">
        <v>7448</v>
      </c>
      <c r="E57" s="108">
        <v>7436</v>
      </c>
      <c r="F57" s="108">
        <v>6926</v>
      </c>
      <c r="G57" s="108">
        <v>7448</v>
      </c>
      <c r="H57" s="108">
        <v>7436</v>
      </c>
      <c r="I57" s="110">
        <f t="shared" si="6"/>
        <v>4.2996427757790645E-3</v>
      </c>
      <c r="J57" s="110">
        <f t="shared" si="1"/>
        <v>7.3635576090095287E-2</v>
      </c>
      <c r="K57" s="107">
        <f t="shared" si="2"/>
        <v>510</v>
      </c>
      <c r="L57" s="111">
        <f t="shared" si="4"/>
        <v>4.1389384840123354E-2</v>
      </c>
      <c r="M57" s="108">
        <f t="shared" si="3"/>
        <v>-12</v>
      </c>
      <c r="N57" s="108">
        <f t="shared" si="5"/>
        <v>-12</v>
      </c>
    </row>
    <row r="58" spans="1:14">
      <c r="A58" s="112">
        <v>63</v>
      </c>
      <c r="B58" s="109" t="s">
        <v>56</v>
      </c>
      <c r="C58" s="108">
        <v>1817</v>
      </c>
      <c r="D58" s="108">
        <v>1760</v>
      </c>
      <c r="E58" s="108">
        <v>1763</v>
      </c>
      <c r="F58" s="108">
        <v>1817</v>
      </c>
      <c r="G58" s="108">
        <v>1760</v>
      </c>
      <c r="H58" s="108">
        <v>1763</v>
      </c>
      <c r="I58" s="110">
        <f t="shared" si="6"/>
        <v>1.0194015887168492E-3</v>
      </c>
      <c r="J58" s="110">
        <f t="shared" si="1"/>
        <v>-2.9719317556411669E-2</v>
      </c>
      <c r="K58" s="107">
        <f t="shared" si="2"/>
        <v>-54</v>
      </c>
      <c r="L58" s="111">
        <f t="shared" si="4"/>
        <v>-4.3824054536601197E-3</v>
      </c>
      <c r="M58" s="108">
        <f t="shared" si="3"/>
        <v>3</v>
      </c>
      <c r="N58" s="108">
        <f t="shared" si="5"/>
        <v>3</v>
      </c>
    </row>
    <row r="59" spans="1:14">
      <c r="A59" s="112">
        <v>64</v>
      </c>
      <c r="B59" s="109" t="s">
        <v>57</v>
      </c>
      <c r="C59" s="108">
        <v>7756</v>
      </c>
      <c r="D59" s="108">
        <v>7575</v>
      </c>
      <c r="E59" s="108">
        <v>7559</v>
      </c>
      <c r="F59" s="108">
        <v>7743.3755521389503</v>
      </c>
      <c r="G59" s="108">
        <v>7563.8684385664001</v>
      </c>
      <c r="H59" s="108">
        <v>7548.2456853116901</v>
      </c>
      <c r="I59" s="110">
        <f t="shared" si="6"/>
        <v>4.3707638168523329E-3</v>
      </c>
      <c r="J59" s="110">
        <f t="shared" si="1"/>
        <v>-2.5399690562145437E-2</v>
      </c>
      <c r="K59" s="107">
        <f t="shared" si="2"/>
        <v>-197</v>
      </c>
      <c r="L59" s="111">
        <f t="shared" si="4"/>
        <v>-1.5987664340204513E-2</v>
      </c>
      <c r="M59" s="108">
        <f t="shared" si="3"/>
        <v>-16</v>
      </c>
      <c r="N59" s="108">
        <f t="shared" si="5"/>
        <v>-15.622753254710005</v>
      </c>
    </row>
    <row r="60" spans="1:14">
      <c r="A60" s="112">
        <v>65</v>
      </c>
      <c r="B60" s="109" t="s">
        <v>58</v>
      </c>
      <c r="C60" s="108">
        <v>4170</v>
      </c>
      <c r="D60" s="108">
        <v>4000</v>
      </c>
      <c r="E60" s="108">
        <v>3972</v>
      </c>
      <c r="F60" s="108">
        <v>4175.39166038234</v>
      </c>
      <c r="G60" s="108">
        <v>4000.09216095579</v>
      </c>
      <c r="H60" s="108">
        <v>3968.6544047423999</v>
      </c>
      <c r="I60" s="110">
        <f t="shared" si="6"/>
        <v>2.2966892288050623E-3</v>
      </c>
      <c r="J60" s="110">
        <f t="shared" si="1"/>
        <v>-4.7482014388489209E-2</v>
      </c>
      <c r="K60" s="107">
        <f t="shared" si="2"/>
        <v>-198</v>
      </c>
      <c r="L60" s="111">
        <f t="shared" si="4"/>
        <v>-1.6068819996753775E-2</v>
      </c>
      <c r="M60" s="108">
        <f t="shared" si="3"/>
        <v>-28</v>
      </c>
      <c r="N60" s="108">
        <f t="shared" si="5"/>
        <v>-31.437756213390003</v>
      </c>
    </row>
    <row r="61" spans="1:14">
      <c r="A61" s="112">
        <v>66</v>
      </c>
      <c r="B61" s="109" t="s">
        <v>59</v>
      </c>
      <c r="C61" s="108">
        <v>10882</v>
      </c>
      <c r="D61" s="108">
        <v>11274</v>
      </c>
      <c r="E61" s="108">
        <v>11239</v>
      </c>
      <c r="F61" s="108">
        <v>10797.237737551801</v>
      </c>
      <c r="G61" s="108">
        <v>11223.168516203301</v>
      </c>
      <c r="H61" s="108">
        <v>11154.338157886599</v>
      </c>
      <c r="I61" s="110">
        <f t="shared" si="6"/>
        <v>6.4986128505891486E-3</v>
      </c>
      <c r="J61" s="110">
        <f t="shared" si="1"/>
        <v>3.2806469399007533E-2</v>
      </c>
      <c r="K61" s="107">
        <f t="shared" si="2"/>
        <v>357</v>
      </c>
      <c r="L61" s="111">
        <f t="shared" si="4"/>
        <v>2.8972569388086351E-2</v>
      </c>
      <c r="M61" s="108">
        <f t="shared" si="3"/>
        <v>-35</v>
      </c>
      <c r="N61" s="108">
        <f t="shared" si="5"/>
        <v>-68.830358316701677</v>
      </c>
    </row>
    <row r="62" spans="1:14">
      <c r="A62" s="112">
        <v>68</v>
      </c>
      <c r="B62" s="109" t="s">
        <v>60</v>
      </c>
      <c r="C62" s="108">
        <v>45547</v>
      </c>
      <c r="D62" s="108">
        <v>49860</v>
      </c>
      <c r="E62" s="108">
        <v>50040</v>
      </c>
      <c r="F62" s="108">
        <v>45547</v>
      </c>
      <c r="G62" s="108">
        <v>49859.999999999898</v>
      </c>
      <c r="H62" s="108">
        <v>50039.999999999898</v>
      </c>
      <c r="I62" s="110">
        <f t="shared" si="6"/>
        <v>2.8934121100051693E-2</v>
      </c>
      <c r="J62" s="110">
        <f t="shared" si="1"/>
        <v>9.8645355347223754E-2</v>
      </c>
      <c r="K62" s="107">
        <f t="shared" si="2"/>
        <v>4493</v>
      </c>
      <c r="L62" s="111">
        <f t="shared" si="4"/>
        <v>0.36463236487583184</v>
      </c>
      <c r="M62" s="108">
        <f t="shared" si="3"/>
        <v>180</v>
      </c>
      <c r="N62" s="108">
        <f t="shared" si="5"/>
        <v>180</v>
      </c>
    </row>
    <row r="63" spans="1:14">
      <c r="A63" s="112">
        <v>69</v>
      </c>
      <c r="B63" s="109" t="s">
        <v>61</v>
      </c>
      <c r="C63" s="108">
        <v>44864</v>
      </c>
      <c r="D63" s="108">
        <v>45832</v>
      </c>
      <c r="E63" s="108">
        <v>45738</v>
      </c>
      <c r="F63" s="108">
        <v>44864</v>
      </c>
      <c r="G63" s="108">
        <v>45832</v>
      </c>
      <c r="H63" s="108">
        <v>45738</v>
      </c>
      <c r="I63" s="110">
        <f t="shared" si="6"/>
        <v>2.6446619322025668E-2</v>
      </c>
      <c r="J63" s="110">
        <f t="shared" si="1"/>
        <v>1.9481098430813124E-2</v>
      </c>
      <c r="K63" s="107">
        <f t="shared" si="2"/>
        <v>874</v>
      </c>
      <c r="L63" s="111">
        <f t="shared" si="4"/>
        <v>7.0930043824054531E-2</v>
      </c>
      <c r="M63" s="108">
        <f t="shared" si="3"/>
        <v>-94</v>
      </c>
      <c r="N63" s="108">
        <f t="shared" si="5"/>
        <v>-94</v>
      </c>
    </row>
    <row r="64" spans="1:14">
      <c r="A64" s="112">
        <v>70</v>
      </c>
      <c r="B64" s="109" t="s">
        <v>62</v>
      </c>
      <c r="C64" s="108">
        <v>21897</v>
      </c>
      <c r="D64" s="108">
        <v>20869</v>
      </c>
      <c r="E64" s="108">
        <v>20806</v>
      </c>
      <c r="F64" s="108">
        <v>21897</v>
      </c>
      <c r="G64" s="108">
        <v>20869</v>
      </c>
      <c r="H64" s="108">
        <v>20806</v>
      </c>
      <c r="I64" s="110">
        <f t="shared" si="6"/>
        <v>1.2030442118458743E-2</v>
      </c>
      <c r="J64" s="110">
        <f t="shared" si="1"/>
        <v>-4.9824176827875967E-2</v>
      </c>
      <c r="K64" s="107">
        <f t="shared" si="2"/>
        <v>-1091</v>
      </c>
      <c r="L64" s="111">
        <f t="shared" si="4"/>
        <v>-8.8540821295244279E-2</v>
      </c>
      <c r="M64" s="108">
        <f t="shared" si="3"/>
        <v>-63</v>
      </c>
      <c r="N64" s="108">
        <f t="shared" si="5"/>
        <v>-63</v>
      </c>
    </row>
    <row r="65" spans="1:14">
      <c r="A65" s="112">
        <v>71</v>
      </c>
      <c r="B65" s="109" t="s">
        <v>63</v>
      </c>
      <c r="C65" s="108">
        <v>21604</v>
      </c>
      <c r="D65" s="108">
        <v>22621</v>
      </c>
      <c r="E65" s="108">
        <v>22583</v>
      </c>
      <c r="F65" s="108">
        <v>21504.1442768548</v>
      </c>
      <c r="G65" s="108">
        <v>22502.477874973301</v>
      </c>
      <c r="H65" s="108">
        <v>22512.111172143399</v>
      </c>
      <c r="I65" s="110">
        <f t="shared" si="6"/>
        <v>1.3057938785021331E-2</v>
      </c>
      <c r="J65" s="110">
        <f t="shared" si="1"/>
        <v>4.5315682281059061E-2</v>
      </c>
      <c r="K65" s="107">
        <f t="shared" si="2"/>
        <v>979</v>
      </c>
      <c r="L65" s="111">
        <f t="shared" si="4"/>
        <v>7.9451387761726999E-2</v>
      </c>
      <c r="M65" s="108">
        <f t="shared" si="3"/>
        <v>-38</v>
      </c>
      <c r="N65" s="108">
        <f t="shared" si="5"/>
        <v>9.6332971700976486</v>
      </c>
    </row>
    <row r="66" spans="1:14">
      <c r="A66" s="112">
        <v>72</v>
      </c>
      <c r="B66" s="109" t="s">
        <v>64</v>
      </c>
      <c r="C66" s="108">
        <v>901</v>
      </c>
      <c r="D66" s="108">
        <v>933</v>
      </c>
      <c r="E66" s="108">
        <v>905</v>
      </c>
      <c r="F66" s="108">
        <v>895.20789021389498</v>
      </c>
      <c r="G66" s="108">
        <v>917.08183434526597</v>
      </c>
      <c r="H66" s="108">
        <v>899.38899370594197</v>
      </c>
      <c r="I66" s="110">
        <f t="shared" si="6"/>
        <v>5.2328896074234181E-4</v>
      </c>
      <c r="J66" s="110">
        <f t="shared" si="1"/>
        <v>4.4395116537180911E-3</v>
      </c>
      <c r="K66" s="107">
        <f t="shared" si="2"/>
        <v>4</v>
      </c>
      <c r="L66" s="111">
        <f t="shared" si="4"/>
        <v>3.2462262619704593E-4</v>
      </c>
      <c r="M66" s="108">
        <f t="shared" si="3"/>
        <v>-28</v>
      </c>
      <c r="N66" s="108">
        <f t="shared" si="5"/>
        <v>-17.692840639324004</v>
      </c>
    </row>
    <row r="67" spans="1:14">
      <c r="A67" s="112">
        <v>73</v>
      </c>
      <c r="B67" s="109" t="s">
        <v>65</v>
      </c>
      <c r="C67" s="108">
        <v>7131</v>
      </c>
      <c r="D67" s="108">
        <v>7060</v>
      </c>
      <c r="E67" s="108">
        <v>7018</v>
      </c>
      <c r="F67" s="108">
        <v>7124.8939786038</v>
      </c>
      <c r="G67" s="108">
        <v>7055.57503682278</v>
      </c>
      <c r="H67" s="108">
        <v>7031.8957882351997</v>
      </c>
      <c r="I67" s="110">
        <f t="shared" ref="I67:I91" si="7">E67/$E$91</f>
        <v>4.0579468800991765E-3</v>
      </c>
      <c r="J67" s="110">
        <f t="shared" ref="J67:J90" si="8">(E67-C67)/C67</f>
        <v>-1.5846304866077687E-2</v>
      </c>
      <c r="K67" s="107">
        <f t="shared" ref="K67:K90" si="9">E67-C67</f>
        <v>-113</v>
      </c>
      <c r="L67" s="111">
        <f t="shared" si="4"/>
        <v>-9.1705891900665474E-3</v>
      </c>
      <c r="M67" s="108">
        <f t="shared" ref="M67:M90" si="10">E67-D67</f>
        <v>-42</v>
      </c>
      <c r="N67" s="108">
        <f t="shared" si="5"/>
        <v>-23.679248587580332</v>
      </c>
    </row>
    <row r="68" spans="1:14">
      <c r="A68" s="112">
        <v>74</v>
      </c>
      <c r="B68" s="109" t="s">
        <v>66</v>
      </c>
      <c r="C68" s="108">
        <v>7100</v>
      </c>
      <c r="D68" s="108">
        <v>7572</v>
      </c>
      <c r="E68" s="108">
        <v>7556</v>
      </c>
      <c r="F68" s="108">
        <v>6968.7844139570698</v>
      </c>
      <c r="G68" s="108">
        <v>7404.7328582297596</v>
      </c>
      <c r="H68" s="108">
        <v>7427.953074909</v>
      </c>
      <c r="I68" s="110">
        <f t="shared" si="7"/>
        <v>4.3690291573139604E-3</v>
      </c>
      <c r="J68" s="110">
        <f t="shared" si="8"/>
        <v>6.4225352112676062E-2</v>
      </c>
      <c r="K68" s="107">
        <f t="shared" si="9"/>
        <v>456</v>
      </c>
      <c r="L68" s="111">
        <f t="shared" ref="L68:L91" si="11">K68/$K$91</f>
        <v>3.7006979386463239E-2</v>
      </c>
      <c r="M68" s="108">
        <f t="shared" si="10"/>
        <v>-16</v>
      </c>
      <c r="N68" s="108">
        <f t="shared" ref="N68:N91" si="12">H68-G68</f>
        <v>23.220216679240366</v>
      </c>
    </row>
    <row r="69" spans="1:14">
      <c r="A69" s="112">
        <v>75</v>
      </c>
      <c r="B69" s="109" t="s">
        <v>67</v>
      </c>
      <c r="C69" s="108">
        <v>2059</v>
      </c>
      <c r="D69" s="108">
        <v>2142</v>
      </c>
      <c r="E69" s="108">
        <v>2165</v>
      </c>
      <c r="F69" s="108">
        <v>2059</v>
      </c>
      <c r="G69" s="108">
        <v>2142</v>
      </c>
      <c r="H69" s="108">
        <v>2165</v>
      </c>
      <c r="I69" s="110">
        <f t="shared" si="7"/>
        <v>1.2518459668587514E-3</v>
      </c>
      <c r="J69" s="110">
        <f t="shared" si="8"/>
        <v>5.148130160271977E-2</v>
      </c>
      <c r="K69" s="107">
        <f t="shared" si="9"/>
        <v>106</v>
      </c>
      <c r="L69" s="111">
        <f t="shared" si="11"/>
        <v>8.6024995942217165E-3</v>
      </c>
      <c r="M69" s="108">
        <f t="shared" si="10"/>
        <v>23</v>
      </c>
      <c r="N69" s="108">
        <f t="shared" si="12"/>
        <v>23</v>
      </c>
    </row>
    <row r="70" spans="1:14">
      <c r="A70" s="112">
        <v>77</v>
      </c>
      <c r="B70" s="109" t="s">
        <v>68</v>
      </c>
      <c r="C70" s="108">
        <v>5802</v>
      </c>
      <c r="D70" s="108">
        <v>5662</v>
      </c>
      <c r="E70" s="108">
        <v>5688</v>
      </c>
      <c r="F70" s="108">
        <v>5774.2995183927897</v>
      </c>
      <c r="G70" s="108">
        <v>5629.43105418498</v>
      </c>
      <c r="H70" s="108">
        <v>5660.58400989861</v>
      </c>
      <c r="I70" s="110">
        <f t="shared" si="7"/>
        <v>3.2889144847540771E-3</v>
      </c>
      <c r="J70" s="110">
        <f t="shared" si="8"/>
        <v>-1.9648397104446741E-2</v>
      </c>
      <c r="K70" s="107">
        <f t="shared" si="9"/>
        <v>-114</v>
      </c>
      <c r="L70" s="111">
        <f t="shared" si="11"/>
        <v>-9.2517448466158097E-3</v>
      </c>
      <c r="M70" s="108">
        <f t="shared" si="10"/>
        <v>26</v>
      </c>
      <c r="N70" s="108">
        <f t="shared" si="12"/>
        <v>31.152955713630035</v>
      </c>
    </row>
    <row r="71" spans="1:14">
      <c r="A71" s="112">
        <v>78</v>
      </c>
      <c r="B71" s="109" t="s">
        <v>69</v>
      </c>
      <c r="C71" s="108">
        <v>1293</v>
      </c>
      <c r="D71" s="108">
        <v>1533</v>
      </c>
      <c r="E71" s="108">
        <v>1618</v>
      </c>
      <c r="F71" s="108">
        <v>1258.69370907548</v>
      </c>
      <c r="G71" s="108">
        <v>1551.9773322319199</v>
      </c>
      <c r="H71" s="108">
        <v>1580.8370724261899</v>
      </c>
      <c r="I71" s="110">
        <f t="shared" si="7"/>
        <v>9.3555971102884971E-4</v>
      </c>
      <c r="J71" s="110">
        <f t="shared" si="8"/>
        <v>0.25135344160866202</v>
      </c>
      <c r="K71" s="107">
        <f t="shared" si="9"/>
        <v>325</v>
      </c>
      <c r="L71" s="111">
        <f t="shared" si="11"/>
        <v>2.6375588378509982E-2</v>
      </c>
      <c r="M71" s="108">
        <f t="shared" si="10"/>
        <v>85</v>
      </c>
      <c r="N71" s="108">
        <f t="shared" si="12"/>
        <v>28.859740194269989</v>
      </c>
    </row>
    <row r="72" spans="1:14">
      <c r="A72" s="112">
        <v>79</v>
      </c>
      <c r="B72" s="109" t="s">
        <v>70</v>
      </c>
      <c r="C72" s="108">
        <v>8121</v>
      </c>
      <c r="D72" s="108">
        <v>8144</v>
      </c>
      <c r="E72" s="108">
        <v>8091</v>
      </c>
      <c r="F72" s="108">
        <v>8034.3692184159099</v>
      </c>
      <c r="G72" s="108">
        <v>8035.0663104078303</v>
      </c>
      <c r="H72" s="108">
        <v>8022.21193228223</v>
      </c>
      <c r="I72" s="110">
        <f t="shared" si="7"/>
        <v>4.6783767749903728E-3</v>
      </c>
      <c r="J72" s="110">
        <f t="shared" si="8"/>
        <v>-3.6941263391207981E-3</v>
      </c>
      <c r="K72" s="107">
        <f t="shared" si="9"/>
        <v>-30</v>
      </c>
      <c r="L72" s="111">
        <f t="shared" si="11"/>
        <v>-2.4346696964778446E-3</v>
      </c>
      <c r="M72" s="108">
        <f t="shared" si="10"/>
        <v>-53</v>
      </c>
      <c r="N72" s="108">
        <f t="shared" si="12"/>
        <v>-12.854378125600306</v>
      </c>
    </row>
    <row r="73" spans="1:14">
      <c r="A73" s="112">
        <v>80</v>
      </c>
      <c r="B73" s="109" t="s">
        <v>71</v>
      </c>
      <c r="C73" s="108">
        <v>19895</v>
      </c>
      <c r="D73" s="108">
        <v>20092</v>
      </c>
      <c r="E73" s="108">
        <v>20310</v>
      </c>
      <c r="F73" s="108">
        <v>19796.913580153599</v>
      </c>
      <c r="G73" s="108">
        <v>20161.076627897</v>
      </c>
      <c r="H73" s="108">
        <v>20212.482139939599</v>
      </c>
      <c r="I73" s="110">
        <f t="shared" si="7"/>
        <v>1.1743645074781173E-2</v>
      </c>
      <c r="J73" s="110">
        <f t="shared" si="8"/>
        <v>2.0859512440311635E-2</v>
      </c>
      <c r="K73" s="107">
        <f t="shared" si="9"/>
        <v>415</v>
      </c>
      <c r="L73" s="111">
        <f t="shared" si="11"/>
        <v>3.3679597467943516E-2</v>
      </c>
      <c r="M73" s="108">
        <f t="shared" si="10"/>
        <v>218</v>
      </c>
      <c r="N73" s="108">
        <f t="shared" si="12"/>
        <v>51.405512042598275</v>
      </c>
    </row>
    <row r="74" spans="1:14">
      <c r="A74" s="112">
        <v>81</v>
      </c>
      <c r="B74" s="109" t="s">
        <v>72</v>
      </c>
      <c r="C74" s="108">
        <v>52283</v>
      </c>
      <c r="D74" s="108">
        <v>46878</v>
      </c>
      <c r="E74" s="108">
        <v>52378</v>
      </c>
      <c r="F74" s="108">
        <v>53448.1539259075</v>
      </c>
      <c r="G74" s="108">
        <v>53249.174530252603</v>
      </c>
      <c r="H74" s="108">
        <v>53582.306956631299</v>
      </c>
      <c r="I74" s="110">
        <f t="shared" si="7"/>
        <v>3.028599910028992E-2</v>
      </c>
      <c r="J74" s="110">
        <f t="shared" si="8"/>
        <v>1.8170342176233192E-3</v>
      </c>
      <c r="K74" s="107">
        <f t="shared" si="9"/>
        <v>95</v>
      </c>
      <c r="L74" s="111">
        <f t="shared" si="11"/>
        <v>7.7097873721798408E-3</v>
      </c>
      <c r="M74" s="108">
        <f t="shared" si="10"/>
        <v>5500</v>
      </c>
      <c r="N74" s="108">
        <f t="shared" si="12"/>
        <v>333.13242637869553</v>
      </c>
    </row>
    <row r="75" spans="1:14">
      <c r="A75" s="112">
        <v>82</v>
      </c>
      <c r="B75" s="109" t="s">
        <v>73</v>
      </c>
      <c r="C75" s="108">
        <v>51625</v>
      </c>
      <c r="D75" s="108">
        <v>50410</v>
      </c>
      <c r="E75" s="108">
        <v>50080</v>
      </c>
      <c r="F75" s="108">
        <v>51766.7535206182</v>
      </c>
      <c r="G75" s="108">
        <v>50503.870625646603</v>
      </c>
      <c r="H75" s="108">
        <v>50276.120692960103</v>
      </c>
      <c r="I75" s="110">
        <f t="shared" si="7"/>
        <v>2.8957249893896659E-2</v>
      </c>
      <c r="J75" s="110">
        <f t="shared" si="8"/>
        <v>-2.99273607748184E-2</v>
      </c>
      <c r="K75" s="107">
        <f t="shared" si="9"/>
        <v>-1545</v>
      </c>
      <c r="L75" s="111">
        <f t="shared" si="11"/>
        <v>-0.12538548936860899</v>
      </c>
      <c r="M75" s="108">
        <f t="shared" si="10"/>
        <v>-330</v>
      </c>
      <c r="N75" s="108">
        <f t="shared" si="12"/>
        <v>-227.74993268649996</v>
      </c>
    </row>
    <row r="76" spans="1:14">
      <c r="A76" s="112">
        <v>84</v>
      </c>
      <c r="B76" s="109" t="s">
        <v>74</v>
      </c>
      <c r="C76" s="108">
        <v>1391</v>
      </c>
      <c r="D76" s="108">
        <v>2739</v>
      </c>
      <c r="E76" s="108">
        <v>2845</v>
      </c>
      <c r="F76" s="108">
        <v>1390.80891400621</v>
      </c>
      <c r="G76" s="108">
        <v>2747.3503374980901</v>
      </c>
      <c r="H76" s="108">
        <v>2841.4566437361</v>
      </c>
      <c r="I76" s="110">
        <f t="shared" si="7"/>
        <v>1.6450354622231627E-3</v>
      </c>
      <c r="J76" s="110">
        <f t="shared" si="8"/>
        <v>1.0452911574406902</v>
      </c>
      <c r="K76" s="107">
        <f t="shared" si="9"/>
        <v>1454</v>
      </c>
      <c r="L76" s="111">
        <f t="shared" si="11"/>
        <v>0.11800032462262619</v>
      </c>
      <c r="M76" s="108">
        <f t="shared" si="10"/>
        <v>106</v>
      </c>
      <c r="N76" s="108">
        <f t="shared" si="12"/>
        <v>94.106306238009893</v>
      </c>
    </row>
    <row r="77" spans="1:14">
      <c r="A77" s="112">
        <v>85</v>
      </c>
      <c r="B77" s="109" t="s">
        <v>75</v>
      </c>
      <c r="C77" s="108">
        <v>28082</v>
      </c>
      <c r="D77" s="108">
        <v>25390</v>
      </c>
      <c r="E77" s="108">
        <v>31177</v>
      </c>
      <c r="F77" s="108">
        <v>27911.069906019999</v>
      </c>
      <c r="G77" s="108">
        <v>30701.1143721074</v>
      </c>
      <c r="H77" s="108">
        <v>30866.067507064101</v>
      </c>
      <c r="I77" s="110">
        <f t="shared" si="7"/>
        <v>1.8027160142612141E-2</v>
      </c>
      <c r="J77" s="110">
        <f t="shared" si="8"/>
        <v>0.11021294779574105</v>
      </c>
      <c r="K77" s="107">
        <f t="shared" si="9"/>
        <v>3095</v>
      </c>
      <c r="L77" s="111">
        <f t="shared" si="11"/>
        <v>0.25117675701996428</v>
      </c>
      <c r="M77" s="108">
        <f t="shared" si="10"/>
        <v>5787</v>
      </c>
      <c r="N77" s="108">
        <f t="shared" si="12"/>
        <v>164.95313495670052</v>
      </c>
    </row>
    <row r="78" spans="1:14">
      <c r="A78" s="112">
        <v>86</v>
      </c>
      <c r="B78" s="109" t="s">
        <v>76</v>
      </c>
      <c r="C78" s="108">
        <v>21615</v>
      </c>
      <c r="D78" s="108">
        <v>22866</v>
      </c>
      <c r="E78" s="108">
        <v>22792</v>
      </c>
      <c r="F78" s="108">
        <v>21615</v>
      </c>
      <c r="G78" s="108">
        <v>22866</v>
      </c>
      <c r="H78" s="108">
        <v>22792</v>
      </c>
      <c r="I78" s="110">
        <f t="shared" si="7"/>
        <v>1.3178786732861275E-2</v>
      </c>
      <c r="J78" s="110">
        <f t="shared" si="8"/>
        <v>5.44529262086514E-2</v>
      </c>
      <c r="K78" s="107">
        <f t="shared" si="9"/>
        <v>1177</v>
      </c>
      <c r="L78" s="111">
        <f t="shared" si="11"/>
        <v>9.552020775848076E-2</v>
      </c>
      <c r="M78" s="108">
        <f t="shared" si="10"/>
        <v>-74</v>
      </c>
      <c r="N78" s="108">
        <f t="shared" si="12"/>
        <v>-74</v>
      </c>
    </row>
    <row r="79" spans="1:14">
      <c r="A79" s="112">
        <v>87</v>
      </c>
      <c r="B79" s="109" t="s">
        <v>77</v>
      </c>
      <c r="C79" s="108">
        <v>1560</v>
      </c>
      <c r="D79" s="108">
        <v>1490</v>
      </c>
      <c r="E79" s="108">
        <v>1486</v>
      </c>
      <c r="F79" s="108">
        <v>1560</v>
      </c>
      <c r="G79" s="108">
        <v>1490</v>
      </c>
      <c r="H79" s="108">
        <v>1486</v>
      </c>
      <c r="I79" s="110">
        <f t="shared" si="7"/>
        <v>8.5923469134046389E-4</v>
      </c>
      <c r="J79" s="110">
        <f t="shared" si="8"/>
        <v>-4.7435897435897434E-2</v>
      </c>
      <c r="K79" s="107">
        <f t="shared" si="9"/>
        <v>-74</v>
      </c>
      <c r="L79" s="111">
        <f t="shared" si="11"/>
        <v>-6.00551858464535E-3</v>
      </c>
      <c r="M79" s="108">
        <f t="shared" si="10"/>
        <v>-4</v>
      </c>
      <c r="N79" s="108">
        <f t="shared" si="12"/>
        <v>-4</v>
      </c>
    </row>
    <row r="80" spans="1:14">
      <c r="A80" s="112">
        <v>88</v>
      </c>
      <c r="B80" s="109" t="s">
        <v>78</v>
      </c>
      <c r="C80" s="108">
        <v>4156</v>
      </c>
      <c r="D80" s="108">
        <v>4315</v>
      </c>
      <c r="E80" s="108">
        <v>4385</v>
      </c>
      <c r="F80" s="108">
        <v>4186.5053901671699</v>
      </c>
      <c r="G80" s="108">
        <v>4423.71622609733</v>
      </c>
      <c r="H80" s="108">
        <v>4415.5906411170199</v>
      </c>
      <c r="I80" s="110">
        <f t="shared" si="7"/>
        <v>2.53549402525433E-3</v>
      </c>
      <c r="J80" s="110">
        <f t="shared" si="8"/>
        <v>5.5101058710298363E-2</v>
      </c>
      <c r="K80" s="107">
        <f t="shared" si="9"/>
        <v>229</v>
      </c>
      <c r="L80" s="111">
        <f t="shared" si="11"/>
        <v>1.8584645349780878E-2</v>
      </c>
      <c r="M80" s="108">
        <f t="shared" si="10"/>
        <v>70</v>
      </c>
      <c r="N80" s="108">
        <f t="shared" si="12"/>
        <v>-8.1255849803101228</v>
      </c>
    </row>
    <row r="81" spans="1:16">
      <c r="A81" s="112">
        <v>90</v>
      </c>
      <c r="B81" s="109" t="s">
        <v>79</v>
      </c>
      <c r="C81" s="108">
        <v>1451</v>
      </c>
      <c r="D81" s="108">
        <v>1409</v>
      </c>
      <c r="E81" s="108">
        <v>1438</v>
      </c>
      <c r="F81" s="108">
        <v>1452.95117304009</v>
      </c>
      <c r="G81" s="108">
        <v>1412.12714432763</v>
      </c>
      <c r="H81" s="108">
        <v>1440.04312307134</v>
      </c>
      <c r="I81" s="110">
        <f t="shared" si="7"/>
        <v>8.3148013872650544E-4</v>
      </c>
      <c r="J81" s="110">
        <f t="shared" si="8"/>
        <v>-8.9593383873190907E-3</v>
      </c>
      <c r="K81" s="107">
        <f t="shared" si="9"/>
        <v>-13</v>
      </c>
      <c r="L81" s="111">
        <f t="shared" si="11"/>
        <v>-1.0550235351403992E-3</v>
      </c>
      <c r="M81" s="108">
        <f t="shared" si="10"/>
        <v>29</v>
      </c>
      <c r="N81" s="108">
        <f t="shared" si="12"/>
        <v>27.915978743709957</v>
      </c>
      <c r="P81" s="12"/>
    </row>
    <row r="82" spans="1:16">
      <c r="A82" s="112">
        <v>91</v>
      </c>
      <c r="B82" s="109" t="s">
        <v>80</v>
      </c>
      <c r="C82" s="108">
        <v>373</v>
      </c>
      <c r="D82" s="108">
        <v>401</v>
      </c>
      <c r="E82" s="108">
        <v>404</v>
      </c>
      <c r="F82" s="108">
        <v>373</v>
      </c>
      <c r="G82" s="108">
        <v>401</v>
      </c>
      <c r="H82" s="108">
        <v>404</v>
      </c>
      <c r="I82" s="110">
        <f t="shared" si="7"/>
        <v>2.3360081783415035E-4</v>
      </c>
      <c r="J82" s="110">
        <f t="shared" si="8"/>
        <v>8.3109919571045576E-2</v>
      </c>
      <c r="K82" s="107">
        <f t="shared" si="9"/>
        <v>31</v>
      </c>
      <c r="L82" s="111">
        <f t="shared" si="11"/>
        <v>2.515825353027106E-3</v>
      </c>
      <c r="M82" s="108">
        <f t="shared" si="10"/>
        <v>3</v>
      </c>
      <c r="N82" s="108">
        <f t="shared" si="12"/>
        <v>3</v>
      </c>
    </row>
    <row r="83" spans="1:16">
      <c r="A83" s="112">
        <v>92</v>
      </c>
      <c r="B83" s="109" t="s">
        <v>81</v>
      </c>
      <c r="C83" s="108">
        <v>4075</v>
      </c>
      <c r="D83" s="108">
        <v>3812</v>
      </c>
      <c r="E83" s="108">
        <v>3810</v>
      </c>
      <c r="F83" s="108">
        <v>4075</v>
      </c>
      <c r="G83" s="108">
        <v>3812</v>
      </c>
      <c r="H83" s="108">
        <v>3810</v>
      </c>
      <c r="I83" s="110">
        <f t="shared" si="7"/>
        <v>2.2030176137329527E-3</v>
      </c>
      <c r="J83" s="110">
        <f t="shared" si="8"/>
        <v>-6.5030674846625766E-2</v>
      </c>
      <c r="K83" s="107">
        <f t="shared" si="9"/>
        <v>-265</v>
      </c>
      <c r="L83" s="111">
        <f t="shared" si="11"/>
        <v>-2.1506248985554293E-2</v>
      </c>
      <c r="M83" s="108">
        <f t="shared" si="10"/>
        <v>-2</v>
      </c>
      <c r="N83" s="108">
        <f t="shared" si="12"/>
        <v>-2</v>
      </c>
    </row>
    <row r="84" spans="1:16">
      <c r="A84" s="112">
        <v>93</v>
      </c>
      <c r="B84" s="109" t="s">
        <v>82</v>
      </c>
      <c r="C84" s="108">
        <v>7221</v>
      </c>
      <c r="D84" s="108">
        <v>7498</v>
      </c>
      <c r="E84" s="108">
        <v>7475</v>
      </c>
      <c r="F84" s="108">
        <v>7039.6544411489904</v>
      </c>
      <c r="G84" s="108">
        <v>7292.1137674491501</v>
      </c>
      <c r="H84" s="108">
        <v>7310.9992100273603</v>
      </c>
      <c r="I84" s="110">
        <f t="shared" si="7"/>
        <v>4.3221933497779056E-3</v>
      </c>
      <c r="J84" s="110">
        <f t="shared" si="8"/>
        <v>3.5175183492591057E-2</v>
      </c>
      <c r="K84" s="107">
        <f t="shared" si="9"/>
        <v>254</v>
      </c>
      <c r="L84" s="111">
        <f t="shared" si="11"/>
        <v>2.0613536763512418E-2</v>
      </c>
      <c r="M84" s="108">
        <f t="shared" si="10"/>
        <v>-23</v>
      </c>
      <c r="N84" s="108">
        <f t="shared" si="12"/>
        <v>18.885442578210132</v>
      </c>
    </row>
    <row r="85" spans="1:16">
      <c r="A85" s="112">
        <v>94</v>
      </c>
      <c r="B85" s="109" t="s">
        <v>83</v>
      </c>
      <c r="C85" s="108">
        <v>10093</v>
      </c>
      <c r="D85" s="108">
        <v>9719</v>
      </c>
      <c r="E85" s="108">
        <v>9767</v>
      </c>
      <c r="F85" s="108">
        <v>10093</v>
      </c>
      <c r="G85" s="108">
        <v>9719</v>
      </c>
      <c r="H85" s="108">
        <v>9767</v>
      </c>
      <c r="I85" s="110">
        <f t="shared" si="7"/>
        <v>5.6474732370944223E-3</v>
      </c>
      <c r="J85" s="110">
        <f t="shared" si="8"/>
        <v>-3.2299613593579711E-2</v>
      </c>
      <c r="K85" s="107">
        <f t="shared" si="9"/>
        <v>-326</v>
      </c>
      <c r="L85" s="111">
        <f t="shared" si="11"/>
        <v>-2.6456744035059244E-2</v>
      </c>
      <c r="M85" s="108">
        <f t="shared" si="10"/>
        <v>48</v>
      </c>
      <c r="N85" s="108">
        <f t="shared" si="12"/>
        <v>48</v>
      </c>
    </row>
    <row r="86" spans="1:16">
      <c r="A86" s="112">
        <v>95</v>
      </c>
      <c r="B86" s="109" t="s">
        <v>84</v>
      </c>
      <c r="C86" s="108">
        <v>11607</v>
      </c>
      <c r="D86" s="108">
        <v>11643</v>
      </c>
      <c r="E86" s="108">
        <v>11559</v>
      </c>
      <c r="F86" s="108">
        <v>11607</v>
      </c>
      <c r="G86" s="108">
        <v>11643</v>
      </c>
      <c r="H86" s="108">
        <v>11559</v>
      </c>
      <c r="I86" s="110">
        <f t="shared" si="7"/>
        <v>6.6836432013488711E-3</v>
      </c>
      <c r="J86" s="110">
        <f t="shared" si="8"/>
        <v>-4.1354355130524684E-3</v>
      </c>
      <c r="K86" s="107">
        <f t="shared" si="9"/>
        <v>-48</v>
      </c>
      <c r="L86" s="111">
        <f t="shared" si="11"/>
        <v>-3.8954715143645511E-3</v>
      </c>
      <c r="M86" s="108">
        <f t="shared" si="10"/>
        <v>-84</v>
      </c>
      <c r="N86" s="108">
        <f t="shared" si="12"/>
        <v>-84</v>
      </c>
    </row>
    <row r="87" spans="1:16">
      <c r="A87" s="112">
        <v>96</v>
      </c>
      <c r="B87" s="109" t="s">
        <v>85</v>
      </c>
      <c r="C87" s="108">
        <v>28796</v>
      </c>
      <c r="D87" s="108">
        <v>28990</v>
      </c>
      <c r="E87" s="108">
        <v>28899</v>
      </c>
      <c r="F87" s="108">
        <v>28503.807904709302</v>
      </c>
      <c r="G87" s="108">
        <v>28656.759598346998</v>
      </c>
      <c r="H87" s="108">
        <v>28660.0252861544</v>
      </c>
      <c r="I87" s="110">
        <f t="shared" si="7"/>
        <v>1.6709975333141364E-2</v>
      </c>
      <c r="J87" s="110">
        <f t="shared" si="8"/>
        <v>3.5768856785664675E-3</v>
      </c>
      <c r="K87" s="107">
        <f t="shared" si="9"/>
        <v>103</v>
      </c>
      <c r="L87" s="111">
        <f t="shared" si="11"/>
        <v>8.3590326245739331E-3</v>
      </c>
      <c r="M87" s="108">
        <f t="shared" si="10"/>
        <v>-91</v>
      </c>
      <c r="N87" s="108">
        <f t="shared" si="12"/>
        <v>3.2656878074012639</v>
      </c>
    </row>
    <row r="88" spans="1:16">
      <c r="A88" s="112">
        <v>97</v>
      </c>
      <c r="B88" s="109" t="s">
        <v>86</v>
      </c>
      <c r="C88" s="108">
        <v>28879</v>
      </c>
      <c r="D88" s="108">
        <v>22225</v>
      </c>
      <c r="E88" s="108">
        <v>21658</v>
      </c>
      <c r="F88" s="108">
        <v>28879</v>
      </c>
      <c r="G88" s="108">
        <v>22225</v>
      </c>
      <c r="H88" s="108">
        <v>21658</v>
      </c>
      <c r="I88" s="110">
        <f t="shared" si="7"/>
        <v>1.2523085427356506E-2</v>
      </c>
      <c r="J88" s="110">
        <f t="shared" si="8"/>
        <v>-0.25004328404723153</v>
      </c>
      <c r="K88" s="107">
        <f t="shared" si="9"/>
        <v>-7221</v>
      </c>
      <c r="L88" s="111">
        <f t="shared" si="11"/>
        <v>-0.58602499594221713</v>
      </c>
      <c r="M88" s="108">
        <f t="shared" si="10"/>
        <v>-567</v>
      </c>
      <c r="N88" s="108">
        <f t="shared" si="12"/>
        <v>-567</v>
      </c>
    </row>
    <row r="89" spans="1:16">
      <c r="A89" s="112">
        <v>98</v>
      </c>
      <c r="B89" s="109" t="s">
        <v>87</v>
      </c>
      <c r="C89" s="108">
        <v>531</v>
      </c>
      <c r="D89" s="108">
        <v>484</v>
      </c>
      <c r="E89" s="108">
        <v>478</v>
      </c>
      <c r="F89" s="108">
        <v>531</v>
      </c>
      <c r="G89" s="108">
        <v>484</v>
      </c>
      <c r="H89" s="108">
        <v>478</v>
      </c>
      <c r="I89" s="110">
        <f t="shared" si="7"/>
        <v>2.7638908644733631E-4</v>
      </c>
      <c r="J89" s="110">
        <f t="shared" si="8"/>
        <v>-9.9811676082862524E-2</v>
      </c>
      <c r="K89" s="107">
        <f t="shared" si="9"/>
        <v>-53</v>
      </c>
      <c r="L89" s="111">
        <f t="shared" si="11"/>
        <v>-4.3012497971108583E-3</v>
      </c>
      <c r="M89" s="108">
        <f t="shared" si="10"/>
        <v>-6</v>
      </c>
      <c r="N89" s="108">
        <f t="shared" si="12"/>
        <v>-6</v>
      </c>
    </row>
    <row r="90" spans="1:16">
      <c r="A90" s="112">
        <v>99</v>
      </c>
      <c r="B90" s="109" t="s">
        <v>88</v>
      </c>
      <c r="C90" s="108">
        <v>493</v>
      </c>
      <c r="D90" s="108">
        <v>472</v>
      </c>
      <c r="E90" s="108">
        <v>468</v>
      </c>
      <c r="F90" s="108">
        <v>493</v>
      </c>
      <c r="G90" s="108">
        <v>472</v>
      </c>
      <c r="H90" s="108">
        <v>468</v>
      </c>
      <c r="I90" s="110">
        <f t="shared" si="7"/>
        <v>2.7060688798609498E-4</v>
      </c>
      <c r="J90" s="110">
        <f t="shared" si="8"/>
        <v>-5.0709939148073022E-2</v>
      </c>
      <c r="K90" s="107">
        <f t="shared" si="9"/>
        <v>-25</v>
      </c>
      <c r="L90" s="111">
        <f t="shared" si="11"/>
        <v>-2.028891413731537E-3</v>
      </c>
      <c r="M90" s="108">
        <f t="shared" si="10"/>
        <v>-4</v>
      </c>
      <c r="N90" s="108">
        <f t="shared" si="12"/>
        <v>-4</v>
      </c>
    </row>
    <row r="91" spans="1:16" s="120" customFormat="1">
      <c r="A91" s="182" t="s">
        <v>89</v>
      </c>
      <c r="B91" s="182"/>
      <c r="C91" s="74">
        <v>1717124</v>
      </c>
      <c r="D91" s="74">
        <v>1717348</v>
      </c>
      <c r="E91" s="74">
        <v>1729446</v>
      </c>
      <c r="F91" s="74">
        <v>1707046.3751709401</v>
      </c>
      <c r="G91" s="74">
        <v>1724952.8762327</v>
      </c>
      <c r="H91" s="74">
        <v>1720555.8148714399</v>
      </c>
      <c r="I91" s="110">
        <f t="shared" si="7"/>
        <v>1</v>
      </c>
      <c r="J91" s="110">
        <f>(E91-C91)/C91</f>
        <v>7.1759523482287828E-3</v>
      </c>
      <c r="K91" s="107">
        <f>E91-C91</f>
        <v>12322</v>
      </c>
      <c r="L91" s="111">
        <f t="shared" si="11"/>
        <v>1</v>
      </c>
      <c r="M91" s="107">
        <f>E91-D91</f>
        <v>12098</v>
      </c>
      <c r="N91" s="108">
        <f t="shared" si="12"/>
        <v>-4397.0613612600137</v>
      </c>
      <c r="P91" s="22"/>
    </row>
    <row r="92" spans="1:16">
      <c r="C92" s="136"/>
      <c r="D92" s="136"/>
      <c r="E92" s="139"/>
      <c r="F92" s="151"/>
      <c r="G92" s="151"/>
      <c r="H92" s="151"/>
    </row>
    <row r="93" spans="1:16">
      <c r="C93" s="137"/>
      <c r="D93" s="135"/>
      <c r="E93" s="138"/>
      <c r="F93" s="138"/>
      <c r="G93" s="138"/>
      <c r="H93" s="138"/>
    </row>
    <row r="94" spans="1:16">
      <c r="C94" s="136"/>
      <c r="D94" s="136"/>
      <c r="E94" s="139"/>
      <c r="F94" s="151"/>
      <c r="G94" s="151"/>
      <c r="H94" s="151"/>
    </row>
    <row r="95" spans="1:16">
      <c r="C95" s="136"/>
      <c r="D95" s="136"/>
      <c r="E95" s="139"/>
      <c r="F95" s="151"/>
      <c r="G95" s="151"/>
      <c r="H95" s="151"/>
    </row>
    <row r="96" spans="1:16">
      <c r="C96" s="136"/>
      <c r="D96" s="136"/>
      <c r="E96" s="139"/>
      <c r="F96" s="151"/>
      <c r="G96" s="151"/>
      <c r="H96" s="151"/>
    </row>
  </sheetData>
  <mergeCells count="3">
    <mergeCell ref="A91:B91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88"/>
  <sheetViews>
    <sheetView zoomScale="80" zoomScaleNormal="80" workbookViewId="0">
      <pane ySplit="2" topLeftCell="A84" activePane="bottomLeft" state="frozen"/>
      <selection activeCell="W1" sqref="W1"/>
      <selection pane="bottomLeft" activeCell="P1" sqref="P1:W1048576"/>
    </sheetView>
  </sheetViews>
  <sheetFormatPr defaultColWidth="9.1796875" defaultRowHeight="14.5"/>
  <cols>
    <col min="1" max="1" width="11.81640625" style="8" customWidth="1"/>
    <col min="2" max="2" width="16.453125" style="8" bestFit="1" customWidth="1"/>
    <col min="3" max="8" width="12" style="8" customWidth="1"/>
    <col min="9" max="9" width="18.1796875" style="8" customWidth="1"/>
    <col min="10" max="10" width="30.453125" style="8" customWidth="1"/>
    <col min="11" max="11" width="27.453125" style="8" customWidth="1"/>
    <col min="12" max="12" width="22.26953125" style="8" customWidth="1"/>
    <col min="13" max="13" width="29.7265625" style="8" customWidth="1"/>
    <col min="14" max="14" width="25.453125" style="8" customWidth="1"/>
    <col min="15" max="15" width="9.1796875" style="8"/>
    <col min="16" max="16" width="10.81640625" style="8" bestFit="1" customWidth="1"/>
    <col min="17" max="16384" width="9.1796875" style="8"/>
  </cols>
  <sheetData>
    <row r="1" spans="1:17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7" ht="29">
      <c r="A2" s="103" t="s">
        <v>91</v>
      </c>
      <c r="B2" s="103" t="s">
        <v>174</v>
      </c>
      <c r="C2" s="103">
        <v>42248</v>
      </c>
      <c r="D2" s="103">
        <v>42583</v>
      </c>
      <c r="E2" s="103">
        <v>42614</v>
      </c>
      <c r="F2" s="103">
        <v>42248</v>
      </c>
      <c r="G2" s="103">
        <v>42583</v>
      </c>
      <c r="H2" s="103">
        <v>42614</v>
      </c>
      <c r="I2" s="102" t="s">
        <v>301</v>
      </c>
      <c r="J2" s="102" t="s">
        <v>292</v>
      </c>
      <c r="K2" s="102" t="s">
        <v>293</v>
      </c>
      <c r="L2" s="102" t="s">
        <v>302</v>
      </c>
      <c r="M2" s="132" t="s">
        <v>295</v>
      </c>
      <c r="N2" s="174" t="s">
        <v>296</v>
      </c>
    </row>
    <row r="3" spans="1:17">
      <c r="A3" s="47">
        <v>1</v>
      </c>
      <c r="B3" s="113" t="s">
        <v>92</v>
      </c>
      <c r="C3" s="108">
        <v>290067</v>
      </c>
      <c r="D3" s="108">
        <v>291762</v>
      </c>
      <c r="E3" s="108">
        <v>290294</v>
      </c>
      <c r="F3" s="108">
        <v>292001.79679913499</v>
      </c>
      <c r="G3" s="108">
        <v>294247.06848348898</v>
      </c>
      <c r="H3" s="108">
        <v>292952.92988479498</v>
      </c>
      <c r="I3" s="110">
        <f t="shared" ref="I3:I66" si="0">E3/$E$84</f>
        <v>2.1015643403999383E-2</v>
      </c>
      <c r="J3" s="110">
        <f t="shared" ref="J3:J66" si="1">(E3-C3)/C3</f>
        <v>7.8257781822820244E-4</v>
      </c>
      <c r="K3" s="107">
        <f t="shared" ref="K3:K66" si="2">E3-C3</f>
        <v>227</v>
      </c>
      <c r="L3" s="111">
        <f>K3/$K$84</f>
        <v>4.4231406246955434E-3</v>
      </c>
      <c r="M3" s="108">
        <f t="shared" ref="M3:M66" si="3">E3-D3</f>
        <v>-1468</v>
      </c>
      <c r="N3" s="108">
        <f>H3-G3</f>
        <v>-1294.1385986940004</v>
      </c>
      <c r="P3" s="4"/>
      <c r="Q3" s="11"/>
    </row>
    <row r="4" spans="1:17">
      <c r="A4" s="47">
        <v>2</v>
      </c>
      <c r="B4" s="113" t="s">
        <v>93</v>
      </c>
      <c r="C4" s="108">
        <v>44294</v>
      </c>
      <c r="D4" s="108">
        <v>43585</v>
      </c>
      <c r="E4" s="108">
        <v>46268</v>
      </c>
      <c r="F4" s="108">
        <v>45381.495762555598</v>
      </c>
      <c r="G4" s="108">
        <v>46837.403843139597</v>
      </c>
      <c r="H4" s="108">
        <v>47240.647413671199</v>
      </c>
      <c r="I4" s="110">
        <f t="shared" si="0"/>
        <v>3.3495414614709345E-3</v>
      </c>
      <c r="J4" s="110">
        <f t="shared" si="1"/>
        <v>4.4565855420598724E-2</v>
      </c>
      <c r="K4" s="107">
        <f t="shared" si="2"/>
        <v>1974</v>
      </c>
      <c r="L4" s="111">
        <f t="shared" ref="L4:L67" si="4">K4/$K$84</f>
        <v>3.8463786753960366E-2</v>
      </c>
      <c r="M4" s="108">
        <f t="shared" si="3"/>
        <v>2683</v>
      </c>
      <c r="N4" s="108">
        <f t="shared" ref="N4:N67" si="5">H4-G4</f>
        <v>403.24357053160202</v>
      </c>
      <c r="P4" s="4"/>
      <c r="Q4" s="11"/>
    </row>
    <row r="5" spans="1:17">
      <c r="A5" s="47">
        <v>3</v>
      </c>
      <c r="B5" s="113" t="s">
        <v>94</v>
      </c>
      <c r="C5" s="108">
        <v>89431</v>
      </c>
      <c r="D5" s="108">
        <v>93207</v>
      </c>
      <c r="E5" s="108">
        <v>89711</v>
      </c>
      <c r="F5" s="108">
        <v>87692.682096150398</v>
      </c>
      <c r="G5" s="108">
        <v>88960.707548850201</v>
      </c>
      <c r="H5" s="108">
        <v>88938.339067258799</v>
      </c>
      <c r="I5" s="110">
        <f t="shared" si="0"/>
        <v>6.4945689039945321E-3</v>
      </c>
      <c r="J5" s="110">
        <f t="shared" si="1"/>
        <v>3.1309053907481745E-3</v>
      </c>
      <c r="K5" s="107">
        <f t="shared" si="2"/>
        <v>280</v>
      </c>
      <c r="L5" s="111">
        <f t="shared" si="4"/>
        <v>5.4558562771574986E-3</v>
      </c>
      <c r="M5" s="108">
        <f t="shared" si="3"/>
        <v>-3496</v>
      </c>
      <c r="N5" s="108">
        <f t="shared" si="5"/>
        <v>-22.368481591402087</v>
      </c>
      <c r="P5" s="4"/>
      <c r="Q5" s="11"/>
    </row>
    <row r="6" spans="1:17">
      <c r="A6" s="47">
        <v>4</v>
      </c>
      <c r="B6" s="113" t="s">
        <v>95</v>
      </c>
      <c r="C6" s="108">
        <v>21883</v>
      </c>
      <c r="D6" s="108">
        <v>20918</v>
      </c>
      <c r="E6" s="108">
        <v>22212</v>
      </c>
      <c r="F6" s="108">
        <v>21183.021023023699</v>
      </c>
      <c r="G6" s="108">
        <v>21568.8356429921</v>
      </c>
      <c r="H6" s="108">
        <v>21652.788300223099</v>
      </c>
      <c r="I6" s="110">
        <f t="shared" si="0"/>
        <v>1.6080231464984955E-3</v>
      </c>
      <c r="J6" s="110">
        <f t="shared" si="1"/>
        <v>1.5034501667961431E-2</v>
      </c>
      <c r="K6" s="107">
        <f t="shared" si="2"/>
        <v>329</v>
      </c>
      <c r="L6" s="111">
        <f t="shared" si="4"/>
        <v>6.4106311256600613E-3</v>
      </c>
      <c r="M6" s="108">
        <f t="shared" si="3"/>
        <v>1294</v>
      </c>
      <c r="N6" s="108">
        <f t="shared" si="5"/>
        <v>83.952657230998739</v>
      </c>
      <c r="P6" s="4"/>
      <c r="Q6" s="11"/>
    </row>
    <row r="7" spans="1:17">
      <c r="A7" s="47">
        <v>5</v>
      </c>
      <c r="B7" s="113" t="s">
        <v>96</v>
      </c>
      <c r="C7" s="108">
        <v>39021</v>
      </c>
      <c r="D7" s="108">
        <v>40371</v>
      </c>
      <c r="E7" s="108">
        <v>38058</v>
      </c>
      <c r="F7" s="108">
        <v>40178.778391942396</v>
      </c>
      <c r="G7" s="108">
        <v>40445.880455076498</v>
      </c>
      <c r="H7" s="108">
        <v>39738.625936047298</v>
      </c>
      <c r="I7" s="110">
        <f t="shared" si="0"/>
        <v>2.7551839055213285E-3</v>
      </c>
      <c r="J7" s="110">
        <f t="shared" si="1"/>
        <v>-2.4679018989774738E-2</v>
      </c>
      <c r="K7" s="107">
        <f t="shared" si="2"/>
        <v>-963</v>
      </c>
      <c r="L7" s="111">
        <f t="shared" si="4"/>
        <v>-1.8764248553223825E-2</v>
      </c>
      <c r="M7" s="108">
        <f t="shared" si="3"/>
        <v>-2313</v>
      </c>
      <c r="N7" s="108">
        <f t="shared" si="5"/>
        <v>-707.25451902920031</v>
      </c>
      <c r="P7" s="4"/>
      <c r="Q7" s="11"/>
    </row>
    <row r="8" spans="1:17">
      <c r="A8" s="47">
        <v>6</v>
      </c>
      <c r="B8" s="113" t="s">
        <v>97</v>
      </c>
      <c r="C8" s="108">
        <v>1191103</v>
      </c>
      <c r="D8" s="108">
        <v>1262580</v>
      </c>
      <c r="E8" s="108">
        <v>1217246</v>
      </c>
      <c r="F8" s="108">
        <v>1203307.57091996</v>
      </c>
      <c r="G8" s="108">
        <v>1275502.4599301801</v>
      </c>
      <c r="H8" s="108">
        <v>1213809.7094602999</v>
      </c>
      <c r="I8" s="110">
        <f t="shared" si="0"/>
        <v>8.8121724427458484E-2</v>
      </c>
      <c r="J8" s="110">
        <f t="shared" si="1"/>
        <v>2.194856364227107E-2</v>
      </c>
      <c r="K8" s="107">
        <f t="shared" si="2"/>
        <v>26143</v>
      </c>
      <c r="L8" s="111">
        <f t="shared" si="4"/>
        <v>0.50940160947760171</v>
      </c>
      <c r="M8" s="108">
        <f t="shared" si="3"/>
        <v>-45334</v>
      </c>
      <c r="N8" s="108">
        <f t="shared" si="5"/>
        <v>-61692.750469880179</v>
      </c>
      <c r="P8" s="4"/>
      <c r="Q8" s="11"/>
    </row>
    <row r="9" spans="1:17">
      <c r="A9" s="47">
        <v>7</v>
      </c>
      <c r="B9" s="113" t="s">
        <v>98</v>
      </c>
      <c r="C9" s="108">
        <v>573720</v>
      </c>
      <c r="D9" s="108">
        <v>521925</v>
      </c>
      <c r="E9" s="108">
        <v>512918</v>
      </c>
      <c r="F9" s="108">
        <v>536955.85388836195</v>
      </c>
      <c r="G9" s="108">
        <v>483385.57843837101</v>
      </c>
      <c r="H9" s="108">
        <v>478958.44179600902</v>
      </c>
      <c r="I9" s="110">
        <f t="shared" si="0"/>
        <v>3.7132361617851405E-2</v>
      </c>
      <c r="J9" s="110">
        <f t="shared" si="1"/>
        <v>-0.1059785261102977</v>
      </c>
      <c r="K9" s="107">
        <f t="shared" si="2"/>
        <v>-60802</v>
      </c>
      <c r="L9" s="111">
        <f t="shared" si="4"/>
        <v>-1.1847391905847509</v>
      </c>
      <c r="M9" s="108">
        <f t="shared" si="3"/>
        <v>-9007</v>
      </c>
      <c r="N9" s="108">
        <f t="shared" si="5"/>
        <v>-4427.1366423619911</v>
      </c>
      <c r="P9" s="4"/>
      <c r="Q9" s="11"/>
    </row>
    <row r="10" spans="1:17">
      <c r="A10" s="47">
        <v>8</v>
      </c>
      <c r="B10" s="113" t="s">
        <v>99</v>
      </c>
      <c r="C10" s="108">
        <v>22344</v>
      </c>
      <c r="D10" s="108">
        <v>23281</v>
      </c>
      <c r="E10" s="108">
        <v>23093</v>
      </c>
      <c r="F10" s="108">
        <v>22921.460025617602</v>
      </c>
      <c r="G10" s="108">
        <v>23896.409814503699</v>
      </c>
      <c r="H10" s="108">
        <v>23855.241687501799</v>
      </c>
      <c r="I10" s="110">
        <f t="shared" si="0"/>
        <v>1.6718025626728686E-3</v>
      </c>
      <c r="J10" s="110">
        <f t="shared" si="1"/>
        <v>3.3521303258145362E-2</v>
      </c>
      <c r="K10" s="107">
        <f t="shared" si="2"/>
        <v>749</v>
      </c>
      <c r="L10" s="111">
        <f t="shared" si="4"/>
        <v>1.4594415541396309E-2</v>
      </c>
      <c r="M10" s="108">
        <f t="shared" si="3"/>
        <v>-188</v>
      </c>
      <c r="N10" s="108">
        <f t="shared" si="5"/>
        <v>-41.168127001899848</v>
      </c>
      <c r="P10" s="4"/>
      <c r="Q10" s="11"/>
    </row>
    <row r="11" spans="1:17">
      <c r="A11" s="47">
        <v>9</v>
      </c>
      <c r="B11" s="113" t="s">
        <v>100</v>
      </c>
      <c r="C11" s="108">
        <v>154606</v>
      </c>
      <c r="D11" s="108">
        <v>163486</v>
      </c>
      <c r="E11" s="108">
        <v>155207</v>
      </c>
      <c r="F11" s="108">
        <v>153032.723852369</v>
      </c>
      <c r="G11" s="108">
        <v>155804.270647372</v>
      </c>
      <c r="H11" s="108">
        <v>155909.062210217</v>
      </c>
      <c r="I11" s="110">
        <f t="shared" si="0"/>
        <v>1.1236108792481181E-2</v>
      </c>
      <c r="J11" s="110">
        <f t="shared" si="1"/>
        <v>3.8873006222268219E-3</v>
      </c>
      <c r="K11" s="107">
        <f t="shared" si="2"/>
        <v>601</v>
      </c>
      <c r="L11" s="111">
        <f t="shared" si="4"/>
        <v>1.1710605794898774E-2</v>
      </c>
      <c r="M11" s="108">
        <f t="shared" si="3"/>
        <v>-8279</v>
      </c>
      <c r="N11" s="108">
        <f t="shared" si="5"/>
        <v>104.79156284499913</v>
      </c>
      <c r="P11" s="4"/>
      <c r="Q11" s="11"/>
    </row>
    <row r="12" spans="1:17">
      <c r="A12" s="47">
        <v>10</v>
      </c>
      <c r="B12" s="113" t="s">
        <v>101</v>
      </c>
      <c r="C12" s="108">
        <v>163786</v>
      </c>
      <c r="D12" s="108">
        <v>172780</v>
      </c>
      <c r="E12" s="108">
        <v>165595</v>
      </c>
      <c r="F12" s="108">
        <v>162809.08713387701</v>
      </c>
      <c r="G12" s="108">
        <v>166304.06241923501</v>
      </c>
      <c r="H12" s="108">
        <v>165113.16561815</v>
      </c>
      <c r="I12" s="110">
        <f t="shared" si="0"/>
        <v>1.198814122746346E-2</v>
      </c>
      <c r="J12" s="110">
        <f t="shared" si="1"/>
        <v>1.104490005250754E-2</v>
      </c>
      <c r="K12" s="107">
        <f t="shared" si="2"/>
        <v>1809</v>
      </c>
      <c r="L12" s="111">
        <f t="shared" si="4"/>
        <v>3.5248728590635416E-2</v>
      </c>
      <c r="M12" s="108">
        <f t="shared" si="3"/>
        <v>-7185</v>
      </c>
      <c r="N12" s="108">
        <f t="shared" si="5"/>
        <v>-1190.8968010850076</v>
      </c>
      <c r="P12" s="4"/>
      <c r="Q12" s="11"/>
    </row>
    <row r="13" spans="1:17">
      <c r="A13" s="47">
        <v>11</v>
      </c>
      <c r="B13" s="113" t="s">
        <v>102</v>
      </c>
      <c r="C13" s="108">
        <v>42271</v>
      </c>
      <c r="D13" s="108">
        <v>44145</v>
      </c>
      <c r="E13" s="108">
        <v>42334</v>
      </c>
      <c r="F13" s="108">
        <v>42182.655008719601</v>
      </c>
      <c r="G13" s="108">
        <v>43006.148339302003</v>
      </c>
      <c r="H13" s="108">
        <v>42449.944252353896</v>
      </c>
      <c r="I13" s="110">
        <f t="shared" si="0"/>
        <v>3.0647421161474567E-3</v>
      </c>
      <c r="J13" s="110">
        <f t="shared" si="1"/>
        <v>1.4903834780345864E-3</v>
      </c>
      <c r="K13" s="107">
        <f t="shared" si="2"/>
        <v>63</v>
      </c>
      <c r="L13" s="111">
        <f t="shared" si="4"/>
        <v>1.2275676623604373E-3</v>
      </c>
      <c r="M13" s="108">
        <f t="shared" si="3"/>
        <v>-1811</v>
      </c>
      <c r="N13" s="108">
        <f t="shared" si="5"/>
        <v>-556.20408694810612</v>
      </c>
      <c r="P13" s="4"/>
      <c r="Q13" s="11"/>
    </row>
    <row r="14" spans="1:17">
      <c r="A14" s="47">
        <v>12</v>
      </c>
      <c r="B14" s="113" t="s">
        <v>103</v>
      </c>
      <c r="C14" s="108">
        <v>22977</v>
      </c>
      <c r="D14" s="108">
        <v>27648</v>
      </c>
      <c r="E14" s="108">
        <v>27884</v>
      </c>
      <c r="F14" s="108">
        <v>21884.7949092665</v>
      </c>
      <c r="G14" s="108">
        <v>26438.063762249199</v>
      </c>
      <c r="H14" s="108">
        <v>26474.0891916701</v>
      </c>
      <c r="I14" s="110">
        <f t="shared" si="0"/>
        <v>2.0186438599389543E-3</v>
      </c>
      <c r="J14" s="110">
        <f t="shared" si="1"/>
        <v>0.21356138747443096</v>
      </c>
      <c r="K14" s="107">
        <f t="shared" si="2"/>
        <v>4907</v>
      </c>
      <c r="L14" s="111">
        <f t="shared" si="4"/>
        <v>9.5613881257185174E-2</v>
      </c>
      <c r="M14" s="108">
        <f t="shared" si="3"/>
        <v>236</v>
      </c>
      <c r="N14" s="108">
        <f t="shared" si="5"/>
        <v>36.025429420900764</v>
      </c>
      <c r="P14" s="4"/>
      <c r="Q14" s="11"/>
    </row>
    <row r="15" spans="1:17">
      <c r="A15" s="47">
        <v>13</v>
      </c>
      <c r="B15" s="113" t="s">
        <v>104</v>
      </c>
      <c r="C15" s="108">
        <v>20803</v>
      </c>
      <c r="D15" s="108">
        <v>18864</v>
      </c>
      <c r="E15" s="108">
        <v>18991</v>
      </c>
      <c r="F15" s="108">
        <v>20560.322741348798</v>
      </c>
      <c r="G15" s="108">
        <v>19399.060280444901</v>
      </c>
      <c r="H15" s="108">
        <v>19140.165702867798</v>
      </c>
      <c r="I15" s="110">
        <f t="shared" si="0"/>
        <v>1.3748409677270363E-3</v>
      </c>
      <c r="J15" s="110">
        <f t="shared" si="1"/>
        <v>-8.7102821708407441E-2</v>
      </c>
      <c r="K15" s="107">
        <f t="shared" si="2"/>
        <v>-1812</v>
      </c>
      <c r="L15" s="111">
        <f t="shared" si="4"/>
        <v>-3.5307184193604957E-2</v>
      </c>
      <c r="M15" s="108">
        <f t="shared" si="3"/>
        <v>127</v>
      </c>
      <c r="N15" s="108">
        <f t="shared" si="5"/>
        <v>-258.89457757710261</v>
      </c>
      <c r="P15" s="4"/>
      <c r="Q15" s="11"/>
    </row>
    <row r="16" spans="1:17">
      <c r="A16" s="47">
        <v>14</v>
      </c>
      <c r="B16" s="113" t="s">
        <v>105</v>
      </c>
      <c r="C16" s="108">
        <v>56641</v>
      </c>
      <c r="D16" s="108">
        <v>59947</v>
      </c>
      <c r="E16" s="108">
        <v>56880</v>
      </c>
      <c r="F16" s="108">
        <v>57024.709689963602</v>
      </c>
      <c r="G16" s="108">
        <v>57526.184281985799</v>
      </c>
      <c r="H16" s="108">
        <v>57303.567031375896</v>
      </c>
      <c r="I16" s="110">
        <f t="shared" si="0"/>
        <v>4.1177902292830193E-3</v>
      </c>
      <c r="J16" s="110">
        <f t="shared" si="1"/>
        <v>4.2195582705107605E-3</v>
      </c>
      <c r="K16" s="107">
        <f t="shared" si="2"/>
        <v>239</v>
      </c>
      <c r="L16" s="111">
        <f t="shared" si="4"/>
        <v>4.6569630365737224E-3</v>
      </c>
      <c r="M16" s="108">
        <f t="shared" si="3"/>
        <v>-3067</v>
      </c>
      <c r="N16" s="108">
        <f t="shared" si="5"/>
        <v>-222.61725060990284</v>
      </c>
      <c r="P16" s="4"/>
      <c r="Q16" s="11"/>
    </row>
    <row r="17" spans="1:17">
      <c r="A17" s="47">
        <v>15</v>
      </c>
      <c r="B17" s="113" t="s">
        <v>106</v>
      </c>
      <c r="C17" s="108">
        <v>34220</v>
      </c>
      <c r="D17" s="108">
        <v>37372</v>
      </c>
      <c r="E17" s="108">
        <v>35006</v>
      </c>
      <c r="F17" s="108">
        <v>35236.953541166899</v>
      </c>
      <c r="G17" s="108">
        <v>36483.951548931902</v>
      </c>
      <c r="H17" s="108">
        <v>36347.824505377299</v>
      </c>
      <c r="I17" s="110">
        <f t="shared" si="0"/>
        <v>2.5342363707152142E-3</v>
      </c>
      <c r="J17" s="110">
        <f t="shared" si="1"/>
        <v>2.2969023962594974E-2</v>
      </c>
      <c r="K17" s="107">
        <f t="shared" si="2"/>
        <v>786</v>
      </c>
      <c r="L17" s="111">
        <f t="shared" si="4"/>
        <v>1.5315367978020694E-2</v>
      </c>
      <c r="M17" s="108">
        <f t="shared" si="3"/>
        <v>-2366</v>
      </c>
      <c r="N17" s="108">
        <f t="shared" si="5"/>
        <v>-136.12704355460301</v>
      </c>
      <c r="P17" s="4"/>
      <c r="Q17" s="11"/>
    </row>
    <row r="18" spans="1:17">
      <c r="A18" s="47">
        <v>16</v>
      </c>
      <c r="B18" s="113" t="s">
        <v>107</v>
      </c>
      <c r="C18" s="108">
        <v>646901</v>
      </c>
      <c r="D18" s="108">
        <v>664800</v>
      </c>
      <c r="E18" s="108">
        <v>656290</v>
      </c>
      <c r="F18" s="108">
        <v>648998.61316735204</v>
      </c>
      <c r="G18" s="108">
        <v>658706.76267794904</v>
      </c>
      <c r="H18" s="108">
        <v>658984.83910012397</v>
      </c>
      <c r="I18" s="110">
        <f t="shared" si="0"/>
        <v>4.7511683361043472E-2</v>
      </c>
      <c r="J18" s="110">
        <f t="shared" si="1"/>
        <v>1.4513812778153071E-2</v>
      </c>
      <c r="K18" s="107">
        <f t="shared" si="2"/>
        <v>9389</v>
      </c>
      <c r="L18" s="111">
        <f t="shared" si="4"/>
        <v>0.18294655209368485</v>
      </c>
      <c r="M18" s="108">
        <f t="shared" si="3"/>
        <v>-8510</v>
      </c>
      <c r="N18" s="108">
        <f t="shared" si="5"/>
        <v>278.07642217492685</v>
      </c>
    </row>
    <row r="19" spans="1:17">
      <c r="A19" s="47">
        <v>17</v>
      </c>
      <c r="B19" s="113" t="s">
        <v>108</v>
      </c>
      <c r="C19" s="108">
        <v>79028</v>
      </c>
      <c r="D19" s="108">
        <v>85815</v>
      </c>
      <c r="E19" s="108">
        <v>80530</v>
      </c>
      <c r="F19" s="108">
        <v>78761.053126722603</v>
      </c>
      <c r="G19" s="108">
        <v>80834.241527410995</v>
      </c>
      <c r="H19" s="108">
        <v>80585.240680249102</v>
      </c>
      <c r="I19" s="110">
        <f t="shared" si="0"/>
        <v>5.8299164410014342E-3</v>
      </c>
      <c r="J19" s="110">
        <f t="shared" si="1"/>
        <v>1.9005921951713318E-2</v>
      </c>
      <c r="K19" s="107">
        <f t="shared" si="2"/>
        <v>1502</v>
      </c>
      <c r="L19" s="111">
        <f t="shared" si="4"/>
        <v>2.9266771886752013E-2</v>
      </c>
      <c r="M19" s="108">
        <f t="shared" si="3"/>
        <v>-5285</v>
      </c>
      <c r="N19" s="108">
        <f t="shared" si="5"/>
        <v>-249.00084716189303</v>
      </c>
    </row>
    <row r="20" spans="1:17">
      <c r="A20" s="47">
        <v>18</v>
      </c>
      <c r="B20" s="113" t="s">
        <v>109</v>
      </c>
      <c r="C20" s="108">
        <v>24443</v>
      </c>
      <c r="D20" s="108">
        <v>25574</v>
      </c>
      <c r="E20" s="108">
        <v>24880</v>
      </c>
      <c r="F20" s="108">
        <v>24410.9638252574</v>
      </c>
      <c r="G20" s="108">
        <v>25168.049999059502</v>
      </c>
      <c r="H20" s="108">
        <v>25061.733000505901</v>
      </c>
      <c r="I20" s="110">
        <f t="shared" si="0"/>
        <v>1.8011712535963699E-3</v>
      </c>
      <c r="J20" s="110">
        <f t="shared" si="1"/>
        <v>1.7878329173996645E-2</v>
      </c>
      <c r="K20" s="107">
        <f t="shared" si="2"/>
        <v>437</v>
      </c>
      <c r="L20" s="111">
        <f t="shared" si="4"/>
        <v>8.5150328325636678E-3</v>
      </c>
      <c r="M20" s="108">
        <f t="shared" si="3"/>
        <v>-694</v>
      </c>
      <c r="N20" s="108">
        <f t="shared" si="5"/>
        <v>-106.31699855360057</v>
      </c>
    </row>
    <row r="21" spans="1:17">
      <c r="A21" s="47">
        <v>19</v>
      </c>
      <c r="B21" s="113" t="s">
        <v>110</v>
      </c>
      <c r="C21" s="108">
        <v>56680</v>
      </c>
      <c r="D21" s="108">
        <v>60302</v>
      </c>
      <c r="E21" s="108">
        <v>59243</v>
      </c>
      <c r="F21" s="108">
        <v>56700.854942111102</v>
      </c>
      <c r="G21" s="108">
        <v>59670.982795165699</v>
      </c>
      <c r="H21" s="108">
        <v>59922.903803901499</v>
      </c>
      <c r="I21" s="110">
        <f t="shared" si="0"/>
        <v>4.2888580617688804E-3</v>
      </c>
      <c r="J21" s="110">
        <f t="shared" si="1"/>
        <v>4.5218772053634441E-2</v>
      </c>
      <c r="K21" s="107">
        <f t="shared" si="2"/>
        <v>2563</v>
      </c>
      <c r="L21" s="111">
        <f t="shared" si="4"/>
        <v>4.9940570136980965E-2</v>
      </c>
      <c r="M21" s="108">
        <f t="shared" si="3"/>
        <v>-1059</v>
      </c>
      <c r="N21" s="108">
        <f t="shared" si="5"/>
        <v>251.92100873580057</v>
      </c>
    </row>
    <row r="22" spans="1:17">
      <c r="A22" s="47">
        <v>20</v>
      </c>
      <c r="B22" s="113" t="s">
        <v>111</v>
      </c>
      <c r="C22" s="108">
        <v>187917</v>
      </c>
      <c r="D22" s="108">
        <v>191905</v>
      </c>
      <c r="E22" s="108">
        <v>186071</v>
      </c>
      <c r="F22" s="108">
        <v>187723.981108251</v>
      </c>
      <c r="G22" s="108">
        <v>188501.72301785601</v>
      </c>
      <c r="H22" s="108">
        <v>188470.15470342399</v>
      </c>
      <c r="I22" s="110">
        <f t="shared" si="0"/>
        <v>1.3470487794530955E-2</v>
      </c>
      <c r="J22" s="110">
        <f t="shared" si="1"/>
        <v>-9.8234859006901976E-3</v>
      </c>
      <c r="K22" s="107">
        <f t="shared" si="2"/>
        <v>-1846</v>
      </c>
      <c r="L22" s="111">
        <f t="shared" si="4"/>
        <v>-3.5969681027259795E-2</v>
      </c>
      <c r="M22" s="108">
        <f t="shared" si="3"/>
        <v>-5834</v>
      </c>
      <c r="N22" s="108">
        <f t="shared" si="5"/>
        <v>-31.568314432020998</v>
      </c>
    </row>
    <row r="23" spans="1:17">
      <c r="A23" s="47">
        <v>21</v>
      </c>
      <c r="B23" s="113" t="s">
        <v>112</v>
      </c>
      <c r="C23" s="108">
        <v>118936</v>
      </c>
      <c r="D23" s="108">
        <v>119698</v>
      </c>
      <c r="E23" s="108">
        <v>124715</v>
      </c>
      <c r="F23" s="108">
        <v>119950.916908293</v>
      </c>
      <c r="G23" s="108">
        <v>123866.51314743</v>
      </c>
      <c r="H23" s="108">
        <v>124776.991940368</v>
      </c>
      <c r="I23" s="110">
        <f t="shared" si="0"/>
        <v>9.0286604860237655E-3</v>
      </c>
      <c r="J23" s="110">
        <f t="shared" si="1"/>
        <v>4.8589157193784892E-2</v>
      </c>
      <c r="K23" s="107">
        <f t="shared" si="2"/>
        <v>5779</v>
      </c>
      <c r="L23" s="111">
        <f t="shared" si="4"/>
        <v>0.11260497652033281</v>
      </c>
      <c r="M23" s="108">
        <f t="shared" si="3"/>
        <v>5017</v>
      </c>
      <c r="N23" s="108">
        <f t="shared" si="5"/>
        <v>910.47879293799633</v>
      </c>
    </row>
    <row r="24" spans="1:17">
      <c r="A24" s="47">
        <v>22</v>
      </c>
      <c r="B24" s="113" t="s">
        <v>113</v>
      </c>
      <c r="C24" s="108">
        <v>59352</v>
      </c>
      <c r="D24" s="108">
        <v>60201</v>
      </c>
      <c r="E24" s="108">
        <v>57422</v>
      </c>
      <c r="F24" s="108">
        <v>59353.398988052497</v>
      </c>
      <c r="G24" s="108">
        <v>58151.8216366618</v>
      </c>
      <c r="H24" s="108">
        <v>57933.947299674102</v>
      </c>
      <c r="I24" s="110">
        <f t="shared" si="0"/>
        <v>4.1570279631837122E-3</v>
      </c>
      <c r="J24" s="110">
        <f t="shared" si="1"/>
        <v>-3.2517859549804559E-2</v>
      </c>
      <c r="K24" s="107">
        <f t="shared" si="2"/>
        <v>-1930</v>
      </c>
      <c r="L24" s="111">
        <f t="shared" si="4"/>
        <v>-3.7606437910407048E-2</v>
      </c>
      <c r="M24" s="108">
        <f t="shared" si="3"/>
        <v>-2779</v>
      </c>
      <c r="N24" s="108">
        <f t="shared" si="5"/>
        <v>-217.87433698769746</v>
      </c>
    </row>
    <row r="25" spans="1:17">
      <c r="A25" s="47">
        <v>23</v>
      </c>
      <c r="B25" s="113" t="s">
        <v>114</v>
      </c>
      <c r="C25" s="108">
        <v>62191</v>
      </c>
      <c r="D25" s="108">
        <v>61408</v>
      </c>
      <c r="E25" s="108">
        <v>61154</v>
      </c>
      <c r="F25" s="108">
        <v>61502.678291604803</v>
      </c>
      <c r="G25" s="108">
        <v>60811.742566075402</v>
      </c>
      <c r="H25" s="108">
        <v>60874.399515370598</v>
      </c>
      <c r="I25" s="110">
        <f t="shared" si="0"/>
        <v>4.4272036512231676E-3</v>
      </c>
      <c r="J25" s="110">
        <f t="shared" si="1"/>
        <v>-1.6674438423566112E-2</v>
      </c>
      <c r="K25" s="107">
        <f t="shared" si="2"/>
        <v>-1037</v>
      </c>
      <c r="L25" s="111">
        <f t="shared" si="4"/>
        <v>-2.0206153426472594E-2</v>
      </c>
      <c r="M25" s="108">
        <f t="shared" si="3"/>
        <v>-254</v>
      </c>
      <c r="N25" s="108">
        <f t="shared" si="5"/>
        <v>62.656949295196682</v>
      </c>
    </row>
    <row r="26" spans="1:17">
      <c r="A26" s="47">
        <v>24</v>
      </c>
      <c r="B26" s="113" t="s">
        <v>115</v>
      </c>
      <c r="C26" s="108">
        <v>24774</v>
      </c>
      <c r="D26" s="108">
        <v>26406</v>
      </c>
      <c r="E26" s="108">
        <v>26703</v>
      </c>
      <c r="F26" s="108">
        <v>24955.0386607746</v>
      </c>
      <c r="G26" s="108">
        <v>26914.725532721601</v>
      </c>
      <c r="H26" s="108">
        <v>27128.052708345898</v>
      </c>
      <c r="I26" s="110">
        <f t="shared" si="0"/>
        <v>1.9331461408675188E-3</v>
      </c>
      <c r="J26" s="110">
        <f t="shared" si="1"/>
        <v>7.7863889561637201E-2</v>
      </c>
      <c r="K26" s="107">
        <f t="shared" si="2"/>
        <v>1929</v>
      </c>
      <c r="L26" s="111">
        <f t="shared" si="4"/>
        <v>3.7586952709417198E-2</v>
      </c>
      <c r="M26" s="108">
        <f t="shared" si="3"/>
        <v>297</v>
      </c>
      <c r="N26" s="108">
        <f t="shared" si="5"/>
        <v>213.32717562429752</v>
      </c>
    </row>
    <row r="27" spans="1:17">
      <c r="A27" s="47">
        <v>25</v>
      </c>
      <c r="B27" s="113" t="s">
        <v>116</v>
      </c>
      <c r="C27" s="108">
        <v>80924</v>
      </c>
      <c r="D27" s="108">
        <v>85360</v>
      </c>
      <c r="E27" s="108">
        <v>84935</v>
      </c>
      <c r="F27" s="108">
        <v>78182.333900561804</v>
      </c>
      <c r="G27" s="108">
        <v>82299.268616530302</v>
      </c>
      <c r="H27" s="108">
        <v>81224.162688527795</v>
      </c>
      <c r="I27" s="110">
        <f t="shared" si="0"/>
        <v>6.1488135218732993E-3</v>
      </c>
      <c r="J27" s="110">
        <f t="shared" si="1"/>
        <v>4.9565023973110571E-2</v>
      </c>
      <c r="K27" s="107">
        <f t="shared" si="2"/>
        <v>4011</v>
      </c>
      <c r="L27" s="111">
        <f t="shared" si="4"/>
        <v>7.8155141170281175E-2</v>
      </c>
      <c r="M27" s="108">
        <f t="shared" si="3"/>
        <v>-425</v>
      </c>
      <c r="N27" s="108">
        <f t="shared" si="5"/>
        <v>-1075.1059280025074</v>
      </c>
    </row>
    <row r="28" spans="1:17">
      <c r="A28" s="47">
        <v>26</v>
      </c>
      <c r="B28" s="113" t="s">
        <v>117</v>
      </c>
      <c r="C28" s="108">
        <v>169152</v>
      </c>
      <c r="D28" s="108">
        <v>170687</v>
      </c>
      <c r="E28" s="108">
        <v>166028</v>
      </c>
      <c r="F28" s="108">
        <v>169117.05196313001</v>
      </c>
      <c r="G28" s="108">
        <v>166739.91421717199</v>
      </c>
      <c r="H28" s="108">
        <v>166772.20993136801</v>
      </c>
      <c r="I28" s="110">
        <f t="shared" si="0"/>
        <v>1.201948797797822E-2</v>
      </c>
      <c r="J28" s="110">
        <f t="shared" si="1"/>
        <v>-1.8468596292092319E-2</v>
      </c>
      <c r="K28" s="107">
        <f t="shared" si="2"/>
        <v>-3124</v>
      </c>
      <c r="L28" s="111">
        <f t="shared" si="4"/>
        <v>-6.0871767892285808E-2</v>
      </c>
      <c r="M28" s="108">
        <f t="shared" si="3"/>
        <v>-4659</v>
      </c>
      <c r="N28" s="108">
        <f t="shared" si="5"/>
        <v>32.295714196021436</v>
      </c>
    </row>
    <row r="29" spans="1:17">
      <c r="A29" s="47">
        <v>27</v>
      </c>
      <c r="B29" s="113" t="s">
        <v>118</v>
      </c>
      <c r="C29" s="108">
        <v>265484</v>
      </c>
      <c r="D29" s="108">
        <v>261423</v>
      </c>
      <c r="E29" s="108">
        <v>262109</v>
      </c>
      <c r="F29" s="108">
        <v>262850.10495809402</v>
      </c>
      <c r="G29" s="108">
        <v>263223.58807496697</v>
      </c>
      <c r="H29" s="108">
        <v>261927.415903238</v>
      </c>
      <c r="I29" s="110">
        <f t="shared" si="0"/>
        <v>1.8975208846820375E-2</v>
      </c>
      <c r="J29" s="110">
        <f t="shared" si="1"/>
        <v>-1.2712630516339968E-2</v>
      </c>
      <c r="K29" s="107">
        <f t="shared" si="2"/>
        <v>-3375</v>
      </c>
      <c r="L29" s="111">
        <f t="shared" si="4"/>
        <v>-6.5762553340737703E-2</v>
      </c>
      <c r="M29" s="108">
        <f t="shared" si="3"/>
        <v>686</v>
      </c>
      <c r="N29" s="108">
        <f t="shared" si="5"/>
        <v>-1296.1721717289765</v>
      </c>
    </row>
    <row r="30" spans="1:17">
      <c r="A30" s="47">
        <v>28</v>
      </c>
      <c r="B30" s="113" t="s">
        <v>119</v>
      </c>
      <c r="C30" s="108">
        <v>45515</v>
      </c>
      <c r="D30" s="108">
        <v>48730</v>
      </c>
      <c r="E30" s="108">
        <v>46725</v>
      </c>
      <c r="F30" s="108">
        <v>48005.824422104</v>
      </c>
      <c r="G30" s="108">
        <v>50058.963233970098</v>
      </c>
      <c r="H30" s="108">
        <v>50008.402566298697</v>
      </c>
      <c r="I30" s="110">
        <f t="shared" si="0"/>
        <v>3.3826256762174594E-3</v>
      </c>
      <c r="J30" s="110">
        <f t="shared" si="1"/>
        <v>2.6584642425573988E-2</v>
      </c>
      <c r="K30" s="107">
        <f t="shared" si="2"/>
        <v>1210</v>
      </c>
      <c r="L30" s="111">
        <f t="shared" si="4"/>
        <v>2.3577093197716333E-2</v>
      </c>
      <c r="M30" s="108">
        <f t="shared" si="3"/>
        <v>-2005</v>
      </c>
      <c r="N30" s="108">
        <f t="shared" si="5"/>
        <v>-50.560667671401461</v>
      </c>
    </row>
    <row r="31" spans="1:17">
      <c r="A31" s="47">
        <v>29</v>
      </c>
      <c r="B31" s="113" t="s">
        <v>120</v>
      </c>
      <c r="C31" s="108">
        <v>13541</v>
      </c>
      <c r="D31" s="108">
        <v>18077</v>
      </c>
      <c r="E31" s="108">
        <v>15110</v>
      </c>
      <c r="F31" s="108">
        <v>13447.4290064002</v>
      </c>
      <c r="G31" s="108">
        <v>15370.2926627673</v>
      </c>
      <c r="H31" s="108">
        <v>15094.710651998001</v>
      </c>
      <c r="I31" s="110">
        <f t="shared" si="0"/>
        <v>1.0938785225820399E-3</v>
      </c>
      <c r="J31" s="110">
        <f t="shared" si="1"/>
        <v>0.11587031976958866</v>
      </c>
      <c r="K31" s="107">
        <f t="shared" si="2"/>
        <v>1569</v>
      </c>
      <c r="L31" s="111">
        <f t="shared" si="4"/>
        <v>3.0572280353071843E-2</v>
      </c>
      <c r="M31" s="108">
        <f t="shared" si="3"/>
        <v>-2967</v>
      </c>
      <c r="N31" s="108">
        <f t="shared" si="5"/>
        <v>-275.58201076929981</v>
      </c>
    </row>
    <row r="32" spans="1:17">
      <c r="A32" s="47">
        <v>30</v>
      </c>
      <c r="B32" s="113" t="s">
        <v>121</v>
      </c>
      <c r="C32" s="108">
        <v>11816</v>
      </c>
      <c r="D32" s="108">
        <v>10295</v>
      </c>
      <c r="E32" s="108">
        <v>11993</v>
      </c>
      <c r="F32" s="108">
        <v>11876.7533119536</v>
      </c>
      <c r="G32" s="108">
        <v>11081.589539589901</v>
      </c>
      <c r="H32" s="108">
        <v>12054.649108033</v>
      </c>
      <c r="I32" s="110">
        <f t="shared" si="0"/>
        <v>8.6822535548156208E-4</v>
      </c>
      <c r="J32" s="110">
        <f t="shared" si="1"/>
        <v>1.4979688557887611E-2</v>
      </c>
      <c r="K32" s="107">
        <f t="shared" si="2"/>
        <v>177</v>
      </c>
      <c r="L32" s="111">
        <f t="shared" si="4"/>
        <v>3.448880575203133E-3</v>
      </c>
      <c r="M32" s="108">
        <f t="shared" si="3"/>
        <v>1698</v>
      </c>
      <c r="N32" s="108">
        <f t="shared" si="5"/>
        <v>973.05956844309912</v>
      </c>
    </row>
    <row r="33" spans="1:14">
      <c r="A33" s="47">
        <v>31</v>
      </c>
      <c r="B33" s="113" t="s">
        <v>122</v>
      </c>
      <c r="C33" s="108">
        <v>152011</v>
      </c>
      <c r="D33" s="108">
        <v>153010</v>
      </c>
      <c r="E33" s="108">
        <v>152408</v>
      </c>
      <c r="F33" s="108">
        <v>154056.42767267401</v>
      </c>
      <c r="G33" s="108">
        <v>156473.29278756</v>
      </c>
      <c r="H33" s="108">
        <v>155747.71206555501</v>
      </c>
      <c r="I33" s="110">
        <f t="shared" si="0"/>
        <v>1.1033477026451589E-2</v>
      </c>
      <c r="J33" s="110">
        <f t="shared" si="1"/>
        <v>2.6116531040516803E-3</v>
      </c>
      <c r="K33" s="107">
        <f t="shared" si="2"/>
        <v>397</v>
      </c>
      <c r="L33" s="111">
        <f t="shared" si="4"/>
        <v>7.7356247929697393E-3</v>
      </c>
      <c r="M33" s="108">
        <f t="shared" si="3"/>
        <v>-602</v>
      </c>
      <c r="N33" s="108">
        <f t="shared" si="5"/>
        <v>-725.58072200499009</v>
      </c>
    </row>
    <row r="34" spans="1:14">
      <c r="A34" s="47">
        <v>32</v>
      </c>
      <c r="B34" s="113" t="s">
        <v>123</v>
      </c>
      <c r="C34" s="108">
        <v>57904</v>
      </c>
      <c r="D34" s="108">
        <v>67352</v>
      </c>
      <c r="E34" s="108">
        <v>59401</v>
      </c>
      <c r="F34" s="108">
        <v>59690.911410802197</v>
      </c>
      <c r="G34" s="108">
        <v>62675.980120395303</v>
      </c>
      <c r="H34" s="108">
        <v>62418.353799401499</v>
      </c>
      <c r="I34" s="110">
        <f t="shared" si="0"/>
        <v>4.3002963679613336E-3</v>
      </c>
      <c r="J34" s="110">
        <f t="shared" si="1"/>
        <v>2.585313622547665E-2</v>
      </c>
      <c r="K34" s="107">
        <f t="shared" si="2"/>
        <v>1497</v>
      </c>
      <c r="L34" s="111">
        <f t="shared" si="4"/>
        <v>2.9169345881802772E-2</v>
      </c>
      <c r="M34" s="108">
        <f t="shared" si="3"/>
        <v>-7951</v>
      </c>
      <c r="N34" s="108">
        <f t="shared" si="5"/>
        <v>-257.62632099380426</v>
      </c>
    </row>
    <row r="35" spans="1:14">
      <c r="A35" s="47">
        <v>33</v>
      </c>
      <c r="B35" s="113" t="s">
        <v>124</v>
      </c>
      <c r="C35" s="108">
        <v>224898</v>
      </c>
      <c r="D35" s="108">
        <v>232508</v>
      </c>
      <c r="E35" s="108">
        <v>228120</v>
      </c>
      <c r="F35" s="108">
        <v>226813.51452287799</v>
      </c>
      <c r="G35" s="108">
        <v>233313.00759116001</v>
      </c>
      <c r="H35" s="108">
        <v>227995.14374917201</v>
      </c>
      <c r="I35" s="110">
        <f t="shared" si="0"/>
        <v>1.6514597522926201E-2</v>
      </c>
      <c r="J35" s="110">
        <f t="shared" si="1"/>
        <v>1.4326494677587173E-2</v>
      </c>
      <c r="K35" s="107">
        <f t="shared" si="2"/>
        <v>3222</v>
      </c>
      <c r="L35" s="111">
        <f t="shared" si="4"/>
        <v>6.2781317589290939E-2</v>
      </c>
      <c r="M35" s="108">
        <f t="shared" si="3"/>
        <v>-4388</v>
      </c>
      <c r="N35" s="108">
        <f t="shared" si="5"/>
        <v>-5317.8638419880008</v>
      </c>
    </row>
    <row r="36" spans="1:14">
      <c r="A36" s="47">
        <v>34</v>
      </c>
      <c r="B36" s="113" t="s">
        <v>125</v>
      </c>
      <c r="C36" s="108">
        <v>4016023</v>
      </c>
      <c r="D36" s="108">
        <v>4061548</v>
      </c>
      <c r="E36" s="108">
        <v>4019416</v>
      </c>
      <c r="F36" s="108">
        <v>4045955.6049819798</v>
      </c>
      <c r="G36" s="108">
        <v>4071351.1165935001</v>
      </c>
      <c r="H36" s="108">
        <v>4063219.1219439101</v>
      </c>
      <c r="I36" s="110">
        <f t="shared" si="0"/>
        <v>0.29098298052432908</v>
      </c>
      <c r="J36" s="110">
        <f t="shared" si="1"/>
        <v>8.4486567930512353E-4</v>
      </c>
      <c r="K36" s="107">
        <f t="shared" si="2"/>
        <v>3393</v>
      </c>
      <c r="L36" s="111">
        <f t="shared" si="4"/>
        <v>6.6113286958554979E-2</v>
      </c>
      <c r="M36" s="108">
        <f t="shared" si="3"/>
        <v>-42132</v>
      </c>
      <c r="N36" s="108">
        <f t="shared" si="5"/>
        <v>-8131.9946495899931</v>
      </c>
    </row>
    <row r="37" spans="1:14">
      <c r="A37" s="47">
        <v>35</v>
      </c>
      <c r="B37" s="113" t="s">
        <v>126</v>
      </c>
      <c r="C37" s="108">
        <v>855777</v>
      </c>
      <c r="D37" s="108">
        <v>875269</v>
      </c>
      <c r="E37" s="108">
        <v>855511</v>
      </c>
      <c r="F37" s="108">
        <v>858111.610864382</v>
      </c>
      <c r="G37" s="108">
        <v>861101.38706375798</v>
      </c>
      <c r="H37" s="108">
        <v>857555.51120132499</v>
      </c>
      <c r="I37" s="110">
        <f t="shared" si="0"/>
        <v>6.1934156765895663E-2</v>
      </c>
      <c r="J37" s="110">
        <f t="shared" si="1"/>
        <v>-3.1082863876921208E-4</v>
      </c>
      <c r="K37" s="107">
        <f t="shared" si="2"/>
        <v>-266</v>
      </c>
      <c r="L37" s="111">
        <f t="shared" si="4"/>
        <v>-5.1830634632996243E-3</v>
      </c>
      <c r="M37" s="108">
        <f t="shared" si="3"/>
        <v>-19758</v>
      </c>
      <c r="N37" s="108">
        <f t="shared" si="5"/>
        <v>-3545.875862432993</v>
      </c>
    </row>
    <row r="38" spans="1:14">
      <c r="A38" s="47">
        <v>36</v>
      </c>
      <c r="B38" s="113" t="s">
        <v>127</v>
      </c>
      <c r="C38" s="108">
        <v>21019</v>
      </c>
      <c r="D38" s="108">
        <v>22792</v>
      </c>
      <c r="E38" s="108">
        <v>22918</v>
      </c>
      <c r="F38" s="108">
        <v>20843.497936255</v>
      </c>
      <c r="G38" s="108">
        <v>23191.510979121798</v>
      </c>
      <c r="H38" s="108">
        <v>22856.8785318706</v>
      </c>
      <c r="I38" s="110">
        <f t="shared" si="0"/>
        <v>1.6591335526495823E-3</v>
      </c>
      <c r="J38" s="110">
        <f t="shared" si="1"/>
        <v>9.0346829059422429E-2</v>
      </c>
      <c r="K38" s="107">
        <f t="shared" si="2"/>
        <v>1899</v>
      </c>
      <c r="L38" s="111">
        <f t="shared" si="4"/>
        <v>3.7002396679721751E-2</v>
      </c>
      <c r="M38" s="108">
        <f t="shared" si="3"/>
        <v>126</v>
      </c>
      <c r="N38" s="108">
        <f t="shared" si="5"/>
        <v>-334.63244725119876</v>
      </c>
    </row>
    <row r="39" spans="1:14">
      <c r="A39" s="47">
        <v>37</v>
      </c>
      <c r="B39" s="113" t="s">
        <v>128</v>
      </c>
      <c r="C39" s="108">
        <v>45585</v>
      </c>
      <c r="D39" s="108">
        <v>46513</v>
      </c>
      <c r="E39" s="108">
        <v>45288</v>
      </c>
      <c r="F39" s="108">
        <v>44637.930292750003</v>
      </c>
      <c r="G39" s="108">
        <v>45218.0424556258</v>
      </c>
      <c r="H39" s="108">
        <v>44390.346942671997</v>
      </c>
      <c r="I39" s="110">
        <f t="shared" si="0"/>
        <v>3.2785950053405306E-3</v>
      </c>
      <c r="J39" s="110">
        <f t="shared" si="1"/>
        <v>-6.5153010858835141E-3</v>
      </c>
      <c r="K39" s="107">
        <f t="shared" si="2"/>
        <v>-297</v>
      </c>
      <c r="L39" s="111">
        <f t="shared" si="4"/>
        <v>-5.7871046939849185E-3</v>
      </c>
      <c r="M39" s="108">
        <f t="shared" si="3"/>
        <v>-1225</v>
      </c>
      <c r="N39" s="108">
        <f t="shared" si="5"/>
        <v>-827.6955129538037</v>
      </c>
    </row>
    <row r="40" spans="1:14">
      <c r="A40" s="47">
        <v>38</v>
      </c>
      <c r="B40" s="113" t="s">
        <v>129</v>
      </c>
      <c r="C40" s="108">
        <v>222462</v>
      </c>
      <c r="D40" s="108">
        <v>223694</v>
      </c>
      <c r="E40" s="108">
        <v>219039</v>
      </c>
      <c r="F40" s="108">
        <v>219821.723178463</v>
      </c>
      <c r="G40" s="108">
        <v>217640.78142576199</v>
      </c>
      <c r="H40" s="108">
        <v>217634.108985425</v>
      </c>
      <c r="I40" s="110">
        <f t="shared" si="0"/>
        <v>1.5857184494232124E-2</v>
      </c>
      <c r="J40" s="110">
        <f t="shared" si="1"/>
        <v>-1.5386897537556976E-2</v>
      </c>
      <c r="K40" s="107">
        <f t="shared" si="2"/>
        <v>-3423</v>
      </c>
      <c r="L40" s="111">
        <f t="shared" si="4"/>
        <v>-6.6697842988250419E-2</v>
      </c>
      <c r="M40" s="108">
        <f t="shared" si="3"/>
        <v>-4655</v>
      </c>
      <c r="N40" s="108">
        <f t="shared" si="5"/>
        <v>-6.6724403369880747</v>
      </c>
    </row>
    <row r="41" spans="1:14">
      <c r="A41" s="47">
        <v>39</v>
      </c>
      <c r="B41" s="113" t="s">
        <v>130</v>
      </c>
      <c r="C41" s="108">
        <v>63294</v>
      </c>
      <c r="D41" s="108">
        <v>69195</v>
      </c>
      <c r="E41" s="108">
        <v>65726</v>
      </c>
      <c r="F41" s="108">
        <v>63951.919067649702</v>
      </c>
      <c r="G41" s="108">
        <v>67402.090643486299</v>
      </c>
      <c r="H41" s="108">
        <v>66888.373093394694</v>
      </c>
      <c r="I41" s="110">
        <f t="shared" si="0"/>
        <v>4.7581905873743972E-3</v>
      </c>
      <c r="J41" s="110">
        <f t="shared" si="1"/>
        <v>3.8423863241381487E-2</v>
      </c>
      <c r="K41" s="107">
        <f t="shared" si="2"/>
        <v>2432</v>
      </c>
      <c r="L41" s="111">
        <f t="shared" si="4"/>
        <v>4.7388008807310845E-2</v>
      </c>
      <c r="M41" s="108">
        <f t="shared" si="3"/>
        <v>-3469</v>
      </c>
      <c r="N41" s="108">
        <f t="shared" si="5"/>
        <v>-513.71755009160552</v>
      </c>
    </row>
    <row r="42" spans="1:14">
      <c r="A42" s="47">
        <v>40</v>
      </c>
      <c r="B42" s="113" t="s">
        <v>131</v>
      </c>
      <c r="C42" s="108">
        <v>23778</v>
      </c>
      <c r="D42" s="108">
        <v>26350</v>
      </c>
      <c r="E42" s="108">
        <v>24489</v>
      </c>
      <c r="F42" s="108">
        <v>24248.369272016698</v>
      </c>
      <c r="G42" s="108">
        <v>25273.341521468701</v>
      </c>
      <c r="H42" s="108">
        <v>24922.348749924498</v>
      </c>
      <c r="I42" s="110">
        <f t="shared" si="0"/>
        <v>1.7728650654871988E-3</v>
      </c>
      <c r="J42" s="110">
        <f t="shared" si="1"/>
        <v>2.9901589704769114E-2</v>
      </c>
      <c r="K42" s="107">
        <f t="shared" si="2"/>
        <v>711</v>
      </c>
      <c r="L42" s="111">
        <f t="shared" si="4"/>
        <v>1.3853977903782077E-2</v>
      </c>
      <c r="M42" s="108">
        <f t="shared" si="3"/>
        <v>-1861</v>
      </c>
      <c r="N42" s="108">
        <f t="shared" si="5"/>
        <v>-350.9927715442027</v>
      </c>
    </row>
    <row r="43" spans="1:14">
      <c r="A43" s="47">
        <v>41</v>
      </c>
      <c r="B43" s="113" t="s">
        <v>132</v>
      </c>
      <c r="C43" s="108">
        <v>459752</v>
      </c>
      <c r="D43" s="108">
        <v>477059</v>
      </c>
      <c r="E43" s="108">
        <v>470023</v>
      </c>
      <c r="F43" s="108">
        <v>462422.46636832599</v>
      </c>
      <c r="G43" s="108">
        <v>474294.92840719601</v>
      </c>
      <c r="H43" s="108">
        <v>475839.07497171703</v>
      </c>
      <c r="I43" s="110">
        <f t="shared" si="0"/>
        <v>3.4027006275286438E-2</v>
      </c>
      <c r="J43" s="110">
        <f t="shared" si="1"/>
        <v>2.2340305208025196E-2</v>
      </c>
      <c r="K43" s="107">
        <f t="shared" si="2"/>
        <v>10271</v>
      </c>
      <c r="L43" s="111">
        <f t="shared" si="4"/>
        <v>0.20013249936673097</v>
      </c>
      <c r="M43" s="108">
        <f t="shared" si="3"/>
        <v>-7036</v>
      </c>
      <c r="N43" s="108">
        <f t="shared" si="5"/>
        <v>1544.1465645210119</v>
      </c>
    </row>
    <row r="44" spans="1:14">
      <c r="A44" s="47">
        <v>42</v>
      </c>
      <c r="B44" s="113" t="s">
        <v>133</v>
      </c>
      <c r="C44" s="108">
        <v>294791</v>
      </c>
      <c r="D44" s="108">
        <v>299497</v>
      </c>
      <c r="E44" s="108">
        <v>295956</v>
      </c>
      <c r="F44" s="108">
        <v>295263.331237779</v>
      </c>
      <c r="G44" s="108">
        <v>299385.30106710398</v>
      </c>
      <c r="H44" s="108">
        <v>299475.61210178101</v>
      </c>
      <c r="I44" s="110">
        <f t="shared" si="0"/>
        <v>2.1425540174009938E-2</v>
      </c>
      <c r="J44" s="110">
        <f t="shared" si="1"/>
        <v>3.9519524001750388E-3</v>
      </c>
      <c r="K44" s="107">
        <f t="shared" si="2"/>
        <v>1165</v>
      </c>
      <c r="L44" s="111">
        <f t="shared" si="4"/>
        <v>2.2700259153173166E-2</v>
      </c>
      <c r="M44" s="108">
        <f t="shared" si="3"/>
        <v>-3541</v>
      </c>
      <c r="N44" s="108">
        <f t="shared" si="5"/>
        <v>90.311034677026328</v>
      </c>
    </row>
    <row r="45" spans="1:14">
      <c r="A45" s="47">
        <v>43</v>
      </c>
      <c r="B45" s="113" t="s">
        <v>134</v>
      </c>
      <c r="C45" s="108">
        <v>81703</v>
      </c>
      <c r="D45" s="108">
        <v>84339</v>
      </c>
      <c r="E45" s="108">
        <v>82556</v>
      </c>
      <c r="F45" s="108">
        <v>80523.414653372296</v>
      </c>
      <c r="G45" s="108">
        <v>83182.454794603196</v>
      </c>
      <c r="H45" s="108">
        <v>81492.423786530097</v>
      </c>
      <c r="I45" s="110">
        <f t="shared" si="0"/>
        <v>5.9765873798995946E-3</v>
      </c>
      <c r="J45" s="110">
        <f t="shared" si="1"/>
        <v>1.0440253111880836E-2</v>
      </c>
      <c r="K45" s="107">
        <f t="shared" si="2"/>
        <v>853</v>
      </c>
      <c r="L45" s="111">
        <f t="shared" si="4"/>
        <v>1.6620876444340522E-2</v>
      </c>
      <c r="M45" s="108">
        <f t="shared" si="3"/>
        <v>-1783</v>
      </c>
      <c r="N45" s="108">
        <f t="shared" si="5"/>
        <v>-1690.0310080730997</v>
      </c>
    </row>
    <row r="46" spans="1:14">
      <c r="A46" s="47">
        <v>44</v>
      </c>
      <c r="B46" s="113" t="s">
        <v>135</v>
      </c>
      <c r="C46" s="108">
        <v>89600</v>
      </c>
      <c r="D46" s="108">
        <v>89625</v>
      </c>
      <c r="E46" s="108">
        <v>88905</v>
      </c>
      <c r="F46" s="108">
        <v>90479.824418841905</v>
      </c>
      <c r="G46" s="108">
        <v>89796.112506614198</v>
      </c>
      <c r="H46" s="108">
        <v>89841.035379135894</v>
      </c>
      <c r="I46" s="110">
        <f t="shared" si="0"/>
        <v>6.436219063544424E-3</v>
      </c>
      <c r="J46" s="110">
        <f t="shared" si="1"/>
        <v>-7.7566964285714288E-3</v>
      </c>
      <c r="K46" s="107">
        <f t="shared" si="2"/>
        <v>-695</v>
      </c>
      <c r="L46" s="111">
        <f t="shared" si="4"/>
        <v>-1.3542214687944506E-2</v>
      </c>
      <c r="M46" s="108">
        <f t="shared" si="3"/>
        <v>-720</v>
      </c>
      <c r="N46" s="108">
        <f t="shared" si="5"/>
        <v>44.922872521696263</v>
      </c>
    </row>
    <row r="47" spans="1:14">
      <c r="A47" s="47">
        <v>45</v>
      </c>
      <c r="B47" s="113" t="s">
        <v>136</v>
      </c>
      <c r="C47" s="108">
        <v>226574</v>
      </c>
      <c r="D47" s="108">
        <v>238578</v>
      </c>
      <c r="E47" s="108">
        <v>232197</v>
      </c>
      <c r="F47" s="108">
        <v>227148.63008529399</v>
      </c>
      <c r="G47" s="108">
        <v>233263.44762624</v>
      </c>
      <c r="H47" s="108">
        <v>233343.37583449201</v>
      </c>
      <c r="I47" s="110">
        <f t="shared" si="0"/>
        <v>1.680974925929728E-2</v>
      </c>
      <c r="J47" s="110">
        <f t="shared" si="1"/>
        <v>2.4817498918675577E-2</v>
      </c>
      <c r="K47" s="107">
        <f t="shared" si="2"/>
        <v>5623</v>
      </c>
      <c r="L47" s="111">
        <f t="shared" si="4"/>
        <v>0.10956528516591649</v>
      </c>
      <c r="M47" s="108">
        <f t="shared" si="3"/>
        <v>-6381</v>
      </c>
      <c r="N47" s="108">
        <f t="shared" si="5"/>
        <v>79.928208252007607</v>
      </c>
    </row>
    <row r="48" spans="1:14">
      <c r="A48" s="47">
        <v>46</v>
      </c>
      <c r="B48" s="113" t="s">
        <v>137</v>
      </c>
      <c r="C48" s="108">
        <v>130966</v>
      </c>
      <c r="D48" s="108">
        <v>139813</v>
      </c>
      <c r="E48" s="108">
        <v>136393</v>
      </c>
      <c r="F48" s="108">
        <v>133766.358940545</v>
      </c>
      <c r="G48" s="108">
        <v>139513.818459075</v>
      </c>
      <c r="H48" s="108">
        <v>138322.12076127701</v>
      </c>
      <c r="I48" s="110">
        <f t="shared" si="0"/>
        <v>9.8740816234634127E-3</v>
      </c>
      <c r="J48" s="110">
        <f t="shared" si="1"/>
        <v>4.1438235878014144E-2</v>
      </c>
      <c r="K48" s="107">
        <f t="shared" si="2"/>
        <v>5427</v>
      </c>
      <c r="L48" s="111">
        <f t="shared" si="4"/>
        <v>0.10574618577190624</v>
      </c>
      <c r="M48" s="108">
        <f t="shared" si="3"/>
        <v>-3420</v>
      </c>
      <c r="N48" s="108">
        <f t="shared" si="5"/>
        <v>-1191.6976977979939</v>
      </c>
    </row>
    <row r="49" spans="1:14">
      <c r="A49" s="47">
        <v>47</v>
      </c>
      <c r="B49" s="113" t="s">
        <v>138</v>
      </c>
      <c r="C49" s="108">
        <v>58156</v>
      </c>
      <c r="D49" s="108">
        <v>54106</v>
      </c>
      <c r="E49" s="108">
        <v>58249</v>
      </c>
      <c r="F49" s="108">
        <v>58403.546511181703</v>
      </c>
      <c r="G49" s="108">
        <v>57345.173392650497</v>
      </c>
      <c r="H49" s="108">
        <v>58482.531609450903</v>
      </c>
      <c r="I49" s="110">
        <f t="shared" si="0"/>
        <v>4.2168980848366136E-3</v>
      </c>
      <c r="J49" s="110">
        <f t="shared" si="1"/>
        <v>1.5991471215351812E-3</v>
      </c>
      <c r="K49" s="107">
        <f t="shared" si="2"/>
        <v>93</v>
      </c>
      <c r="L49" s="111">
        <f t="shared" si="4"/>
        <v>1.8121236920558836E-3</v>
      </c>
      <c r="M49" s="108">
        <f t="shared" si="3"/>
        <v>4143</v>
      </c>
      <c r="N49" s="108">
        <f t="shared" si="5"/>
        <v>1137.3582168004068</v>
      </c>
    </row>
    <row r="50" spans="1:14">
      <c r="A50" s="47">
        <v>48</v>
      </c>
      <c r="B50" s="113" t="s">
        <v>139</v>
      </c>
      <c r="C50" s="108">
        <v>215549</v>
      </c>
      <c r="D50" s="108">
        <v>216353</v>
      </c>
      <c r="E50" s="108">
        <v>206495</v>
      </c>
      <c r="F50" s="108">
        <v>197616.042420574</v>
      </c>
      <c r="G50" s="108">
        <v>189372.018476597</v>
      </c>
      <c r="H50" s="108">
        <v>190225.943148177</v>
      </c>
      <c r="I50" s="110">
        <f t="shared" si="0"/>
        <v>1.4949069855762959E-2</v>
      </c>
      <c r="J50" s="110">
        <f t="shared" si="1"/>
        <v>-4.2004370236002023E-2</v>
      </c>
      <c r="K50" s="107">
        <f t="shared" si="2"/>
        <v>-9054</v>
      </c>
      <c r="L50" s="111">
        <f t="shared" si="4"/>
        <v>-0.17641900976208569</v>
      </c>
      <c r="M50" s="108">
        <f t="shared" si="3"/>
        <v>-9858</v>
      </c>
      <c r="N50" s="108">
        <f t="shared" si="5"/>
        <v>853.92467157999636</v>
      </c>
    </row>
    <row r="51" spans="1:14">
      <c r="A51" s="47">
        <v>49</v>
      </c>
      <c r="B51" s="113" t="s">
        <v>140</v>
      </c>
      <c r="C51" s="108">
        <v>20189</v>
      </c>
      <c r="D51" s="108">
        <v>19894</v>
      </c>
      <c r="E51" s="108">
        <v>20826</v>
      </c>
      <c r="F51" s="108">
        <v>19436.353693121</v>
      </c>
      <c r="G51" s="108">
        <v>19953.397562158501</v>
      </c>
      <c r="H51" s="108">
        <v>20097.628415996202</v>
      </c>
      <c r="I51" s="110">
        <f t="shared" si="0"/>
        <v>1.5076845871140677E-3</v>
      </c>
      <c r="J51" s="110">
        <f t="shared" si="1"/>
        <v>3.1551835157759174E-2</v>
      </c>
      <c r="K51" s="107">
        <f t="shared" si="2"/>
        <v>637</v>
      </c>
      <c r="L51" s="111">
        <f t="shared" si="4"/>
        <v>1.2412073030533309E-2</v>
      </c>
      <c r="M51" s="108">
        <f t="shared" si="3"/>
        <v>932</v>
      </c>
      <c r="N51" s="108">
        <f t="shared" si="5"/>
        <v>144.23085383770012</v>
      </c>
    </row>
    <row r="52" spans="1:14">
      <c r="A52" s="47">
        <v>50</v>
      </c>
      <c r="B52" s="113" t="s">
        <v>141</v>
      </c>
      <c r="C52" s="108">
        <v>40155</v>
      </c>
      <c r="D52" s="108">
        <v>38415</v>
      </c>
      <c r="E52" s="108">
        <v>37982</v>
      </c>
      <c r="F52" s="108">
        <v>39750.5803560813</v>
      </c>
      <c r="G52" s="108">
        <v>38122.529724648703</v>
      </c>
      <c r="H52" s="108">
        <v>38265.955802336299</v>
      </c>
      <c r="I52" s="110">
        <f t="shared" si="0"/>
        <v>2.7496819354540726E-3</v>
      </c>
      <c r="J52" s="110">
        <f t="shared" si="1"/>
        <v>-5.4115303200099614E-2</v>
      </c>
      <c r="K52" s="107">
        <f t="shared" si="2"/>
        <v>-2173</v>
      </c>
      <c r="L52" s="111">
        <f t="shared" si="4"/>
        <v>-4.2341341750940162E-2</v>
      </c>
      <c r="M52" s="108">
        <f t="shared" si="3"/>
        <v>-433</v>
      </c>
      <c r="N52" s="108">
        <f t="shared" si="5"/>
        <v>143.42607768759626</v>
      </c>
    </row>
    <row r="53" spans="1:14">
      <c r="A53" s="47">
        <v>51</v>
      </c>
      <c r="B53" s="113" t="s">
        <v>142</v>
      </c>
      <c r="C53" s="108">
        <v>37926</v>
      </c>
      <c r="D53" s="108">
        <v>40031</v>
      </c>
      <c r="E53" s="108">
        <v>38556</v>
      </c>
      <c r="F53" s="108">
        <v>37541.992513626101</v>
      </c>
      <c r="G53" s="108">
        <v>39434.537726073097</v>
      </c>
      <c r="H53" s="108">
        <v>39333.330462692</v>
      </c>
      <c r="I53" s="110">
        <f t="shared" si="0"/>
        <v>2.7912362883304519E-3</v>
      </c>
      <c r="J53" s="110">
        <f t="shared" si="1"/>
        <v>1.6611295681063124E-2</v>
      </c>
      <c r="K53" s="107">
        <f t="shared" si="2"/>
        <v>630</v>
      </c>
      <c r="L53" s="111">
        <f t="shared" si="4"/>
        <v>1.2275676623604372E-2</v>
      </c>
      <c r="M53" s="108">
        <f t="shared" si="3"/>
        <v>-1475</v>
      </c>
      <c r="N53" s="108">
        <f t="shared" si="5"/>
        <v>-101.20726338109671</v>
      </c>
    </row>
    <row r="54" spans="1:14">
      <c r="A54" s="47">
        <v>52</v>
      </c>
      <c r="B54" s="113" t="s">
        <v>143</v>
      </c>
      <c r="C54" s="108">
        <v>71408</v>
      </c>
      <c r="D54" s="108">
        <v>75578</v>
      </c>
      <c r="E54" s="108">
        <v>76205</v>
      </c>
      <c r="F54" s="108">
        <v>72493.988921893499</v>
      </c>
      <c r="G54" s="108">
        <v>77690.360787483703</v>
      </c>
      <c r="H54" s="108">
        <v>77490.574153713897</v>
      </c>
      <c r="I54" s="110">
        <f t="shared" si="0"/>
        <v>5.5168109075687853E-3</v>
      </c>
      <c r="J54" s="110">
        <f t="shared" si="1"/>
        <v>6.7177347075957877E-2</v>
      </c>
      <c r="K54" s="107">
        <f t="shared" si="2"/>
        <v>4797</v>
      </c>
      <c r="L54" s="111">
        <f t="shared" si="4"/>
        <v>9.3470509148301864E-2</v>
      </c>
      <c r="M54" s="108">
        <f t="shared" si="3"/>
        <v>627</v>
      </c>
      <c r="N54" s="108">
        <f t="shared" si="5"/>
        <v>-199.78663376980694</v>
      </c>
    </row>
    <row r="55" spans="1:14">
      <c r="A55" s="47">
        <v>53</v>
      </c>
      <c r="B55" s="113" t="s">
        <v>144</v>
      </c>
      <c r="C55" s="108">
        <v>52637</v>
      </c>
      <c r="D55" s="108">
        <v>50192</v>
      </c>
      <c r="E55" s="108">
        <v>53472</v>
      </c>
      <c r="F55" s="108">
        <v>50459.466567645999</v>
      </c>
      <c r="G55" s="108">
        <v>52250.747678808497</v>
      </c>
      <c r="H55" s="108">
        <v>52283.7742317667</v>
      </c>
      <c r="I55" s="110">
        <f t="shared" si="0"/>
        <v>3.8710703083723913E-3</v>
      </c>
      <c r="J55" s="110">
        <f t="shared" si="1"/>
        <v>1.5863366073294451E-2</v>
      </c>
      <c r="K55" s="107">
        <f t="shared" si="2"/>
        <v>835</v>
      </c>
      <c r="L55" s="111">
        <f t="shared" si="4"/>
        <v>1.6270142826523254E-2</v>
      </c>
      <c r="M55" s="108">
        <f t="shared" si="3"/>
        <v>3280</v>
      </c>
      <c r="N55" s="108">
        <f t="shared" si="5"/>
        <v>33.026552958202956</v>
      </c>
    </row>
    <row r="56" spans="1:14">
      <c r="A56" s="47">
        <v>54</v>
      </c>
      <c r="B56" s="113" t="s">
        <v>145</v>
      </c>
      <c r="C56" s="108">
        <v>167479</v>
      </c>
      <c r="D56" s="108">
        <v>178059</v>
      </c>
      <c r="E56" s="108">
        <v>176733</v>
      </c>
      <c r="F56" s="108">
        <v>169758.58784891901</v>
      </c>
      <c r="G56" s="108">
        <v>178238.49442510499</v>
      </c>
      <c r="H56" s="108">
        <v>179334.25651663801</v>
      </c>
      <c r="I56" s="110">
        <f t="shared" si="0"/>
        <v>1.2794469419688394E-2</v>
      </c>
      <c r="J56" s="110">
        <f t="shared" si="1"/>
        <v>5.5254688647531927E-2</v>
      </c>
      <c r="K56" s="107">
        <f t="shared" si="2"/>
        <v>9254</v>
      </c>
      <c r="L56" s="111">
        <f t="shared" si="4"/>
        <v>0.18031604996005535</v>
      </c>
      <c r="M56" s="108">
        <f t="shared" si="3"/>
        <v>-1326</v>
      </c>
      <c r="N56" s="108">
        <f t="shared" si="5"/>
        <v>1095.762091533019</v>
      </c>
    </row>
    <row r="57" spans="1:14">
      <c r="A57" s="47">
        <v>55</v>
      </c>
      <c r="B57" s="113" t="s">
        <v>146</v>
      </c>
      <c r="C57" s="108">
        <v>152719</v>
      </c>
      <c r="D57" s="108">
        <v>158476</v>
      </c>
      <c r="E57" s="108">
        <v>155025</v>
      </c>
      <c r="F57" s="108">
        <v>156433.068614702</v>
      </c>
      <c r="G57" s="108">
        <v>161248.612173909</v>
      </c>
      <c r="H57" s="108">
        <v>160485.619504912</v>
      </c>
      <c r="I57" s="110">
        <f t="shared" si="0"/>
        <v>1.1222933022056963E-2</v>
      </c>
      <c r="J57" s="110">
        <f t="shared" si="1"/>
        <v>1.5099627420294789E-2</v>
      </c>
      <c r="K57" s="107">
        <f t="shared" si="2"/>
        <v>2306</v>
      </c>
      <c r="L57" s="111">
        <f t="shared" si="4"/>
        <v>4.4932873482589973E-2</v>
      </c>
      <c r="M57" s="108">
        <f t="shared" si="3"/>
        <v>-3451</v>
      </c>
      <c r="N57" s="108">
        <f t="shared" si="5"/>
        <v>-762.9926689970016</v>
      </c>
    </row>
    <row r="58" spans="1:14">
      <c r="A58" s="47">
        <v>56</v>
      </c>
      <c r="B58" s="113" t="s">
        <v>147</v>
      </c>
      <c r="C58" s="108">
        <v>19340</v>
      </c>
      <c r="D58" s="108">
        <v>19686</v>
      </c>
      <c r="E58" s="108">
        <v>18805</v>
      </c>
      <c r="F58" s="108">
        <v>20164.5723159263</v>
      </c>
      <c r="G58" s="108">
        <v>20008.3475650115</v>
      </c>
      <c r="H58" s="108">
        <v>19761.318277566999</v>
      </c>
      <c r="I58" s="110">
        <f t="shared" si="0"/>
        <v>1.3613756199308577E-3</v>
      </c>
      <c r="J58" s="110">
        <f t="shared" si="1"/>
        <v>-2.7662874870734228E-2</v>
      </c>
      <c r="K58" s="107">
        <f t="shared" si="2"/>
        <v>-535</v>
      </c>
      <c r="L58" s="111">
        <f t="shared" si="4"/>
        <v>-1.0424582529568793E-2</v>
      </c>
      <c r="M58" s="108">
        <f t="shared" si="3"/>
        <v>-881</v>
      </c>
      <c r="N58" s="108">
        <f t="shared" si="5"/>
        <v>-247.02928744450037</v>
      </c>
    </row>
    <row r="59" spans="1:14">
      <c r="A59" s="47">
        <v>57</v>
      </c>
      <c r="B59" s="113" t="s">
        <v>148</v>
      </c>
      <c r="C59" s="108">
        <v>22653</v>
      </c>
      <c r="D59" s="108">
        <v>23919</v>
      </c>
      <c r="E59" s="108">
        <v>22815</v>
      </c>
      <c r="F59" s="108">
        <v>23131.827728228502</v>
      </c>
      <c r="G59" s="108">
        <v>23514.547861630501</v>
      </c>
      <c r="H59" s="108">
        <v>23493.29067844</v>
      </c>
      <c r="I59" s="110">
        <f t="shared" si="0"/>
        <v>1.6516769353215909E-3</v>
      </c>
      <c r="J59" s="110">
        <f t="shared" si="1"/>
        <v>7.1513706793802142E-3</v>
      </c>
      <c r="K59" s="107">
        <f t="shared" si="2"/>
        <v>162</v>
      </c>
      <c r="L59" s="111">
        <f t="shared" si="4"/>
        <v>3.1566025603554102E-3</v>
      </c>
      <c r="M59" s="108">
        <f t="shared" si="3"/>
        <v>-1104</v>
      </c>
      <c r="N59" s="108">
        <f t="shared" si="5"/>
        <v>-21.257183190500655</v>
      </c>
    </row>
    <row r="60" spans="1:14">
      <c r="A60" s="47">
        <v>58</v>
      </c>
      <c r="B60" s="113" t="s">
        <v>149</v>
      </c>
      <c r="C60" s="108">
        <v>79275</v>
      </c>
      <c r="D60" s="108">
        <v>81811</v>
      </c>
      <c r="E60" s="108">
        <v>78935</v>
      </c>
      <c r="F60" s="108">
        <v>77408.380216285004</v>
      </c>
      <c r="G60" s="108">
        <v>79409.196318614195</v>
      </c>
      <c r="H60" s="108">
        <v>79237.691979844501</v>
      </c>
      <c r="I60" s="110">
        <f t="shared" si="0"/>
        <v>5.7144474639320526E-3</v>
      </c>
      <c r="J60" s="110">
        <f t="shared" si="1"/>
        <v>-4.2888678650268054E-3</v>
      </c>
      <c r="K60" s="107">
        <f t="shared" si="2"/>
        <v>-340</v>
      </c>
      <c r="L60" s="111">
        <f t="shared" si="4"/>
        <v>-6.6249683365483918E-3</v>
      </c>
      <c r="M60" s="108">
        <f t="shared" si="3"/>
        <v>-2876</v>
      </c>
      <c r="N60" s="108">
        <f t="shared" si="5"/>
        <v>-171.50433876969328</v>
      </c>
    </row>
    <row r="61" spans="1:14">
      <c r="A61" s="47">
        <v>59</v>
      </c>
      <c r="B61" s="113" t="s">
        <v>150</v>
      </c>
      <c r="C61" s="108">
        <v>242957</v>
      </c>
      <c r="D61" s="108">
        <v>256140</v>
      </c>
      <c r="E61" s="108">
        <v>250753</v>
      </c>
      <c r="F61" s="108">
        <v>244809.35554310499</v>
      </c>
      <c r="G61" s="108">
        <v>252275.99854804599</v>
      </c>
      <c r="H61" s="108">
        <v>252787.904587895</v>
      </c>
      <c r="I61" s="110">
        <f t="shared" si="0"/>
        <v>1.8153098687823575E-2</v>
      </c>
      <c r="J61" s="110">
        <f t="shared" si="1"/>
        <v>3.208798264713509E-2</v>
      </c>
      <c r="K61" s="107">
        <f t="shared" si="2"/>
        <v>7796</v>
      </c>
      <c r="L61" s="111">
        <f t="shared" si="4"/>
        <v>0.15190662691685664</v>
      </c>
      <c r="M61" s="108">
        <f t="shared" si="3"/>
        <v>-5387</v>
      </c>
      <c r="N61" s="108">
        <f t="shared" si="5"/>
        <v>511.90603984901099</v>
      </c>
    </row>
    <row r="62" spans="1:14">
      <c r="A62" s="47">
        <v>60</v>
      </c>
      <c r="B62" s="113" t="s">
        <v>151</v>
      </c>
      <c r="C62" s="108">
        <v>52471</v>
      </c>
      <c r="D62" s="108">
        <v>52222</v>
      </c>
      <c r="E62" s="108">
        <v>52881</v>
      </c>
      <c r="F62" s="108">
        <v>52928.702648722501</v>
      </c>
      <c r="G62" s="108">
        <v>53039.381823740798</v>
      </c>
      <c r="H62" s="108">
        <v>53463.7146484146</v>
      </c>
      <c r="I62" s="110">
        <f t="shared" si="0"/>
        <v>3.8282852516651786E-3</v>
      </c>
      <c r="J62" s="110">
        <f t="shared" si="1"/>
        <v>7.8138400259190784E-3</v>
      </c>
      <c r="K62" s="107">
        <f t="shared" si="2"/>
        <v>410</v>
      </c>
      <c r="L62" s="111">
        <f t="shared" si="4"/>
        <v>7.9889324058377668E-3</v>
      </c>
      <c r="M62" s="108">
        <f t="shared" si="3"/>
        <v>659</v>
      </c>
      <c r="N62" s="108">
        <f t="shared" si="5"/>
        <v>424.33282467380195</v>
      </c>
    </row>
    <row r="63" spans="1:14">
      <c r="A63" s="47">
        <v>61</v>
      </c>
      <c r="B63" s="113" t="s">
        <v>152</v>
      </c>
      <c r="C63" s="108">
        <v>114686</v>
      </c>
      <c r="D63" s="108">
        <v>119470</v>
      </c>
      <c r="E63" s="108">
        <v>117356</v>
      </c>
      <c r="F63" s="108">
        <v>115847.96577042001</v>
      </c>
      <c r="G63" s="108">
        <v>118379.480628055</v>
      </c>
      <c r="H63" s="108">
        <v>118632.01855460199</v>
      </c>
      <c r="I63" s="110">
        <f t="shared" si="0"/>
        <v>8.4959105159588266E-3</v>
      </c>
      <c r="J63" s="110">
        <f t="shared" si="1"/>
        <v>2.3280958443053206E-2</v>
      </c>
      <c r="K63" s="107">
        <f t="shared" si="2"/>
        <v>2670</v>
      </c>
      <c r="L63" s="111">
        <f t="shared" si="4"/>
        <v>5.2025486642894719E-2</v>
      </c>
      <c r="M63" s="108">
        <f t="shared" si="3"/>
        <v>-2114</v>
      </c>
      <c r="N63" s="108">
        <f t="shared" si="5"/>
        <v>252.53792654699646</v>
      </c>
    </row>
    <row r="64" spans="1:14">
      <c r="A64" s="47">
        <v>62</v>
      </c>
      <c r="B64" s="113" t="s">
        <v>153</v>
      </c>
      <c r="C64" s="108">
        <v>7986</v>
      </c>
      <c r="D64" s="108">
        <v>8236</v>
      </c>
      <c r="E64" s="108">
        <v>7323</v>
      </c>
      <c r="F64" s="108">
        <v>7624.0981300553303</v>
      </c>
      <c r="G64" s="108">
        <v>7376.2958979066298</v>
      </c>
      <c r="H64" s="108">
        <v>7008.6523034108204</v>
      </c>
      <c r="I64" s="110">
        <f t="shared" si="0"/>
        <v>5.3014377371729169E-4</v>
      </c>
      <c r="J64" s="110">
        <f t="shared" si="1"/>
        <v>-8.3020285499624341E-2</v>
      </c>
      <c r="K64" s="107">
        <f t="shared" si="2"/>
        <v>-663</v>
      </c>
      <c r="L64" s="111">
        <f t="shared" si="4"/>
        <v>-1.2918688256269363E-2</v>
      </c>
      <c r="M64" s="108">
        <f t="shared" si="3"/>
        <v>-913</v>
      </c>
      <c r="N64" s="108">
        <f t="shared" si="5"/>
        <v>-367.64359449580934</v>
      </c>
    </row>
    <row r="65" spans="1:14">
      <c r="A65" s="47">
        <v>63</v>
      </c>
      <c r="B65" s="113" t="s">
        <v>154</v>
      </c>
      <c r="C65" s="108">
        <v>112683</v>
      </c>
      <c r="D65" s="108">
        <v>104835</v>
      </c>
      <c r="E65" s="108">
        <v>109373</v>
      </c>
      <c r="F65" s="108">
        <v>119775.794589802</v>
      </c>
      <c r="G65" s="108">
        <v>117903.164327733</v>
      </c>
      <c r="H65" s="108">
        <v>117496.030772125</v>
      </c>
      <c r="I65" s="110">
        <f t="shared" si="0"/>
        <v>7.9179864758679979E-3</v>
      </c>
      <c r="J65" s="110">
        <f t="shared" si="1"/>
        <v>-2.9374439800147315E-2</v>
      </c>
      <c r="K65" s="107">
        <f t="shared" si="2"/>
        <v>-3310</v>
      </c>
      <c r="L65" s="111">
        <f t="shared" si="4"/>
        <v>-6.4496015276397575E-2</v>
      </c>
      <c r="M65" s="108">
        <f t="shared" si="3"/>
        <v>4538</v>
      </c>
      <c r="N65" s="108">
        <f t="shared" si="5"/>
        <v>-407.13355560800119</v>
      </c>
    </row>
    <row r="66" spans="1:14">
      <c r="A66" s="47">
        <v>64</v>
      </c>
      <c r="B66" s="113" t="s">
        <v>155</v>
      </c>
      <c r="C66" s="108">
        <v>58813</v>
      </c>
      <c r="D66" s="108">
        <v>61730</v>
      </c>
      <c r="E66" s="108">
        <v>60209</v>
      </c>
      <c r="F66" s="108">
        <v>59402.371236450002</v>
      </c>
      <c r="G66" s="108">
        <v>61040.090829437999</v>
      </c>
      <c r="H66" s="108">
        <v>61110.231657334902</v>
      </c>
      <c r="I66" s="110">
        <f t="shared" si="0"/>
        <v>4.3587909970974215E-3</v>
      </c>
      <c r="J66" s="110">
        <f t="shared" si="1"/>
        <v>2.3736248788533146E-2</v>
      </c>
      <c r="K66" s="107">
        <f t="shared" si="2"/>
        <v>1396</v>
      </c>
      <c r="L66" s="111">
        <f t="shared" si="4"/>
        <v>2.7201340581828101E-2</v>
      </c>
      <c r="M66" s="108">
        <f t="shared" si="3"/>
        <v>-1521</v>
      </c>
      <c r="N66" s="108">
        <f t="shared" si="5"/>
        <v>70.14082789690292</v>
      </c>
    </row>
    <row r="67" spans="1:14">
      <c r="A67" s="47">
        <v>65</v>
      </c>
      <c r="B67" s="113" t="s">
        <v>156</v>
      </c>
      <c r="C67" s="108">
        <v>64059</v>
      </c>
      <c r="D67" s="108">
        <v>64669</v>
      </c>
      <c r="E67" s="108">
        <v>65627</v>
      </c>
      <c r="F67" s="108">
        <v>65093.8196057678</v>
      </c>
      <c r="G67" s="108">
        <v>67054.913765451798</v>
      </c>
      <c r="H67" s="108">
        <v>66848.776085577803</v>
      </c>
      <c r="I67" s="110">
        <f t="shared" ref="I67:I84" si="6">E67/$E$84</f>
        <v>4.7510235474183668E-3</v>
      </c>
      <c r="J67" s="110">
        <f t="shared" ref="J67:J84" si="7">(E67-C67)/C67</f>
        <v>2.4477434864734072E-2</v>
      </c>
      <c r="K67" s="107">
        <f t="shared" ref="K67:K84" si="8">E67-C67</f>
        <v>1568</v>
      </c>
      <c r="L67" s="111">
        <f t="shared" si="4"/>
        <v>3.0552795152081993E-2</v>
      </c>
      <c r="M67" s="108">
        <f t="shared" ref="M67:M84" si="9">E67-D67</f>
        <v>958</v>
      </c>
      <c r="N67" s="108">
        <f t="shared" si="5"/>
        <v>-206.13767987399478</v>
      </c>
    </row>
    <row r="68" spans="1:14">
      <c r="A68" s="47">
        <v>66</v>
      </c>
      <c r="B68" s="113" t="s">
        <v>157</v>
      </c>
      <c r="C68" s="108">
        <v>38632</v>
      </c>
      <c r="D68" s="108">
        <v>41152</v>
      </c>
      <c r="E68" s="108">
        <v>41665</v>
      </c>
      <c r="F68" s="108">
        <v>37887.694028600999</v>
      </c>
      <c r="G68" s="108">
        <v>41462.148780615098</v>
      </c>
      <c r="H68" s="108">
        <v>41016.104028419999</v>
      </c>
      <c r="I68" s="110">
        <f t="shared" si="6"/>
        <v>3.0163103006870078E-3</v>
      </c>
      <c r="J68" s="110">
        <f t="shared" si="7"/>
        <v>7.8510043487264439E-2</v>
      </c>
      <c r="K68" s="107">
        <f t="shared" si="8"/>
        <v>3033</v>
      </c>
      <c r="L68" s="111">
        <f t="shared" ref="L68:L84" si="10">K68/$K$84</f>
        <v>5.9098614602209623E-2</v>
      </c>
      <c r="M68" s="108">
        <f t="shared" si="9"/>
        <v>513</v>
      </c>
      <c r="N68" s="108">
        <f t="shared" ref="N68:N84" si="11">H68-G68</f>
        <v>-446.04475219509914</v>
      </c>
    </row>
    <row r="69" spans="1:14">
      <c r="A69" s="47">
        <v>67</v>
      </c>
      <c r="B69" s="113" t="s">
        <v>158</v>
      </c>
      <c r="C69" s="108">
        <v>86084</v>
      </c>
      <c r="D69" s="108">
        <v>87314</v>
      </c>
      <c r="E69" s="108">
        <v>83746</v>
      </c>
      <c r="F69" s="108">
        <v>87559.552040946102</v>
      </c>
      <c r="G69" s="108">
        <v>86082.318042178595</v>
      </c>
      <c r="H69" s="108">
        <v>85328.3456927753</v>
      </c>
      <c r="I69" s="110">
        <f t="shared" si="6"/>
        <v>6.0627366480579424E-3</v>
      </c>
      <c r="J69" s="110">
        <f t="shared" si="7"/>
        <v>-2.7159518609730031E-2</v>
      </c>
      <c r="K69" s="107">
        <f t="shared" si="8"/>
        <v>-2338</v>
      </c>
      <c r="L69" s="111">
        <f t="shared" si="10"/>
        <v>-4.5556399914265112E-2</v>
      </c>
      <c r="M69" s="108">
        <f t="shared" si="9"/>
        <v>-3568</v>
      </c>
      <c r="N69" s="108">
        <f t="shared" si="11"/>
        <v>-753.97234940329508</v>
      </c>
    </row>
    <row r="70" spans="1:14">
      <c r="A70" s="47">
        <v>68</v>
      </c>
      <c r="B70" s="113" t="s">
        <v>159</v>
      </c>
      <c r="C70" s="108">
        <v>43702</v>
      </c>
      <c r="D70" s="108">
        <v>47529</v>
      </c>
      <c r="E70" s="108">
        <v>45989</v>
      </c>
      <c r="F70" s="108">
        <v>43970.927680835703</v>
      </c>
      <c r="G70" s="108">
        <v>46572.641691605597</v>
      </c>
      <c r="H70" s="108">
        <v>46926.372335394299</v>
      </c>
      <c r="I70" s="110">
        <f t="shared" si="6"/>
        <v>3.3293434397766663E-3</v>
      </c>
      <c r="J70" s="110">
        <f t="shared" si="7"/>
        <v>5.2331701066312755E-2</v>
      </c>
      <c r="K70" s="107">
        <f t="shared" si="8"/>
        <v>2287</v>
      </c>
      <c r="L70" s="111">
        <f t="shared" si="10"/>
        <v>4.4562654663782855E-2</v>
      </c>
      <c r="M70" s="108">
        <f t="shared" si="9"/>
        <v>-1540</v>
      </c>
      <c r="N70" s="108">
        <f t="shared" si="11"/>
        <v>353.73064378870185</v>
      </c>
    </row>
    <row r="71" spans="1:14">
      <c r="A71" s="47">
        <v>69</v>
      </c>
      <c r="B71" s="113" t="s">
        <v>160</v>
      </c>
      <c r="C71" s="108">
        <v>7971</v>
      </c>
      <c r="D71" s="108">
        <v>7759</v>
      </c>
      <c r="E71" s="108">
        <v>7842</v>
      </c>
      <c r="F71" s="108">
        <v>7641.16164231536</v>
      </c>
      <c r="G71" s="108">
        <v>7931.3418717036302</v>
      </c>
      <c r="H71" s="108">
        <v>7721.0163219528104</v>
      </c>
      <c r="I71" s="110">
        <f t="shared" si="6"/>
        <v>5.6771643772920955E-4</v>
      </c>
      <c r="J71" s="110">
        <f t="shared" si="7"/>
        <v>-1.6183665788483251E-2</v>
      </c>
      <c r="K71" s="107">
        <f t="shared" si="8"/>
        <v>-129</v>
      </c>
      <c r="L71" s="111">
        <f t="shared" si="10"/>
        <v>-2.5135909276904193E-3</v>
      </c>
      <c r="M71" s="108">
        <f t="shared" si="9"/>
        <v>83</v>
      </c>
      <c r="N71" s="108">
        <f t="shared" si="11"/>
        <v>-210.32554975081985</v>
      </c>
    </row>
    <row r="72" spans="1:14">
      <c r="A72" s="47">
        <v>70</v>
      </c>
      <c r="B72" s="113" t="s">
        <v>161</v>
      </c>
      <c r="C72" s="108">
        <v>41492</v>
      </c>
      <c r="D72" s="108">
        <v>43560</v>
      </c>
      <c r="E72" s="108">
        <v>41063</v>
      </c>
      <c r="F72" s="108">
        <v>41619.012516262701</v>
      </c>
      <c r="G72" s="108">
        <v>42010.371506727701</v>
      </c>
      <c r="H72" s="108">
        <v>41494.773903494097</v>
      </c>
      <c r="I72" s="110">
        <f t="shared" si="6"/>
        <v>2.9727289062069029E-3</v>
      </c>
      <c r="J72" s="110">
        <f t="shared" si="7"/>
        <v>-1.0339342523860021E-2</v>
      </c>
      <c r="K72" s="107">
        <f t="shared" si="8"/>
        <v>-429</v>
      </c>
      <c r="L72" s="111">
        <f t="shared" si="10"/>
        <v>-8.359151224644883E-3</v>
      </c>
      <c r="M72" s="108">
        <f t="shared" si="9"/>
        <v>-2497</v>
      </c>
      <c r="N72" s="108">
        <f t="shared" si="11"/>
        <v>-515.59760323360388</v>
      </c>
    </row>
    <row r="73" spans="1:14">
      <c r="A73" s="47">
        <v>71</v>
      </c>
      <c r="B73" s="113" t="s">
        <v>162</v>
      </c>
      <c r="C73" s="108">
        <v>34675</v>
      </c>
      <c r="D73" s="108">
        <v>40046</v>
      </c>
      <c r="E73" s="108">
        <v>37421</v>
      </c>
      <c r="F73" s="108">
        <v>35774.670679386902</v>
      </c>
      <c r="G73" s="108">
        <v>39087.108390957299</v>
      </c>
      <c r="H73" s="108">
        <v>38996.704682115698</v>
      </c>
      <c r="I73" s="110">
        <f t="shared" si="6"/>
        <v>2.7090687090365658E-3</v>
      </c>
      <c r="J73" s="110">
        <f t="shared" si="7"/>
        <v>7.919250180245134E-2</v>
      </c>
      <c r="K73" s="107">
        <f t="shared" si="8"/>
        <v>2746</v>
      </c>
      <c r="L73" s="111">
        <f t="shared" si="10"/>
        <v>5.3506361918123184E-2</v>
      </c>
      <c r="M73" s="108">
        <f t="shared" si="9"/>
        <v>-2625</v>
      </c>
      <c r="N73" s="108">
        <f t="shared" si="11"/>
        <v>-90.403708841600746</v>
      </c>
    </row>
    <row r="74" spans="1:14">
      <c r="A74" s="47">
        <v>72</v>
      </c>
      <c r="B74" s="113" t="s">
        <v>163</v>
      </c>
      <c r="C74" s="108">
        <v>43878</v>
      </c>
      <c r="D74" s="108">
        <v>43159</v>
      </c>
      <c r="E74" s="108">
        <v>45588</v>
      </c>
      <c r="F74" s="108">
        <v>46043.888793868602</v>
      </c>
      <c r="G74" s="108">
        <v>47268.098592499897</v>
      </c>
      <c r="H74" s="108">
        <v>48119.370139935898</v>
      </c>
      <c r="I74" s="110">
        <f t="shared" si="6"/>
        <v>3.300313308237593E-3</v>
      </c>
      <c r="J74" s="110">
        <f t="shared" si="7"/>
        <v>3.8971694243128678E-2</v>
      </c>
      <c r="K74" s="107">
        <f t="shared" si="8"/>
        <v>1710</v>
      </c>
      <c r="L74" s="111">
        <f t="shared" si="10"/>
        <v>3.3319693692640442E-2</v>
      </c>
      <c r="M74" s="108">
        <f t="shared" si="9"/>
        <v>2429</v>
      </c>
      <c r="N74" s="108">
        <f t="shared" si="11"/>
        <v>851.27154743600113</v>
      </c>
    </row>
    <row r="75" spans="1:14">
      <c r="A75" s="47">
        <v>73</v>
      </c>
      <c r="B75" s="113" t="s">
        <v>164</v>
      </c>
      <c r="C75" s="108">
        <v>25267</v>
      </c>
      <c r="D75" s="108">
        <v>27736</v>
      </c>
      <c r="E75" s="108">
        <v>27881</v>
      </c>
      <c r="F75" s="108">
        <v>26745.480214404401</v>
      </c>
      <c r="G75" s="108">
        <v>29297.907079699002</v>
      </c>
      <c r="H75" s="108">
        <v>29523.3043145595</v>
      </c>
      <c r="I75" s="110">
        <f t="shared" si="6"/>
        <v>2.0184266769099836E-3</v>
      </c>
      <c r="J75" s="110">
        <f t="shared" si="7"/>
        <v>0.10345509953694543</v>
      </c>
      <c r="K75" s="107">
        <f t="shared" si="8"/>
        <v>2614</v>
      </c>
      <c r="L75" s="111">
        <f t="shared" si="10"/>
        <v>5.0934315387463222E-2</v>
      </c>
      <c r="M75" s="108">
        <f t="shared" si="9"/>
        <v>145</v>
      </c>
      <c r="N75" s="108">
        <f t="shared" si="11"/>
        <v>225.39723486049843</v>
      </c>
    </row>
    <row r="76" spans="1:14">
      <c r="A76" s="47">
        <v>74</v>
      </c>
      <c r="B76" s="113" t="s">
        <v>165</v>
      </c>
      <c r="C76" s="108">
        <v>27184</v>
      </c>
      <c r="D76" s="108">
        <v>28912</v>
      </c>
      <c r="E76" s="108">
        <v>27763</v>
      </c>
      <c r="F76" s="108">
        <v>27291.210161724099</v>
      </c>
      <c r="G76" s="108">
        <v>27793.759295642099</v>
      </c>
      <c r="H76" s="108">
        <v>27903.208127170699</v>
      </c>
      <c r="I76" s="110">
        <f t="shared" si="6"/>
        <v>2.0098841444371389E-3</v>
      </c>
      <c r="J76" s="110">
        <f t="shared" si="7"/>
        <v>2.129929370217775E-2</v>
      </c>
      <c r="K76" s="107">
        <f t="shared" si="8"/>
        <v>579</v>
      </c>
      <c r="L76" s="111">
        <f t="shared" si="10"/>
        <v>1.1281931373122113E-2</v>
      </c>
      <c r="M76" s="108">
        <f t="shared" si="9"/>
        <v>-1149</v>
      </c>
      <c r="N76" s="108">
        <f t="shared" si="11"/>
        <v>109.44883152859984</v>
      </c>
    </row>
    <row r="77" spans="1:14">
      <c r="A77" s="47">
        <v>75</v>
      </c>
      <c r="B77" s="113" t="s">
        <v>166</v>
      </c>
      <c r="C77" s="108">
        <v>8451</v>
      </c>
      <c r="D77" s="108">
        <v>9006</v>
      </c>
      <c r="E77" s="108">
        <v>8843</v>
      </c>
      <c r="F77" s="108">
        <v>8140.6744055240997</v>
      </c>
      <c r="G77" s="108">
        <v>8514.4678469072605</v>
      </c>
      <c r="H77" s="108">
        <v>8531.4703956058693</v>
      </c>
      <c r="I77" s="110">
        <f t="shared" si="6"/>
        <v>6.401831750624075E-4</v>
      </c>
      <c r="J77" s="110">
        <f t="shared" si="7"/>
        <v>4.6385043190155011E-2</v>
      </c>
      <c r="K77" s="107">
        <f t="shared" si="8"/>
        <v>392</v>
      </c>
      <c r="L77" s="111">
        <f t="shared" si="10"/>
        <v>7.6381987880204984E-3</v>
      </c>
      <c r="M77" s="108">
        <f t="shared" si="9"/>
        <v>-163</v>
      </c>
      <c r="N77" s="108">
        <f t="shared" si="11"/>
        <v>17.002548698608734</v>
      </c>
    </row>
    <row r="78" spans="1:14">
      <c r="A78" s="47">
        <v>76</v>
      </c>
      <c r="B78" s="113" t="s">
        <v>167</v>
      </c>
      <c r="C78" s="108">
        <v>12671</v>
      </c>
      <c r="D78" s="108">
        <v>12944</v>
      </c>
      <c r="E78" s="108">
        <v>13150</v>
      </c>
      <c r="F78" s="108">
        <v>13445.061932000201</v>
      </c>
      <c r="G78" s="108">
        <v>13723.974257632201</v>
      </c>
      <c r="H78" s="108">
        <v>13952.7885566599</v>
      </c>
      <c r="I78" s="110">
        <f t="shared" si="6"/>
        <v>9.5198561032123249E-4</v>
      </c>
      <c r="J78" s="110">
        <f t="shared" si="7"/>
        <v>3.780285691737037E-2</v>
      </c>
      <c r="K78" s="107">
        <f t="shared" si="8"/>
        <v>479</v>
      </c>
      <c r="L78" s="111">
        <f t="shared" si="10"/>
        <v>9.3334112741372925E-3</v>
      </c>
      <c r="M78" s="108">
        <f t="shared" si="9"/>
        <v>206</v>
      </c>
      <c r="N78" s="108">
        <f t="shared" si="11"/>
        <v>228.81429902769924</v>
      </c>
    </row>
    <row r="79" spans="1:14">
      <c r="A79" s="47">
        <v>77</v>
      </c>
      <c r="B79" s="113" t="s">
        <v>168</v>
      </c>
      <c r="C79" s="108">
        <v>50572</v>
      </c>
      <c r="D79" s="108">
        <v>51487</v>
      </c>
      <c r="E79" s="108">
        <v>52856</v>
      </c>
      <c r="F79" s="108">
        <v>50572</v>
      </c>
      <c r="G79" s="108">
        <v>51487</v>
      </c>
      <c r="H79" s="108">
        <v>52856</v>
      </c>
      <c r="I79" s="110">
        <f t="shared" si="6"/>
        <v>3.8264753930904232E-3</v>
      </c>
      <c r="J79" s="110">
        <f t="shared" si="7"/>
        <v>4.5163331487779797E-2</v>
      </c>
      <c r="K79" s="107">
        <f t="shared" si="8"/>
        <v>2284</v>
      </c>
      <c r="L79" s="111">
        <f t="shared" si="10"/>
        <v>4.4504199060813314E-2</v>
      </c>
      <c r="M79" s="108">
        <f t="shared" si="9"/>
        <v>1369</v>
      </c>
      <c r="N79" s="108">
        <f t="shared" si="11"/>
        <v>1369</v>
      </c>
    </row>
    <row r="80" spans="1:14">
      <c r="A80" s="47">
        <v>78</v>
      </c>
      <c r="B80" s="113" t="s">
        <v>169</v>
      </c>
      <c r="C80" s="108">
        <v>38246</v>
      </c>
      <c r="D80" s="108">
        <v>43867</v>
      </c>
      <c r="E80" s="108">
        <v>38006</v>
      </c>
      <c r="F80" s="108">
        <v>39272.210534018901</v>
      </c>
      <c r="G80" s="108">
        <v>39671.055652573799</v>
      </c>
      <c r="H80" s="108">
        <v>39420.971489245901</v>
      </c>
      <c r="I80" s="110">
        <f t="shared" si="6"/>
        <v>2.7514193996858376E-3</v>
      </c>
      <c r="J80" s="110">
        <f t="shared" si="7"/>
        <v>-6.2751660304345555E-3</v>
      </c>
      <c r="K80" s="107">
        <f t="shared" si="8"/>
        <v>-240</v>
      </c>
      <c r="L80" s="111">
        <f t="shared" si="10"/>
        <v>-4.6764482375635701E-3</v>
      </c>
      <c r="M80" s="108">
        <f t="shared" si="9"/>
        <v>-5861</v>
      </c>
      <c r="N80" s="108">
        <f t="shared" si="11"/>
        <v>-250.08416332789784</v>
      </c>
    </row>
    <row r="81" spans="1:14">
      <c r="A81" s="47">
        <v>79</v>
      </c>
      <c r="B81" s="113" t="s">
        <v>170</v>
      </c>
      <c r="C81" s="108">
        <v>11148</v>
      </c>
      <c r="D81" s="108">
        <v>14025</v>
      </c>
      <c r="E81" s="108">
        <v>13600</v>
      </c>
      <c r="F81" s="108">
        <v>12347.612700035201</v>
      </c>
      <c r="G81" s="108">
        <v>14919.257956416601</v>
      </c>
      <c r="H81" s="108">
        <v>15054.616041583</v>
      </c>
      <c r="I81" s="110">
        <f t="shared" si="6"/>
        <v>9.8456306466682608E-4</v>
      </c>
      <c r="J81" s="110">
        <f t="shared" si="7"/>
        <v>0.2199497667743093</v>
      </c>
      <c r="K81" s="107">
        <f t="shared" si="8"/>
        <v>2452</v>
      </c>
      <c r="L81" s="111">
        <f t="shared" si="10"/>
        <v>4.7777712827107813E-2</v>
      </c>
      <c r="M81" s="108">
        <f t="shared" si="9"/>
        <v>-425</v>
      </c>
      <c r="N81" s="108">
        <f t="shared" si="11"/>
        <v>135.35808516639918</v>
      </c>
    </row>
    <row r="82" spans="1:14">
      <c r="A82" s="47">
        <v>80</v>
      </c>
      <c r="B82" s="113" t="s">
        <v>171</v>
      </c>
      <c r="C82" s="108">
        <v>48132</v>
      </c>
      <c r="D82" s="108">
        <v>48998</v>
      </c>
      <c r="E82" s="108">
        <v>49624</v>
      </c>
      <c r="F82" s="108">
        <v>49646.480957283602</v>
      </c>
      <c r="G82" s="108">
        <v>51202.307209618702</v>
      </c>
      <c r="H82" s="108">
        <v>51274.315375565297</v>
      </c>
      <c r="I82" s="110">
        <f t="shared" si="6"/>
        <v>3.5924968765460715E-3</v>
      </c>
      <c r="J82" s="110">
        <f t="shared" si="7"/>
        <v>3.0998088589711627E-2</v>
      </c>
      <c r="K82" s="107">
        <f t="shared" si="8"/>
        <v>1492</v>
      </c>
      <c r="L82" s="111">
        <f t="shared" si="10"/>
        <v>2.9071919876853529E-2</v>
      </c>
      <c r="M82" s="108">
        <f t="shared" si="9"/>
        <v>626</v>
      </c>
      <c r="N82" s="108">
        <f t="shared" si="11"/>
        <v>72.00816594659409</v>
      </c>
    </row>
    <row r="83" spans="1:14">
      <c r="A83" s="47">
        <v>81</v>
      </c>
      <c r="B83" s="113" t="s">
        <v>172</v>
      </c>
      <c r="C83" s="108">
        <v>72709</v>
      </c>
      <c r="D83" s="108">
        <v>68466</v>
      </c>
      <c r="E83" s="108">
        <v>66626</v>
      </c>
      <c r="F83" s="108">
        <v>70773.598337727497</v>
      </c>
      <c r="G83" s="108">
        <v>69774.942043942501</v>
      </c>
      <c r="H83" s="108">
        <v>65015.101024631404</v>
      </c>
      <c r="I83" s="110">
        <f t="shared" si="6"/>
        <v>4.823345496065585E-3</v>
      </c>
      <c r="J83" s="110">
        <f t="shared" si="7"/>
        <v>-8.3662270145374029E-2</v>
      </c>
      <c r="K83" s="107">
        <f t="shared" si="8"/>
        <v>-6083</v>
      </c>
      <c r="L83" s="111">
        <f t="shared" si="10"/>
        <v>-0.11852847762124666</v>
      </c>
      <c r="M83" s="108">
        <f t="shared" si="9"/>
        <v>-1840</v>
      </c>
      <c r="N83" s="108">
        <f t="shared" si="11"/>
        <v>-4759.8410193110976</v>
      </c>
    </row>
    <row r="84" spans="1:14" s="120" customFormat="1">
      <c r="A84" s="186" t="s">
        <v>173</v>
      </c>
      <c r="B84" s="186"/>
      <c r="C84" s="73">
        <v>13761913</v>
      </c>
      <c r="D84" s="73">
        <v>14059476</v>
      </c>
      <c r="E84" s="73">
        <v>13813234</v>
      </c>
      <c r="F84" s="73">
        <v>13791779.2893111</v>
      </c>
      <c r="G84" s="73">
        <v>13958924.4735811</v>
      </c>
      <c r="H84" s="73">
        <v>13967998.4402986</v>
      </c>
      <c r="I84" s="79">
        <f t="shared" si="6"/>
        <v>1</v>
      </c>
      <c r="J84" s="79">
        <f t="shared" si="7"/>
        <v>3.7292053800950494E-3</v>
      </c>
      <c r="K84" s="74">
        <f t="shared" si="8"/>
        <v>51321</v>
      </c>
      <c r="L84" s="80">
        <f t="shared" si="10"/>
        <v>1</v>
      </c>
      <c r="M84" s="74">
        <f t="shared" si="9"/>
        <v>-246242</v>
      </c>
      <c r="N84" s="108">
        <f t="shared" si="11"/>
        <v>9073.9667175002396</v>
      </c>
    </row>
    <row r="85" spans="1:14">
      <c r="C85" s="141"/>
      <c r="D85" s="139"/>
      <c r="E85" s="140"/>
      <c r="F85" s="151"/>
      <c r="G85" s="151"/>
      <c r="H85" s="151"/>
      <c r="L85" s="15"/>
    </row>
    <row r="88" spans="1:14">
      <c r="D88" s="15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R87"/>
  <sheetViews>
    <sheetView zoomScale="80" zoomScaleNormal="80" workbookViewId="0">
      <pane ySplit="2" topLeftCell="A3" activePane="bottomLeft" state="frozen"/>
      <selection activeCell="W1" sqref="W1"/>
      <selection pane="bottomLeft" activeCell="P1" sqref="P1:W1048576"/>
    </sheetView>
  </sheetViews>
  <sheetFormatPr defaultColWidth="9.1796875" defaultRowHeight="14.5"/>
  <cols>
    <col min="1" max="1" width="11.81640625" style="8" customWidth="1"/>
    <col min="2" max="2" width="16.453125" style="8" bestFit="1" customWidth="1"/>
    <col min="3" max="8" width="13.54296875" style="8" customWidth="1"/>
    <col min="9" max="9" width="18.1796875" style="8" customWidth="1"/>
    <col min="10" max="10" width="30.453125" style="8" customWidth="1"/>
    <col min="11" max="11" width="27.453125" style="8" customWidth="1"/>
    <col min="12" max="12" width="22.26953125" style="8" customWidth="1"/>
    <col min="13" max="14" width="23.1796875" style="8" customWidth="1"/>
    <col min="15" max="16384" width="9.1796875" style="8"/>
  </cols>
  <sheetData>
    <row r="1" spans="1:18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8" ht="43.5">
      <c r="A2" s="21" t="s">
        <v>91</v>
      </c>
      <c r="B2" s="21" t="s">
        <v>174</v>
      </c>
      <c r="C2" s="103">
        <v>42248</v>
      </c>
      <c r="D2" s="103">
        <v>42583</v>
      </c>
      <c r="E2" s="103">
        <v>42614</v>
      </c>
      <c r="F2" s="21">
        <v>42248</v>
      </c>
      <c r="G2" s="21">
        <v>42583</v>
      </c>
      <c r="H2" s="21">
        <v>42614</v>
      </c>
      <c r="I2" s="69" t="s">
        <v>301</v>
      </c>
      <c r="J2" s="16" t="s">
        <v>303</v>
      </c>
      <c r="K2" s="102" t="s">
        <v>304</v>
      </c>
      <c r="L2" s="102" t="s">
        <v>302</v>
      </c>
      <c r="M2" s="106" t="s">
        <v>305</v>
      </c>
      <c r="N2" s="174" t="s">
        <v>306</v>
      </c>
    </row>
    <row r="3" spans="1:18">
      <c r="A3" s="47">
        <v>1</v>
      </c>
      <c r="B3" s="113" t="s">
        <v>92</v>
      </c>
      <c r="C3" s="62">
        <v>52929</v>
      </c>
      <c r="D3" s="62">
        <v>49461</v>
      </c>
      <c r="E3" s="62">
        <v>49481</v>
      </c>
      <c r="F3" s="62">
        <v>52525.648871432801</v>
      </c>
      <c r="G3" s="62">
        <v>49057.475813508499</v>
      </c>
      <c r="H3" s="62">
        <v>49103.703587459699</v>
      </c>
      <c r="I3" s="110">
        <f t="shared" ref="I3:I66" si="0">E3/$E$84</f>
        <v>2.5152075995553237E-2</v>
      </c>
      <c r="J3" s="110">
        <f t="shared" ref="J3:J66" si="1">(E3-C3)/C3</f>
        <v>-6.5143871979444157E-2</v>
      </c>
      <c r="K3" s="107">
        <f t="shared" ref="K3:K66" si="2">E3-C3</f>
        <v>-3448</v>
      </c>
      <c r="L3" s="111">
        <f>K3/$K$84</f>
        <v>5.7489662531679336E-2</v>
      </c>
      <c r="M3" s="108">
        <f t="shared" ref="M3:M66" si="3">E3-D3</f>
        <v>20</v>
      </c>
      <c r="N3" s="108">
        <f>H3-G3</f>
        <v>46.227773951199197</v>
      </c>
      <c r="P3" s="4"/>
      <c r="Q3" s="29"/>
      <c r="R3" s="11"/>
    </row>
    <row r="4" spans="1:18">
      <c r="A4" s="47">
        <v>2</v>
      </c>
      <c r="B4" s="113" t="s">
        <v>93</v>
      </c>
      <c r="C4" s="62">
        <v>11434</v>
      </c>
      <c r="D4" s="62">
        <v>10909</v>
      </c>
      <c r="E4" s="62">
        <v>10930</v>
      </c>
      <c r="F4" s="62">
        <v>11434</v>
      </c>
      <c r="G4" s="62">
        <v>10909</v>
      </c>
      <c r="H4" s="62">
        <v>10930</v>
      </c>
      <c r="I4" s="110">
        <f t="shared" si="0"/>
        <v>5.5559142020451657E-3</v>
      </c>
      <c r="J4" s="110">
        <f t="shared" si="1"/>
        <v>-4.4079062445338463E-2</v>
      </c>
      <c r="K4" s="107">
        <f t="shared" si="2"/>
        <v>-504</v>
      </c>
      <c r="L4" s="111">
        <f t="shared" ref="L4:L67" si="4">K4/$K$84</f>
        <v>8.4033613445378148E-3</v>
      </c>
      <c r="M4" s="108">
        <f t="shared" si="3"/>
        <v>21</v>
      </c>
      <c r="N4" s="108">
        <f t="shared" ref="N4:N67" si="5">H4-G4</f>
        <v>21</v>
      </c>
      <c r="P4" s="4"/>
      <c r="Q4" s="29"/>
      <c r="R4" s="11"/>
    </row>
    <row r="5" spans="1:18">
      <c r="A5" s="47">
        <v>3</v>
      </c>
      <c r="B5" s="113" t="s">
        <v>94</v>
      </c>
      <c r="C5" s="62">
        <v>17136</v>
      </c>
      <c r="D5" s="62">
        <v>16833</v>
      </c>
      <c r="E5" s="62">
        <v>16878</v>
      </c>
      <c r="F5" s="62">
        <v>17136</v>
      </c>
      <c r="G5" s="62">
        <v>16833</v>
      </c>
      <c r="H5" s="62">
        <v>16878</v>
      </c>
      <c r="I5" s="110">
        <f t="shared" si="0"/>
        <v>8.5793888291050609E-3</v>
      </c>
      <c r="J5" s="110">
        <f t="shared" si="1"/>
        <v>-1.5056022408963586E-2</v>
      </c>
      <c r="K5" s="107">
        <f t="shared" si="2"/>
        <v>-258</v>
      </c>
      <c r="L5" s="111">
        <f t="shared" si="4"/>
        <v>4.3017206882753102E-3</v>
      </c>
      <c r="M5" s="108">
        <f t="shared" si="3"/>
        <v>45</v>
      </c>
      <c r="N5" s="108">
        <f t="shared" si="5"/>
        <v>45</v>
      </c>
      <c r="P5" s="4"/>
      <c r="Q5" s="29"/>
      <c r="R5" s="11"/>
    </row>
    <row r="6" spans="1:18">
      <c r="A6" s="47">
        <v>4</v>
      </c>
      <c r="B6" s="113" t="s">
        <v>95</v>
      </c>
      <c r="C6" s="62">
        <v>5678</v>
      </c>
      <c r="D6" s="62">
        <v>5494</v>
      </c>
      <c r="E6" s="62">
        <v>5512</v>
      </c>
      <c r="F6" s="62">
        <v>5678.00000000001</v>
      </c>
      <c r="G6" s="62">
        <v>5494</v>
      </c>
      <c r="H6" s="62">
        <v>5512</v>
      </c>
      <c r="I6" s="110">
        <f t="shared" si="0"/>
        <v>2.8018480404092367E-3</v>
      </c>
      <c r="J6" s="110">
        <f t="shared" si="1"/>
        <v>-2.9235646354350123E-2</v>
      </c>
      <c r="K6" s="107">
        <f t="shared" si="2"/>
        <v>-166</v>
      </c>
      <c r="L6" s="111">
        <f t="shared" si="4"/>
        <v>2.7677737761771376E-3</v>
      </c>
      <c r="M6" s="108">
        <f t="shared" si="3"/>
        <v>18</v>
      </c>
      <c r="N6" s="108">
        <f t="shared" si="5"/>
        <v>18</v>
      </c>
      <c r="P6" s="4"/>
      <c r="Q6" s="29"/>
      <c r="R6" s="11"/>
    </row>
    <row r="7" spans="1:18">
      <c r="A7" s="47">
        <v>5</v>
      </c>
      <c r="B7" s="113" t="s">
        <v>96</v>
      </c>
      <c r="C7" s="62">
        <v>7573</v>
      </c>
      <c r="D7" s="62">
        <v>7420</v>
      </c>
      <c r="E7" s="62">
        <v>7426</v>
      </c>
      <c r="F7" s="62">
        <v>7576.7585605899603</v>
      </c>
      <c r="G7" s="62">
        <v>7444.8590318034303</v>
      </c>
      <c r="H7" s="62">
        <v>7416.1575159767499</v>
      </c>
      <c r="I7" s="110">
        <f t="shared" si="0"/>
        <v>3.7747684230912538E-3</v>
      </c>
      <c r="J7" s="110">
        <f t="shared" si="1"/>
        <v>-1.9411065627888552E-2</v>
      </c>
      <c r="K7" s="107">
        <f t="shared" si="2"/>
        <v>-147</v>
      </c>
      <c r="L7" s="111">
        <f t="shared" si="4"/>
        <v>2.4509803921568627E-3</v>
      </c>
      <c r="M7" s="108">
        <f t="shared" si="3"/>
        <v>6</v>
      </c>
      <c r="N7" s="108">
        <f t="shared" si="5"/>
        <v>-28.701515826680406</v>
      </c>
      <c r="P7" s="4"/>
      <c r="Q7" s="29"/>
      <c r="R7" s="11"/>
    </row>
    <row r="8" spans="1:18">
      <c r="A8" s="47">
        <v>6</v>
      </c>
      <c r="B8" s="113" t="s">
        <v>97</v>
      </c>
      <c r="C8" s="62">
        <v>130078</v>
      </c>
      <c r="D8" s="62">
        <v>123241</v>
      </c>
      <c r="E8" s="62">
        <v>123639</v>
      </c>
      <c r="F8" s="62">
        <v>130078</v>
      </c>
      <c r="G8" s="62">
        <v>123241</v>
      </c>
      <c r="H8" s="62">
        <v>123639</v>
      </c>
      <c r="I8" s="110">
        <f t="shared" si="0"/>
        <v>6.2847911804818135E-2</v>
      </c>
      <c r="J8" s="110">
        <f t="shared" si="1"/>
        <v>-4.9501068589615463E-2</v>
      </c>
      <c r="K8" s="107">
        <f t="shared" si="2"/>
        <v>-6439</v>
      </c>
      <c r="L8" s="111">
        <f t="shared" si="4"/>
        <v>0.10735961051087102</v>
      </c>
      <c r="M8" s="108">
        <f t="shared" si="3"/>
        <v>398</v>
      </c>
      <c r="N8" s="108">
        <f t="shared" si="5"/>
        <v>398</v>
      </c>
      <c r="P8" s="4"/>
      <c r="Q8" s="29"/>
      <c r="R8" s="11"/>
    </row>
    <row r="9" spans="1:18">
      <c r="A9" s="47">
        <v>7</v>
      </c>
      <c r="B9" s="113" t="s">
        <v>98</v>
      </c>
      <c r="C9" s="62">
        <v>90465</v>
      </c>
      <c r="D9" s="62">
        <v>86927</v>
      </c>
      <c r="E9" s="62">
        <v>87021</v>
      </c>
      <c r="F9" s="62">
        <v>90465.000000000102</v>
      </c>
      <c r="G9" s="62">
        <v>86927</v>
      </c>
      <c r="H9" s="62">
        <v>87021</v>
      </c>
      <c r="I9" s="110">
        <f t="shared" si="0"/>
        <v>4.4234328433318607E-2</v>
      </c>
      <c r="J9" s="110">
        <f t="shared" si="1"/>
        <v>-3.8069971812303101E-2</v>
      </c>
      <c r="K9" s="107">
        <f t="shared" si="2"/>
        <v>-3444</v>
      </c>
      <c r="L9" s="111">
        <f t="shared" si="4"/>
        <v>5.7422969187675067E-2</v>
      </c>
      <c r="M9" s="108">
        <f t="shared" si="3"/>
        <v>94</v>
      </c>
      <c r="N9" s="108">
        <f t="shared" si="5"/>
        <v>94</v>
      </c>
      <c r="P9" s="4"/>
      <c r="Q9" s="29"/>
      <c r="R9" s="11"/>
    </row>
    <row r="10" spans="1:18">
      <c r="A10" s="47">
        <v>8</v>
      </c>
      <c r="B10" s="113" t="s">
        <v>99</v>
      </c>
      <c r="C10" s="62">
        <v>4468</v>
      </c>
      <c r="D10" s="62">
        <v>4307</v>
      </c>
      <c r="E10" s="62">
        <v>4292</v>
      </c>
      <c r="F10" s="62">
        <v>4468</v>
      </c>
      <c r="G10" s="62">
        <v>4307</v>
      </c>
      <c r="H10" s="62">
        <v>4292</v>
      </c>
      <c r="I10" s="110">
        <f t="shared" si="0"/>
        <v>2.1817002520748262E-3</v>
      </c>
      <c r="J10" s="110">
        <f t="shared" si="1"/>
        <v>-3.9391226499552373E-2</v>
      </c>
      <c r="K10" s="107">
        <f t="shared" si="2"/>
        <v>-176</v>
      </c>
      <c r="L10" s="111">
        <f t="shared" si="4"/>
        <v>2.9345071361878083E-3</v>
      </c>
      <c r="M10" s="108">
        <f t="shared" si="3"/>
        <v>-15</v>
      </c>
      <c r="N10" s="108">
        <f t="shared" si="5"/>
        <v>-15</v>
      </c>
      <c r="P10" s="4"/>
      <c r="Q10" s="29"/>
      <c r="R10" s="11"/>
    </row>
    <row r="11" spans="1:18">
      <c r="A11" s="47">
        <v>9</v>
      </c>
      <c r="B11" s="113" t="s">
        <v>100</v>
      </c>
      <c r="C11" s="62">
        <v>35594</v>
      </c>
      <c r="D11" s="62">
        <v>34927</v>
      </c>
      <c r="E11" s="62">
        <v>34957</v>
      </c>
      <c r="F11" s="62">
        <v>35594</v>
      </c>
      <c r="G11" s="62">
        <v>34927</v>
      </c>
      <c r="H11" s="62">
        <v>34957</v>
      </c>
      <c r="I11" s="110">
        <f t="shared" si="0"/>
        <v>1.7769267407218011E-2</v>
      </c>
      <c r="J11" s="110">
        <f t="shared" si="1"/>
        <v>-1.789627465303141E-2</v>
      </c>
      <c r="K11" s="107">
        <f t="shared" si="2"/>
        <v>-637</v>
      </c>
      <c r="L11" s="111">
        <f t="shared" si="4"/>
        <v>1.0620915032679739E-2</v>
      </c>
      <c r="M11" s="108">
        <f t="shared" si="3"/>
        <v>30</v>
      </c>
      <c r="N11" s="108">
        <f t="shared" si="5"/>
        <v>30</v>
      </c>
      <c r="P11" s="4"/>
      <c r="Q11" s="29"/>
      <c r="R11" s="11"/>
    </row>
    <row r="12" spans="1:18">
      <c r="A12" s="47">
        <v>10</v>
      </c>
      <c r="B12" s="113" t="s">
        <v>101</v>
      </c>
      <c r="C12" s="62">
        <v>35664</v>
      </c>
      <c r="D12" s="62">
        <v>34508</v>
      </c>
      <c r="E12" s="62">
        <v>34508</v>
      </c>
      <c r="F12" s="62">
        <v>35664</v>
      </c>
      <c r="G12" s="62">
        <v>34508</v>
      </c>
      <c r="H12" s="62">
        <v>34508</v>
      </c>
      <c r="I12" s="110">
        <f t="shared" si="0"/>
        <v>1.7541032688396577E-2</v>
      </c>
      <c r="J12" s="110">
        <f t="shared" si="1"/>
        <v>-3.2413638402871245E-2</v>
      </c>
      <c r="K12" s="107">
        <f t="shared" si="2"/>
        <v>-1156</v>
      </c>
      <c r="L12" s="111">
        <f t="shared" si="4"/>
        <v>1.927437641723356E-2</v>
      </c>
      <c r="M12" s="108">
        <f t="shared" si="3"/>
        <v>0</v>
      </c>
      <c r="N12" s="108">
        <f t="shared" si="5"/>
        <v>0</v>
      </c>
      <c r="P12" s="4"/>
      <c r="Q12" s="29"/>
      <c r="R12" s="11"/>
    </row>
    <row r="13" spans="1:18">
      <c r="A13" s="47">
        <v>11</v>
      </c>
      <c r="B13" s="113" t="s">
        <v>102</v>
      </c>
      <c r="C13" s="62">
        <v>4084</v>
      </c>
      <c r="D13" s="62">
        <v>3942</v>
      </c>
      <c r="E13" s="62">
        <v>3971</v>
      </c>
      <c r="F13" s="62">
        <v>4084</v>
      </c>
      <c r="G13" s="62">
        <v>3942</v>
      </c>
      <c r="H13" s="62">
        <v>3971</v>
      </c>
      <c r="I13" s="110">
        <f t="shared" si="0"/>
        <v>2.0185302192425761E-3</v>
      </c>
      <c r="J13" s="110">
        <f t="shared" si="1"/>
        <v>-2.7668952007835455E-2</v>
      </c>
      <c r="K13" s="107">
        <f t="shared" si="2"/>
        <v>-113</v>
      </c>
      <c r="L13" s="111">
        <f t="shared" si="4"/>
        <v>1.8840869681205816E-3</v>
      </c>
      <c r="M13" s="108">
        <f t="shared" si="3"/>
        <v>29</v>
      </c>
      <c r="N13" s="108">
        <f t="shared" si="5"/>
        <v>29</v>
      </c>
      <c r="P13" s="4"/>
      <c r="Q13" s="29"/>
      <c r="R13" s="11"/>
    </row>
    <row r="14" spans="1:18">
      <c r="A14" s="47">
        <v>12</v>
      </c>
      <c r="B14" s="113" t="s">
        <v>103</v>
      </c>
      <c r="C14" s="62">
        <v>3079</v>
      </c>
      <c r="D14" s="62">
        <v>2913</v>
      </c>
      <c r="E14" s="62">
        <v>2909</v>
      </c>
      <c r="F14" s="62">
        <v>3079</v>
      </c>
      <c r="G14" s="62">
        <v>2913</v>
      </c>
      <c r="H14" s="62">
        <v>2909</v>
      </c>
      <c r="I14" s="110">
        <f t="shared" si="0"/>
        <v>1.4786966526760647E-3</v>
      </c>
      <c r="J14" s="110">
        <f t="shared" si="1"/>
        <v>-5.5212731406300744E-2</v>
      </c>
      <c r="K14" s="107">
        <f t="shared" si="2"/>
        <v>-170</v>
      </c>
      <c r="L14" s="111">
        <f t="shared" si="4"/>
        <v>2.8344671201814059E-3</v>
      </c>
      <c r="M14" s="108">
        <f t="shared" si="3"/>
        <v>-4</v>
      </c>
      <c r="N14" s="108">
        <f t="shared" si="5"/>
        <v>-4</v>
      </c>
      <c r="P14" s="4"/>
      <c r="Q14" s="29"/>
      <c r="R14" s="11"/>
    </row>
    <row r="15" spans="1:18">
      <c r="A15" s="47">
        <v>13</v>
      </c>
      <c r="B15" s="113" t="s">
        <v>104</v>
      </c>
      <c r="C15" s="62">
        <v>4743</v>
      </c>
      <c r="D15" s="62">
        <v>4574</v>
      </c>
      <c r="E15" s="62">
        <v>4600</v>
      </c>
      <c r="F15" s="62">
        <v>4743</v>
      </c>
      <c r="G15" s="62">
        <v>4574</v>
      </c>
      <c r="H15" s="62">
        <v>4600</v>
      </c>
      <c r="I15" s="110">
        <f t="shared" si="0"/>
        <v>2.3382621527363004E-3</v>
      </c>
      <c r="J15" s="110">
        <f t="shared" si="1"/>
        <v>-3.0149694286316676E-2</v>
      </c>
      <c r="K15" s="107">
        <f t="shared" si="2"/>
        <v>-143</v>
      </c>
      <c r="L15" s="111">
        <f t="shared" si="4"/>
        <v>2.3842870481525945E-3</v>
      </c>
      <c r="M15" s="108">
        <f t="shared" si="3"/>
        <v>26</v>
      </c>
      <c r="N15" s="108">
        <f t="shared" si="5"/>
        <v>26</v>
      </c>
      <c r="P15" s="4"/>
      <c r="Q15" s="29"/>
      <c r="R15" s="11"/>
    </row>
    <row r="16" spans="1:18">
      <c r="A16" s="47">
        <v>14</v>
      </c>
      <c r="B16" s="113" t="s">
        <v>105</v>
      </c>
      <c r="C16" s="62">
        <v>6769</v>
      </c>
      <c r="D16" s="62">
        <v>6535</v>
      </c>
      <c r="E16" s="62">
        <v>6519</v>
      </c>
      <c r="F16" s="62">
        <v>6768.99999999999</v>
      </c>
      <c r="G16" s="62">
        <v>6535</v>
      </c>
      <c r="H16" s="62">
        <v>6518.99999999999</v>
      </c>
      <c r="I16" s="110">
        <f t="shared" si="0"/>
        <v>3.3137241247147703E-3</v>
      </c>
      <c r="J16" s="110">
        <f t="shared" si="1"/>
        <v>-3.6933077263997638E-2</v>
      </c>
      <c r="K16" s="107">
        <f t="shared" si="2"/>
        <v>-250</v>
      </c>
      <c r="L16" s="111">
        <f t="shared" si="4"/>
        <v>4.1683340002667737E-3</v>
      </c>
      <c r="M16" s="108">
        <f t="shared" si="3"/>
        <v>-16</v>
      </c>
      <c r="N16" s="108">
        <f t="shared" si="5"/>
        <v>-16.000000000010004</v>
      </c>
      <c r="P16" s="4"/>
      <c r="Q16" s="29"/>
      <c r="R16" s="11"/>
    </row>
    <row r="17" spans="1:18">
      <c r="A17" s="47">
        <v>15</v>
      </c>
      <c r="B17" s="113" t="s">
        <v>106</v>
      </c>
      <c r="C17" s="62">
        <v>8361</v>
      </c>
      <c r="D17" s="62">
        <v>8238</v>
      </c>
      <c r="E17" s="62">
        <v>8252</v>
      </c>
      <c r="F17" s="62">
        <v>8361</v>
      </c>
      <c r="G17" s="62">
        <v>8238</v>
      </c>
      <c r="H17" s="62">
        <v>8252</v>
      </c>
      <c r="I17" s="110">
        <f t="shared" si="0"/>
        <v>4.1946389748652065E-3</v>
      </c>
      <c r="J17" s="110">
        <f t="shared" si="1"/>
        <v>-1.3036718095921541E-2</v>
      </c>
      <c r="K17" s="107">
        <f t="shared" si="2"/>
        <v>-109</v>
      </c>
      <c r="L17" s="111">
        <f t="shared" si="4"/>
        <v>1.8173936241163131E-3</v>
      </c>
      <c r="M17" s="108">
        <f t="shared" si="3"/>
        <v>14</v>
      </c>
      <c r="N17" s="108">
        <f t="shared" si="5"/>
        <v>14</v>
      </c>
      <c r="P17" s="4"/>
      <c r="Q17" s="29"/>
      <c r="R17" s="11"/>
    </row>
    <row r="18" spans="1:18">
      <c r="A18" s="47">
        <v>16</v>
      </c>
      <c r="B18" s="113" t="s">
        <v>107</v>
      </c>
      <c r="C18" s="62">
        <v>80368</v>
      </c>
      <c r="D18" s="62">
        <v>77592</v>
      </c>
      <c r="E18" s="62">
        <v>77901</v>
      </c>
      <c r="F18" s="62">
        <v>80368</v>
      </c>
      <c r="G18" s="62">
        <v>77592</v>
      </c>
      <c r="H18" s="62">
        <v>77901</v>
      </c>
      <c r="I18" s="110">
        <f t="shared" si="0"/>
        <v>3.9598469556589251E-2</v>
      </c>
      <c r="J18" s="110">
        <f t="shared" si="1"/>
        <v>-3.0696297033645233E-2</v>
      </c>
      <c r="K18" s="107">
        <f t="shared" si="2"/>
        <v>-2467</v>
      </c>
      <c r="L18" s="111">
        <f t="shared" si="4"/>
        <v>4.1133119914632518E-2</v>
      </c>
      <c r="M18" s="108">
        <f t="shared" si="3"/>
        <v>309</v>
      </c>
      <c r="N18" s="108">
        <f t="shared" si="5"/>
        <v>309</v>
      </c>
    </row>
    <row r="19" spans="1:18">
      <c r="A19" s="47">
        <v>17</v>
      </c>
      <c r="B19" s="113" t="s">
        <v>108</v>
      </c>
      <c r="C19" s="62">
        <v>15664</v>
      </c>
      <c r="D19" s="62">
        <v>15230</v>
      </c>
      <c r="E19" s="62">
        <v>15344</v>
      </c>
      <c r="F19" s="62">
        <v>15664</v>
      </c>
      <c r="G19" s="62">
        <v>15230</v>
      </c>
      <c r="H19" s="62">
        <v>15344</v>
      </c>
      <c r="I19" s="110">
        <f t="shared" si="0"/>
        <v>7.7996292329534332E-3</v>
      </c>
      <c r="J19" s="110">
        <f t="shared" si="1"/>
        <v>-2.0429009193054137E-2</v>
      </c>
      <c r="K19" s="107">
        <f t="shared" si="2"/>
        <v>-320</v>
      </c>
      <c r="L19" s="111">
        <f t="shared" si="4"/>
        <v>5.3354675203414696E-3</v>
      </c>
      <c r="M19" s="108">
        <f t="shared" si="3"/>
        <v>114</v>
      </c>
      <c r="N19" s="108">
        <f t="shared" si="5"/>
        <v>114</v>
      </c>
      <c r="O19" s="10"/>
    </row>
    <row r="20" spans="1:18">
      <c r="A20" s="47">
        <v>18</v>
      </c>
      <c r="B20" s="113" t="s">
        <v>109</v>
      </c>
      <c r="C20" s="62">
        <v>2912</v>
      </c>
      <c r="D20" s="62">
        <v>2835</v>
      </c>
      <c r="E20" s="62">
        <v>2838</v>
      </c>
      <c r="F20" s="62">
        <v>2912</v>
      </c>
      <c r="G20" s="62">
        <v>2835</v>
      </c>
      <c r="H20" s="62">
        <v>2838</v>
      </c>
      <c r="I20" s="110">
        <f t="shared" si="0"/>
        <v>1.4426060846664394E-3</v>
      </c>
      <c r="J20" s="110">
        <f t="shared" si="1"/>
        <v>-2.5412087912087912E-2</v>
      </c>
      <c r="K20" s="107">
        <f t="shared" si="2"/>
        <v>-74</v>
      </c>
      <c r="L20" s="111">
        <f t="shared" si="4"/>
        <v>1.233826864078965E-3</v>
      </c>
      <c r="M20" s="108">
        <f t="shared" si="3"/>
        <v>3</v>
      </c>
      <c r="N20" s="108">
        <f t="shared" si="5"/>
        <v>3</v>
      </c>
      <c r="O20" s="4"/>
    </row>
    <row r="21" spans="1:18">
      <c r="A21" s="47">
        <v>19</v>
      </c>
      <c r="B21" s="113" t="s">
        <v>110</v>
      </c>
      <c r="C21" s="62">
        <v>11957</v>
      </c>
      <c r="D21" s="62">
        <v>11480</v>
      </c>
      <c r="E21" s="62">
        <v>11500</v>
      </c>
      <c r="F21" s="62">
        <v>11957</v>
      </c>
      <c r="G21" s="62">
        <v>11480</v>
      </c>
      <c r="H21" s="62">
        <v>11500</v>
      </c>
      <c r="I21" s="110">
        <f t="shared" si="0"/>
        <v>5.8456553818407508E-3</v>
      </c>
      <c r="J21" s="110">
        <f t="shared" si="1"/>
        <v>-3.8220289370243375E-2</v>
      </c>
      <c r="K21" s="107">
        <f t="shared" si="2"/>
        <v>-457</v>
      </c>
      <c r="L21" s="111">
        <f t="shared" si="4"/>
        <v>7.619714552487662E-3</v>
      </c>
      <c r="M21" s="108">
        <f t="shared" si="3"/>
        <v>20</v>
      </c>
      <c r="N21" s="108">
        <f t="shared" si="5"/>
        <v>20</v>
      </c>
      <c r="O21" s="4"/>
    </row>
    <row r="22" spans="1:18">
      <c r="A22" s="47">
        <v>20</v>
      </c>
      <c r="B22" s="113" t="s">
        <v>111</v>
      </c>
      <c r="C22" s="62">
        <v>33988</v>
      </c>
      <c r="D22" s="62">
        <v>32997</v>
      </c>
      <c r="E22" s="62">
        <v>32842</v>
      </c>
      <c r="F22" s="62">
        <v>33988</v>
      </c>
      <c r="G22" s="62">
        <v>32997</v>
      </c>
      <c r="H22" s="62">
        <v>32842</v>
      </c>
      <c r="I22" s="110">
        <f t="shared" si="0"/>
        <v>1.6694175134818603E-2</v>
      </c>
      <c r="J22" s="110">
        <f t="shared" si="1"/>
        <v>-3.3717782746851832E-2</v>
      </c>
      <c r="K22" s="107">
        <f t="shared" si="2"/>
        <v>-1146</v>
      </c>
      <c r="L22" s="111">
        <f t="shared" si="4"/>
        <v>1.910764305722289E-2</v>
      </c>
      <c r="M22" s="108">
        <f t="shared" si="3"/>
        <v>-155</v>
      </c>
      <c r="N22" s="108">
        <f t="shared" si="5"/>
        <v>-155</v>
      </c>
      <c r="O22" s="4"/>
    </row>
    <row r="23" spans="1:18">
      <c r="A23" s="47">
        <v>21</v>
      </c>
      <c r="B23" s="113" t="s">
        <v>112</v>
      </c>
      <c r="C23" s="62">
        <v>17666</v>
      </c>
      <c r="D23" s="62">
        <v>16717</v>
      </c>
      <c r="E23" s="62">
        <v>16733</v>
      </c>
      <c r="F23" s="62">
        <v>17666</v>
      </c>
      <c r="G23" s="62">
        <v>16717</v>
      </c>
      <c r="H23" s="62">
        <v>16733</v>
      </c>
      <c r="I23" s="110">
        <f t="shared" si="0"/>
        <v>8.505682739507938E-3</v>
      </c>
      <c r="J23" s="110">
        <f t="shared" si="1"/>
        <v>-5.2813313709951321E-2</v>
      </c>
      <c r="K23" s="107">
        <f t="shared" si="2"/>
        <v>-933</v>
      </c>
      <c r="L23" s="111">
        <f t="shared" si="4"/>
        <v>1.5556222488995599E-2</v>
      </c>
      <c r="M23" s="108">
        <f t="shared" si="3"/>
        <v>16</v>
      </c>
      <c r="N23" s="108">
        <f t="shared" si="5"/>
        <v>16</v>
      </c>
      <c r="O23" s="4"/>
    </row>
    <row r="24" spans="1:18">
      <c r="A24" s="47">
        <v>22</v>
      </c>
      <c r="B24" s="113" t="s">
        <v>113</v>
      </c>
      <c r="C24" s="62">
        <v>10982</v>
      </c>
      <c r="D24" s="62">
        <v>10752</v>
      </c>
      <c r="E24" s="62">
        <v>10816</v>
      </c>
      <c r="F24" s="62">
        <v>10982</v>
      </c>
      <c r="G24" s="62">
        <v>10752</v>
      </c>
      <c r="H24" s="62">
        <v>10816</v>
      </c>
      <c r="I24" s="110">
        <f t="shared" si="0"/>
        <v>5.4979659660860493E-3</v>
      </c>
      <c r="J24" s="110">
        <f t="shared" si="1"/>
        <v>-1.5115643780732107E-2</v>
      </c>
      <c r="K24" s="107">
        <f t="shared" si="2"/>
        <v>-166</v>
      </c>
      <c r="L24" s="111">
        <f t="shared" si="4"/>
        <v>2.7677737761771376E-3</v>
      </c>
      <c r="M24" s="108">
        <f t="shared" si="3"/>
        <v>64</v>
      </c>
      <c r="N24" s="108">
        <f t="shared" si="5"/>
        <v>64</v>
      </c>
      <c r="O24" s="4"/>
    </row>
    <row r="25" spans="1:18">
      <c r="A25" s="47">
        <v>23</v>
      </c>
      <c r="B25" s="113" t="s">
        <v>114</v>
      </c>
      <c r="C25" s="62">
        <v>9949</v>
      </c>
      <c r="D25" s="62">
        <v>9869</v>
      </c>
      <c r="E25" s="62">
        <v>9866</v>
      </c>
      <c r="F25" s="62">
        <v>9949</v>
      </c>
      <c r="G25" s="62">
        <v>9869</v>
      </c>
      <c r="H25" s="62">
        <v>9866</v>
      </c>
      <c r="I25" s="110">
        <f t="shared" si="0"/>
        <v>5.0150639997600744E-3</v>
      </c>
      <c r="J25" s="110">
        <f t="shared" si="1"/>
        <v>-8.3425469896472003E-3</v>
      </c>
      <c r="K25" s="107">
        <f t="shared" si="2"/>
        <v>-83</v>
      </c>
      <c r="L25" s="111">
        <f t="shared" si="4"/>
        <v>1.3838868880885688E-3</v>
      </c>
      <c r="M25" s="108">
        <f t="shared" si="3"/>
        <v>-3</v>
      </c>
      <c r="N25" s="108">
        <f t="shared" si="5"/>
        <v>-3</v>
      </c>
      <c r="O25" s="4"/>
    </row>
    <row r="26" spans="1:18">
      <c r="A26" s="47">
        <v>24</v>
      </c>
      <c r="B26" s="113" t="s">
        <v>115</v>
      </c>
      <c r="C26" s="62">
        <v>4515</v>
      </c>
      <c r="D26" s="62">
        <v>4413</v>
      </c>
      <c r="E26" s="62">
        <v>4426</v>
      </c>
      <c r="F26" s="62">
        <v>9949</v>
      </c>
      <c r="G26" s="62">
        <v>9869</v>
      </c>
      <c r="H26" s="62">
        <v>9866</v>
      </c>
      <c r="I26" s="110">
        <f t="shared" si="0"/>
        <v>2.2498148452197533E-3</v>
      </c>
      <c r="J26" s="110">
        <f t="shared" si="1"/>
        <v>-1.9712070874861574E-2</v>
      </c>
      <c r="K26" s="107">
        <f t="shared" si="2"/>
        <v>-89</v>
      </c>
      <c r="L26" s="111">
        <f t="shared" si="4"/>
        <v>1.4839269040949714E-3</v>
      </c>
      <c r="M26" s="108">
        <f t="shared" si="3"/>
        <v>13</v>
      </c>
      <c r="N26" s="108">
        <f t="shared" si="5"/>
        <v>-3</v>
      </c>
      <c r="O26" s="4"/>
    </row>
    <row r="27" spans="1:18">
      <c r="A27" s="47">
        <v>25</v>
      </c>
      <c r="B27" s="113" t="s">
        <v>116</v>
      </c>
      <c r="C27" s="62">
        <v>12679</v>
      </c>
      <c r="D27" s="62">
        <v>12253</v>
      </c>
      <c r="E27" s="62">
        <v>12241</v>
      </c>
      <c r="F27" s="62">
        <v>12679</v>
      </c>
      <c r="G27" s="62">
        <v>12253</v>
      </c>
      <c r="H27" s="62">
        <v>12241</v>
      </c>
      <c r="I27" s="110">
        <f t="shared" si="0"/>
        <v>6.2223189155750118E-3</v>
      </c>
      <c r="J27" s="110">
        <f t="shared" si="1"/>
        <v>-3.4545311144412019E-2</v>
      </c>
      <c r="K27" s="107">
        <f t="shared" si="2"/>
        <v>-438</v>
      </c>
      <c r="L27" s="111">
        <f t="shared" si="4"/>
        <v>7.3029211684673872E-3</v>
      </c>
      <c r="M27" s="108">
        <f t="shared" si="3"/>
        <v>-12</v>
      </c>
      <c r="N27" s="108">
        <f t="shared" si="5"/>
        <v>-12</v>
      </c>
      <c r="O27" s="4"/>
    </row>
    <row r="28" spans="1:18">
      <c r="A28" s="47">
        <v>26</v>
      </c>
      <c r="B28" s="113" t="s">
        <v>117</v>
      </c>
      <c r="C28" s="62">
        <v>17688</v>
      </c>
      <c r="D28" s="62">
        <v>17671</v>
      </c>
      <c r="E28" s="62">
        <v>17742</v>
      </c>
      <c r="F28" s="62">
        <v>17688</v>
      </c>
      <c r="G28" s="62">
        <v>17671</v>
      </c>
      <c r="H28" s="62">
        <v>17742</v>
      </c>
      <c r="I28" s="110">
        <f t="shared" si="0"/>
        <v>9.0185754595320522E-3</v>
      </c>
      <c r="J28" s="110">
        <f t="shared" si="1"/>
        <v>3.0529172320217096E-3</v>
      </c>
      <c r="K28" s="107">
        <f t="shared" si="2"/>
        <v>54</v>
      </c>
      <c r="L28" s="111">
        <f t="shared" si="4"/>
        <v>-9.0036014405762304E-4</v>
      </c>
      <c r="M28" s="108">
        <f t="shared" si="3"/>
        <v>71</v>
      </c>
      <c r="N28" s="108">
        <f t="shared" si="5"/>
        <v>71</v>
      </c>
      <c r="O28" s="4"/>
    </row>
    <row r="29" spans="1:18">
      <c r="A29" s="47">
        <v>27</v>
      </c>
      <c r="B29" s="113" t="s">
        <v>118</v>
      </c>
      <c r="C29" s="62">
        <v>43573</v>
      </c>
      <c r="D29" s="62">
        <v>42220</v>
      </c>
      <c r="E29" s="62">
        <v>42468</v>
      </c>
      <c r="F29" s="62">
        <v>43573</v>
      </c>
      <c r="G29" s="62">
        <v>42220</v>
      </c>
      <c r="H29" s="62">
        <v>42468</v>
      </c>
      <c r="I29" s="110">
        <f t="shared" si="0"/>
        <v>2.1587242848348957E-2</v>
      </c>
      <c r="J29" s="110">
        <f t="shared" si="1"/>
        <v>-2.5359741124090607E-2</v>
      </c>
      <c r="K29" s="107">
        <f t="shared" si="2"/>
        <v>-1105</v>
      </c>
      <c r="L29" s="111">
        <f t="shared" si="4"/>
        <v>1.8424036281179137E-2</v>
      </c>
      <c r="M29" s="108">
        <f t="shared" si="3"/>
        <v>248</v>
      </c>
      <c r="N29" s="108">
        <f t="shared" si="5"/>
        <v>248</v>
      </c>
      <c r="O29" s="4"/>
    </row>
    <row r="30" spans="1:18">
      <c r="A30" s="47">
        <v>28</v>
      </c>
      <c r="B30" s="113" t="s">
        <v>119</v>
      </c>
      <c r="C30" s="62">
        <v>9409</v>
      </c>
      <c r="D30" s="62">
        <v>9273</v>
      </c>
      <c r="E30" s="62">
        <v>9282</v>
      </c>
      <c r="F30" s="62">
        <v>9331.1186519829207</v>
      </c>
      <c r="G30" s="62">
        <v>9255.4348005348293</v>
      </c>
      <c r="H30" s="62">
        <v>9241.6182900512904</v>
      </c>
      <c r="I30" s="110">
        <f t="shared" si="0"/>
        <v>4.7182063699344216E-3</v>
      </c>
      <c r="J30" s="110">
        <f t="shared" si="1"/>
        <v>-1.349771495376767E-2</v>
      </c>
      <c r="K30" s="107">
        <f t="shared" si="2"/>
        <v>-127</v>
      </c>
      <c r="L30" s="111">
        <f t="shared" si="4"/>
        <v>2.117513672135521E-3</v>
      </c>
      <c r="M30" s="108">
        <f t="shared" si="3"/>
        <v>9</v>
      </c>
      <c r="N30" s="108">
        <f t="shared" si="5"/>
        <v>-13.816510483538877</v>
      </c>
      <c r="O30" s="4"/>
    </row>
    <row r="31" spans="1:18">
      <c r="A31" s="47">
        <v>29</v>
      </c>
      <c r="B31" s="113" t="s">
        <v>120</v>
      </c>
      <c r="C31" s="62">
        <v>2545</v>
      </c>
      <c r="D31" s="62">
        <v>2473</v>
      </c>
      <c r="E31" s="62">
        <v>2475</v>
      </c>
      <c r="F31" s="62">
        <v>2545</v>
      </c>
      <c r="G31" s="62">
        <v>2473</v>
      </c>
      <c r="H31" s="62">
        <v>2475</v>
      </c>
      <c r="I31" s="110">
        <f t="shared" si="0"/>
        <v>1.2580867017439878E-3</v>
      </c>
      <c r="J31" s="110">
        <f t="shared" si="1"/>
        <v>-2.75049115913556E-2</v>
      </c>
      <c r="K31" s="107">
        <f t="shared" si="2"/>
        <v>-70</v>
      </c>
      <c r="L31" s="111">
        <f t="shared" si="4"/>
        <v>1.1671335200746965E-3</v>
      </c>
      <c r="M31" s="108">
        <f t="shared" si="3"/>
        <v>2</v>
      </c>
      <c r="N31" s="108">
        <f t="shared" si="5"/>
        <v>2</v>
      </c>
      <c r="O31" s="4"/>
    </row>
    <row r="32" spans="1:18">
      <c r="A32" s="47">
        <v>30</v>
      </c>
      <c r="B32" s="113" t="s">
        <v>121</v>
      </c>
      <c r="C32" s="62">
        <v>3312</v>
      </c>
      <c r="D32" s="62">
        <v>3139</v>
      </c>
      <c r="E32" s="62">
        <v>3141</v>
      </c>
      <c r="F32" s="62">
        <v>3312</v>
      </c>
      <c r="G32" s="62">
        <v>3139</v>
      </c>
      <c r="H32" s="62">
        <v>3141</v>
      </c>
      <c r="I32" s="110">
        <f t="shared" si="0"/>
        <v>1.5966263960314607E-3</v>
      </c>
      <c r="J32" s="110">
        <f t="shared" si="1"/>
        <v>-5.1630434782608696E-2</v>
      </c>
      <c r="K32" s="107">
        <f t="shared" si="2"/>
        <v>-171</v>
      </c>
      <c r="L32" s="111">
        <f t="shared" si="4"/>
        <v>2.8511404561824731E-3</v>
      </c>
      <c r="M32" s="108">
        <f t="shared" si="3"/>
        <v>2</v>
      </c>
      <c r="N32" s="108">
        <f t="shared" si="5"/>
        <v>2</v>
      </c>
      <c r="O32" s="4"/>
    </row>
    <row r="33" spans="1:15">
      <c r="A33" s="47">
        <v>31</v>
      </c>
      <c r="B33" s="113" t="s">
        <v>122</v>
      </c>
      <c r="C33" s="62">
        <v>38060</v>
      </c>
      <c r="D33" s="62">
        <v>36525</v>
      </c>
      <c r="E33" s="62">
        <v>36713</v>
      </c>
      <c r="F33" s="62">
        <v>38060</v>
      </c>
      <c r="G33" s="62">
        <v>36525</v>
      </c>
      <c r="H33" s="62">
        <v>36713</v>
      </c>
      <c r="I33" s="110">
        <f t="shared" si="0"/>
        <v>1.8661873568132131E-2</v>
      </c>
      <c r="J33" s="110">
        <f t="shared" si="1"/>
        <v>-3.5391487125591169E-2</v>
      </c>
      <c r="K33" s="107">
        <f t="shared" si="2"/>
        <v>-1347</v>
      </c>
      <c r="L33" s="111">
        <f t="shared" si="4"/>
        <v>2.2458983593437374E-2</v>
      </c>
      <c r="M33" s="108">
        <f t="shared" si="3"/>
        <v>188</v>
      </c>
      <c r="N33" s="108">
        <f t="shared" si="5"/>
        <v>188</v>
      </c>
      <c r="O33" s="4"/>
    </row>
    <row r="34" spans="1:15">
      <c r="A34" s="47">
        <v>32</v>
      </c>
      <c r="B34" s="113" t="s">
        <v>123</v>
      </c>
      <c r="C34" s="62">
        <v>10750</v>
      </c>
      <c r="D34" s="62">
        <v>10261</v>
      </c>
      <c r="E34" s="62">
        <v>10304</v>
      </c>
      <c r="F34" s="62">
        <v>10750</v>
      </c>
      <c r="G34" s="62">
        <v>10261</v>
      </c>
      <c r="H34" s="62">
        <v>10304</v>
      </c>
      <c r="I34" s="110">
        <f t="shared" si="0"/>
        <v>5.2377072221293126E-3</v>
      </c>
      <c r="J34" s="110">
        <f t="shared" si="1"/>
        <v>-4.1488372093023258E-2</v>
      </c>
      <c r="K34" s="107">
        <f t="shared" si="2"/>
        <v>-446</v>
      </c>
      <c r="L34" s="111">
        <f t="shared" si="4"/>
        <v>7.4363078564759237E-3</v>
      </c>
      <c r="M34" s="108">
        <f t="shared" si="3"/>
        <v>43</v>
      </c>
      <c r="N34" s="108">
        <f t="shared" si="5"/>
        <v>43</v>
      </c>
      <c r="O34" s="4"/>
    </row>
    <row r="35" spans="1:15">
      <c r="A35" s="47">
        <v>33</v>
      </c>
      <c r="B35" s="113" t="s">
        <v>124</v>
      </c>
      <c r="C35" s="62">
        <v>43970</v>
      </c>
      <c r="D35" s="62">
        <v>43839</v>
      </c>
      <c r="E35" s="62">
        <v>43946</v>
      </c>
      <c r="F35" s="62">
        <v>43970</v>
      </c>
      <c r="G35" s="62">
        <v>43839</v>
      </c>
      <c r="H35" s="62">
        <v>43946</v>
      </c>
      <c r="I35" s="110">
        <f t="shared" si="0"/>
        <v>2.2338536644380319E-2</v>
      </c>
      <c r="J35" s="110">
        <f t="shared" si="1"/>
        <v>-5.458267000227428E-4</v>
      </c>
      <c r="K35" s="107">
        <f t="shared" si="2"/>
        <v>-24</v>
      </c>
      <c r="L35" s="111">
        <f t="shared" si="4"/>
        <v>4.0016006402561027E-4</v>
      </c>
      <c r="M35" s="108">
        <f t="shared" si="3"/>
        <v>107</v>
      </c>
      <c r="N35" s="108">
        <f t="shared" si="5"/>
        <v>107</v>
      </c>
      <c r="O35" s="4"/>
    </row>
    <row r="36" spans="1:15">
      <c r="A36" s="47">
        <v>34</v>
      </c>
      <c r="B36" s="113" t="s">
        <v>125</v>
      </c>
      <c r="C36" s="62">
        <v>500084</v>
      </c>
      <c r="D36" s="62">
        <v>480013</v>
      </c>
      <c r="E36" s="62">
        <v>481797</v>
      </c>
      <c r="F36" s="62">
        <v>500084</v>
      </c>
      <c r="G36" s="62">
        <v>480013</v>
      </c>
      <c r="H36" s="62">
        <v>481797</v>
      </c>
      <c r="I36" s="110">
        <f t="shared" si="0"/>
        <v>0.24490601965258507</v>
      </c>
      <c r="J36" s="110">
        <f t="shared" si="1"/>
        <v>-3.6567856600091188E-2</v>
      </c>
      <c r="K36" s="107">
        <f t="shared" si="2"/>
        <v>-18287</v>
      </c>
      <c r="L36" s="111">
        <f t="shared" si="4"/>
        <v>0.30490529545151396</v>
      </c>
      <c r="M36" s="108">
        <f t="shared" si="3"/>
        <v>1784</v>
      </c>
      <c r="N36" s="108">
        <f t="shared" si="5"/>
        <v>1784</v>
      </c>
    </row>
    <row r="37" spans="1:15">
      <c r="A37" s="47">
        <v>35</v>
      </c>
      <c r="B37" s="113" t="s">
        <v>126</v>
      </c>
      <c r="C37" s="62">
        <v>118056</v>
      </c>
      <c r="D37" s="62">
        <v>116806</v>
      </c>
      <c r="E37" s="62">
        <v>116977</v>
      </c>
      <c r="F37" s="62">
        <v>117939.513212761</v>
      </c>
      <c r="G37" s="62">
        <v>116554.818882336</v>
      </c>
      <c r="H37" s="62">
        <v>116838.68069088399</v>
      </c>
      <c r="I37" s="110">
        <f t="shared" si="0"/>
        <v>5.9461498226224832E-2</v>
      </c>
      <c r="J37" s="110">
        <f t="shared" si="1"/>
        <v>-9.1397302974859391E-3</v>
      </c>
      <c r="K37" s="107">
        <f t="shared" si="2"/>
        <v>-1079</v>
      </c>
      <c r="L37" s="111">
        <f t="shared" si="4"/>
        <v>1.7990529545151394E-2</v>
      </c>
      <c r="M37" s="108">
        <f t="shared" si="3"/>
        <v>171</v>
      </c>
      <c r="N37" s="108">
        <f t="shared" si="5"/>
        <v>283.8618085479975</v>
      </c>
    </row>
    <row r="38" spans="1:15">
      <c r="A38" s="47">
        <v>36</v>
      </c>
      <c r="B38" s="113" t="s">
        <v>127</v>
      </c>
      <c r="C38" s="62">
        <v>4392</v>
      </c>
      <c r="D38" s="62">
        <v>4352</v>
      </c>
      <c r="E38" s="62">
        <v>4370</v>
      </c>
      <c r="F38" s="62">
        <v>4392</v>
      </c>
      <c r="G38" s="62">
        <v>4352</v>
      </c>
      <c r="H38" s="62">
        <v>4370</v>
      </c>
      <c r="I38" s="110">
        <f t="shared" si="0"/>
        <v>2.2213490450994854E-3</v>
      </c>
      <c r="J38" s="110">
        <f t="shared" si="1"/>
        <v>-5.0091074681238613E-3</v>
      </c>
      <c r="K38" s="107">
        <f t="shared" si="2"/>
        <v>-22</v>
      </c>
      <c r="L38" s="111">
        <f t="shared" si="4"/>
        <v>3.6681339202347603E-4</v>
      </c>
      <c r="M38" s="108">
        <f t="shared" si="3"/>
        <v>18</v>
      </c>
      <c r="N38" s="108">
        <f t="shared" si="5"/>
        <v>18</v>
      </c>
    </row>
    <row r="39" spans="1:15">
      <c r="A39" s="47">
        <v>37</v>
      </c>
      <c r="B39" s="113" t="s">
        <v>128</v>
      </c>
      <c r="C39" s="62">
        <v>9260</v>
      </c>
      <c r="D39" s="62">
        <v>8876</v>
      </c>
      <c r="E39" s="62">
        <v>8895</v>
      </c>
      <c r="F39" s="62">
        <v>9260</v>
      </c>
      <c r="G39" s="62">
        <v>8876</v>
      </c>
      <c r="H39" s="62">
        <v>8895</v>
      </c>
      <c r="I39" s="110">
        <f t="shared" si="0"/>
        <v>4.5214873583889984E-3</v>
      </c>
      <c r="J39" s="110">
        <f t="shared" si="1"/>
        <v>-3.9416846652267822E-2</v>
      </c>
      <c r="K39" s="107">
        <f t="shared" si="2"/>
        <v>-365</v>
      </c>
      <c r="L39" s="111">
        <f t="shared" si="4"/>
        <v>6.0857676403894894E-3</v>
      </c>
      <c r="M39" s="108">
        <f t="shared" si="3"/>
        <v>19</v>
      </c>
      <c r="N39" s="108">
        <f t="shared" si="5"/>
        <v>19</v>
      </c>
    </row>
    <row r="40" spans="1:15">
      <c r="A40" s="47">
        <v>38</v>
      </c>
      <c r="B40" s="113" t="s">
        <v>129</v>
      </c>
      <c r="C40" s="62">
        <v>30794</v>
      </c>
      <c r="D40" s="62">
        <v>29841</v>
      </c>
      <c r="E40" s="62">
        <v>29970</v>
      </c>
      <c r="F40" s="62">
        <v>30778.141157409798</v>
      </c>
      <c r="G40" s="62">
        <v>29908.7567520513</v>
      </c>
      <c r="H40" s="62">
        <v>30034.361319299998</v>
      </c>
      <c r="I40" s="110">
        <f t="shared" si="0"/>
        <v>1.5234286242936289E-2</v>
      </c>
      <c r="J40" s="110">
        <f t="shared" si="1"/>
        <v>-2.6758459440150678E-2</v>
      </c>
      <c r="K40" s="107">
        <f t="shared" si="2"/>
        <v>-824</v>
      </c>
      <c r="L40" s="111">
        <f t="shared" si="4"/>
        <v>1.3738828864879284E-2</v>
      </c>
      <c r="M40" s="108">
        <f t="shared" si="3"/>
        <v>129</v>
      </c>
      <c r="N40" s="108">
        <f t="shared" si="5"/>
        <v>125.604567248698</v>
      </c>
    </row>
    <row r="41" spans="1:15">
      <c r="A41" s="47">
        <v>39</v>
      </c>
      <c r="B41" s="113" t="s">
        <v>130</v>
      </c>
      <c r="C41" s="62">
        <v>9536</v>
      </c>
      <c r="D41" s="62">
        <v>9246</v>
      </c>
      <c r="E41" s="62">
        <v>9228</v>
      </c>
      <c r="F41" s="62">
        <v>9513.5323323454795</v>
      </c>
      <c r="G41" s="62">
        <v>9184.3426684802798</v>
      </c>
      <c r="H41" s="62">
        <v>9204.8197747290596</v>
      </c>
      <c r="I41" s="110">
        <f t="shared" si="0"/>
        <v>4.6907572055327352E-3</v>
      </c>
      <c r="J41" s="110">
        <f t="shared" si="1"/>
        <v>-3.2298657718120807E-2</v>
      </c>
      <c r="K41" s="107">
        <f t="shared" si="2"/>
        <v>-308</v>
      </c>
      <c r="L41" s="111">
        <f t="shared" si="4"/>
        <v>5.1353874883286648E-3</v>
      </c>
      <c r="M41" s="108">
        <f t="shared" si="3"/>
        <v>-18</v>
      </c>
      <c r="N41" s="108">
        <f t="shared" si="5"/>
        <v>20.477106248779819</v>
      </c>
    </row>
    <row r="42" spans="1:15">
      <c r="A42" s="47">
        <v>40</v>
      </c>
      <c r="B42" s="113" t="s">
        <v>131</v>
      </c>
      <c r="C42" s="62">
        <v>5169</v>
      </c>
      <c r="D42" s="62">
        <v>4936</v>
      </c>
      <c r="E42" s="62">
        <v>4928</v>
      </c>
      <c r="F42" s="62">
        <v>5168.99999999999</v>
      </c>
      <c r="G42" s="62">
        <v>4936</v>
      </c>
      <c r="H42" s="62">
        <v>4928</v>
      </c>
      <c r="I42" s="110">
        <f t="shared" si="0"/>
        <v>2.5049904105835844E-3</v>
      </c>
      <c r="J42" s="110">
        <f t="shared" si="1"/>
        <v>-4.6624105242793576E-2</v>
      </c>
      <c r="K42" s="107">
        <f t="shared" si="2"/>
        <v>-241</v>
      </c>
      <c r="L42" s="111">
        <f t="shared" si="4"/>
        <v>4.0182739762571699E-3</v>
      </c>
      <c r="M42" s="108">
        <f t="shared" si="3"/>
        <v>-8</v>
      </c>
      <c r="N42" s="108">
        <f t="shared" si="5"/>
        <v>-8</v>
      </c>
    </row>
    <row r="43" spans="1:15">
      <c r="A43" s="47">
        <v>41</v>
      </c>
      <c r="B43" s="113" t="s">
        <v>132</v>
      </c>
      <c r="C43" s="62">
        <v>36499</v>
      </c>
      <c r="D43" s="62">
        <v>35342</v>
      </c>
      <c r="E43" s="62">
        <v>35406</v>
      </c>
      <c r="F43" s="62">
        <v>36437.914569068198</v>
      </c>
      <c r="G43" s="62">
        <v>35359.0777700096</v>
      </c>
      <c r="H43" s="62">
        <v>35476.859735565398</v>
      </c>
      <c r="I43" s="110">
        <f t="shared" si="0"/>
        <v>1.7997502126039445E-2</v>
      </c>
      <c r="J43" s="110">
        <f t="shared" si="1"/>
        <v>-2.9946025918518315E-2</v>
      </c>
      <c r="K43" s="107">
        <f t="shared" si="2"/>
        <v>-1093</v>
      </c>
      <c r="L43" s="111">
        <f t="shared" si="4"/>
        <v>1.8223956249166333E-2</v>
      </c>
      <c r="M43" s="108">
        <f t="shared" si="3"/>
        <v>64</v>
      </c>
      <c r="N43" s="108">
        <f t="shared" si="5"/>
        <v>117.7819655557978</v>
      </c>
    </row>
    <row r="44" spans="1:15">
      <c r="A44" s="47">
        <v>42</v>
      </c>
      <c r="B44" s="113" t="s">
        <v>133</v>
      </c>
      <c r="C44" s="62">
        <v>58984</v>
      </c>
      <c r="D44" s="62">
        <v>58389</v>
      </c>
      <c r="E44" s="62">
        <v>58577</v>
      </c>
      <c r="F44" s="62">
        <v>58984</v>
      </c>
      <c r="G44" s="62">
        <v>58389</v>
      </c>
      <c r="H44" s="62">
        <v>58577</v>
      </c>
      <c r="I44" s="110">
        <f t="shared" si="0"/>
        <v>2.9775735243659625E-2</v>
      </c>
      <c r="J44" s="110">
        <f t="shared" si="1"/>
        <v>-6.9001763190017634E-3</v>
      </c>
      <c r="K44" s="107">
        <f t="shared" si="2"/>
        <v>-407</v>
      </c>
      <c r="L44" s="111">
        <f t="shared" si="4"/>
        <v>6.7860477524343075E-3</v>
      </c>
      <c r="M44" s="108">
        <f t="shared" si="3"/>
        <v>188</v>
      </c>
      <c r="N44" s="108">
        <f t="shared" si="5"/>
        <v>188</v>
      </c>
    </row>
    <row r="45" spans="1:15">
      <c r="A45" s="47">
        <v>43</v>
      </c>
      <c r="B45" s="113" t="s">
        <v>134</v>
      </c>
      <c r="C45" s="62">
        <v>12498</v>
      </c>
      <c r="D45" s="62">
        <v>11927</v>
      </c>
      <c r="E45" s="62">
        <v>11982</v>
      </c>
      <c r="F45" s="62">
        <v>12498</v>
      </c>
      <c r="G45" s="62">
        <v>11927</v>
      </c>
      <c r="H45" s="62">
        <v>11982</v>
      </c>
      <c r="I45" s="110">
        <f t="shared" si="0"/>
        <v>6.0906645900187725E-3</v>
      </c>
      <c r="J45" s="110">
        <f t="shared" si="1"/>
        <v>-4.1286605856937109E-2</v>
      </c>
      <c r="K45" s="107">
        <f t="shared" si="2"/>
        <v>-516</v>
      </c>
      <c r="L45" s="111">
        <f t="shared" si="4"/>
        <v>8.6034413765506204E-3</v>
      </c>
      <c r="M45" s="108">
        <f t="shared" si="3"/>
        <v>55</v>
      </c>
      <c r="N45" s="108">
        <f t="shared" si="5"/>
        <v>55</v>
      </c>
    </row>
    <row r="46" spans="1:15">
      <c r="A46" s="47">
        <v>44</v>
      </c>
      <c r="B46" s="113" t="s">
        <v>135</v>
      </c>
      <c r="C46" s="62">
        <v>15643</v>
      </c>
      <c r="D46" s="62">
        <v>15283</v>
      </c>
      <c r="E46" s="62">
        <v>15299</v>
      </c>
      <c r="F46" s="62">
        <v>15643</v>
      </c>
      <c r="G46" s="62">
        <v>15283</v>
      </c>
      <c r="H46" s="62">
        <v>15299</v>
      </c>
      <c r="I46" s="110">
        <f t="shared" si="0"/>
        <v>7.7767549292853608E-3</v>
      </c>
      <c r="J46" s="110">
        <f t="shared" si="1"/>
        <v>-2.1990666751901811E-2</v>
      </c>
      <c r="K46" s="107">
        <f t="shared" si="2"/>
        <v>-344</v>
      </c>
      <c r="L46" s="111">
        <f t="shared" si="4"/>
        <v>5.73562758436708E-3</v>
      </c>
      <c r="M46" s="108">
        <f t="shared" si="3"/>
        <v>16</v>
      </c>
      <c r="N46" s="108">
        <f t="shared" si="5"/>
        <v>16</v>
      </c>
    </row>
    <row r="47" spans="1:15">
      <c r="A47" s="47">
        <v>45</v>
      </c>
      <c r="B47" s="113" t="s">
        <v>136</v>
      </c>
      <c r="C47" s="62">
        <v>36642</v>
      </c>
      <c r="D47" s="62">
        <v>37313</v>
      </c>
      <c r="E47" s="62">
        <v>37409</v>
      </c>
      <c r="F47" s="62">
        <v>36692.0521452881</v>
      </c>
      <c r="G47" s="62">
        <v>37189.266971956204</v>
      </c>
      <c r="H47" s="62">
        <v>37460.081842176602</v>
      </c>
      <c r="I47" s="110">
        <f t="shared" si="0"/>
        <v>1.9015662798198319E-2</v>
      </c>
      <c r="J47" s="110">
        <f t="shared" si="1"/>
        <v>2.0932263522733474E-2</v>
      </c>
      <c r="K47" s="107">
        <f t="shared" si="2"/>
        <v>767</v>
      </c>
      <c r="L47" s="111">
        <f t="shared" si="4"/>
        <v>-1.2788448712818461E-2</v>
      </c>
      <c r="M47" s="108">
        <f t="shared" si="3"/>
        <v>96</v>
      </c>
      <c r="N47" s="108">
        <f t="shared" si="5"/>
        <v>270.81487022039801</v>
      </c>
    </row>
    <row r="48" spans="1:15">
      <c r="A48" s="47">
        <v>46</v>
      </c>
      <c r="B48" s="113" t="s">
        <v>137</v>
      </c>
      <c r="C48" s="62">
        <v>22567</v>
      </c>
      <c r="D48" s="62">
        <v>21920</v>
      </c>
      <c r="E48" s="62">
        <v>21931</v>
      </c>
      <c r="F48" s="62">
        <v>22567</v>
      </c>
      <c r="G48" s="62">
        <v>21920</v>
      </c>
      <c r="H48" s="62">
        <v>21931</v>
      </c>
      <c r="I48" s="110">
        <f t="shared" si="0"/>
        <v>1.1147918972099958E-2</v>
      </c>
      <c r="J48" s="110">
        <f t="shared" si="1"/>
        <v>-2.8182744715735366E-2</v>
      </c>
      <c r="K48" s="107">
        <f t="shared" si="2"/>
        <v>-636</v>
      </c>
      <c r="L48" s="111">
        <f t="shared" si="4"/>
        <v>1.0604241696678672E-2</v>
      </c>
      <c r="M48" s="108">
        <f t="shared" si="3"/>
        <v>11</v>
      </c>
      <c r="N48" s="108">
        <f t="shared" si="5"/>
        <v>11</v>
      </c>
    </row>
    <row r="49" spans="1:14">
      <c r="A49" s="47">
        <v>47</v>
      </c>
      <c r="B49" s="113" t="s">
        <v>138</v>
      </c>
      <c r="C49" s="62">
        <v>10015</v>
      </c>
      <c r="D49" s="62">
        <v>9546</v>
      </c>
      <c r="E49" s="62">
        <v>9568</v>
      </c>
      <c r="F49" s="62">
        <v>9979.4548566400408</v>
      </c>
      <c r="G49" s="62">
        <v>9524.1349799780401</v>
      </c>
      <c r="H49" s="62">
        <v>9588.0458856703408</v>
      </c>
      <c r="I49" s="110">
        <f t="shared" si="0"/>
        <v>4.8635852776915053E-3</v>
      </c>
      <c r="J49" s="110">
        <f t="shared" si="1"/>
        <v>-4.4633050424363455E-2</v>
      </c>
      <c r="K49" s="107">
        <f t="shared" si="2"/>
        <v>-447</v>
      </c>
      <c r="L49" s="111">
        <f t="shared" si="4"/>
        <v>7.452981192476991E-3</v>
      </c>
      <c r="M49" s="108">
        <f t="shared" si="3"/>
        <v>22</v>
      </c>
      <c r="N49" s="108">
        <f t="shared" si="5"/>
        <v>63.91090569230073</v>
      </c>
    </row>
    <row r="50" spans="1:14">
      <c r="A50" s="47">
        <v>48</v>
      </c>
      <c r="B50" s="113" t="s">
        <v>139</v>
      </c>
      <c r="C50" s="62">
        <v>37629</v>
      </c>
      <c r="D50" s="62">
        <v>36807</v>
      </c>
      <c r="E50" s="62">
        <v>36854</v>
      </c>
      <c r="F50" s="62">
        <v>37629</v>
      </c>
      <c r="G50" s="62">
        <v>36807</v>
      </c>
      <c r="H50" s="62">
        <v>36854</v>
      </c>
      <c r="I50" s="110">
        <f t="shared" si="0"/>
        <v>1.8733546386292092E-2</v>
      </c>
      <c r="J50" s="110">
        <f t="shared" si="1"/>
        <v>-2.0595817055994049E-2</v>
      </c>
      <c r="K50" s="107">
        <f t="shared" si="2"/>
        <v>-775</v>
      </c>
      <c r="L50" s="111">
        <f t="shared" si="4"/>
        <v>1.2921835400826998E-2</v>
      </c>
      <c r="M50" s="108">
        <f t="shared" si="3"/>
        <v>47</v>
      </c>
      <c r="N50" s="108">
        <f t="shared" si="5"/>
        <v>47</v>
      </c>
    </row>
    <row r="51" spans="1:14">
      <c r="A51" s="47">
        <v>49</v>
      </c>
      <c r="B51" s="113" t="s">
        <v>140</v>
      </c>
      <c r="C51" s="62">
        <v>4070</v>
      </c>
      <c r="D51" s="62">
        <v>3955</v>
      </c>
      <c r="E51" s="62">
        <v>3942</v>
      </c>
      <c r="F51" s="62">
        <v>4070.00000000001</v>
      </c>
      <c r="G51" s="62">
        <v>3955</v>
      </c>
      <c r="H51" s="62">
        <v>3942</v>
      </c>
      <c r="I51" s="110">
        <f t="shared" si="0"/>
        <v>2.0037890013231514E-3</v>
      </c>
      <c r="J51" s="110">
        <f t="shared" si="1"/>
        <v>-3.1449631449631449E-2</v>
      </c>
      <c r="K51" s="107">
        <f t="shared" si="2"/>
        <v>-128</v>
      </c>
      <c r="L51" s="111">
        <f t="shared" si="4"/>
        <v>2.1341870081365878E-3</v>
      </c>
      <c r="M51" s="108">
        <f t="shared" si="3"/>
        <v>-13</v>
      </c>
      <c r="N51" s="108">
        <f t="shared" si="5"/>
        <v>-13</v>
      </c>
    </row>
    <row r="52" spans="1:14">
      <c r="A52" s="47">
        <v>50</v>
      </c>
      <c r="B52" s="113" t="s">
        <v>141</v>
      </c>
      <c r="C52" s="62">
        <v>9307</v>
      </c>
      <c r="D52" s="62">
        <v>9073</v>
      </c>
      <c r="E52" s="62">
        <v>9085</v>
      </c>
      <c r="F52" s="62">
        <v>9307</v>
      </c>
      <c r="G52" s="62">
        <v>9073</v>
      </c>
      <c r="H52" s="62">
        <v>9085</v>
      </c>
      <c r="I52" s="110">
        <f t="shared" si="0"/>
        <v>4.6180677516541938E-3</v>
      </c>
      <c r="J52" s="110">
        <f t="shared" si="1"/>
        <v>-2.385301386053508E-2</v>
      </c>
      <c r="K52" s="107">
        <f t="shared" si="2"/>
        <v>-222</v>
      </c>
      <c r="L52" s="111">
        <f t="shared" si="4"/>
        <v>3.7014805922368946E-3</v>
      </c>
      <c r="M52" s="108">
        <f t="shared" si="3"/>
        <v>12</v>
      </c>
      <c r="N52" s="108">
        <f t="shared" si="5"/>
        <v>12</v>
      </c>
    </row>
    <row r="53" spans="1:14">
      <c r="A53" s="47">
        <v>51</v>
      </c>
      <c r="B53" s="113" t="s">
        <v>142</v>
      </c>
      <c r="C53" s="62">
        <v>8530</v>
      </c>
      <c r="D53" s="62">
        <v>8418</v>
      </c>
      <c r="E53" s="62">
        <v>8438</v>
      </c>
      <c r="F53" s="62">
        <v>8530</v>
      </c>
      <c r="G53" s="62">
        <v>8418.0000000000091</v>
      </c>
      <c r="H53" s="62">
        <v>8437.9999999999909</v>
      </c>
      <c r="I53" s="110">
        <f t="shared" si="0"/>
        <v>4.2891860966932397E-3</v>
      </c>
      <c r="J53" s="110">
        <f t="shared" si="1"/>
        <v>-1.078546307151231E-2</v>
      </c>
      <c r="K53" s="107">
        <f t="shared" si="2"/>
        <v>-92</v>
      </c>
      <c r="L53" s="111">
        <f t="shared" si="4"/>
        <v>1.5339469120981726E-3</v>
      </c>
      <c r="M53" s="108">
        <f t="shared" si="3"/>
        <v>20</v>
      </c>
      <c r="N53" s="108">
        <f t="shared" si="5"/>
        <v>19.99999999998181</v>
      </c>
    </row>
    <row r="54" spans="1:14">
      <c r="A54" s="47">
        <v>52</v>
      </c>
      <c r="B54" s="113" t="s">
        <v>143</v>
      </c>
      <c r="C54" s="62">
        <v>15265</v>
      </c>
      <c r="D54" s="62">
        <v>14972</v>
      </c>
      <c r="E54" s="62">
        <v>15009</v>
      </c>
      <c r="F54" s="62">
        <v>15265</v>
      </c>
      <c r="G54" s="62">
        <v>14972</v>
      </c>
      <c r="H54" s="62">
        <v>15009</v>
      </c>
      <c r="I54" s="110">
        <f t="shared" si="0"/>
        <v>7.6293427500911159E-3</v>
      </c>
      <c r="J54" s="110">
        <f t="shared" si="1"/>
        <v>-1.6770389780543727E-2</v>
      </c>
      <c r="K54" s="107">
        <f t="shared" si="2"/>
        <v>-256</v>
      </c>
      <c r="L54" s="111">
        <f t="shared" si="4"/>
        <v>4.2683740162731756E-3</v>
      </c>
      <c r="M54" s="108">
        <f t="shared" si="3"/>
        <v>37</v>
      </c>
      <c r="N54" s="108">
        <f t="shared" si="5"/>
        <v>37</v>
      </c>
    </row>
    <row r="55" spans="1:14">
      <c r="A55" s="47">
        <v>53</v>
      </c>
      <c r="B55" s="113" t="s">
        <v>144</v>
      </c>
      <c r="C55" s="62">
        <v>7456</v>
      </c>
      <c r="D55" s="62">
        <v>7079</v>
      </c>
      <c r="E55" s="62">
        <v>7084</v>
      </c>
      <c r="F55" s="62">
        <v>7456</v>
      </c>
      <c r="G55" s="62">
        <v>7079</v>
      </c>
      <c r="H55" s="62">
        <v>7084</v>
      </c>
      <c r="I55" s="110">
        <f t="shared" si="0"/>
        <v>3.6009237152139027E-3</v>
      </c>
      <c r="J55" s="110">
        <f t="shared" si="1"/>
        <v>-4.9892703862660946E-2</v>
      </c>
      <c r="K55" s="107">
        <f t="shared" si="2"/>
        <v>-372</v>
      </c>
      <c r="L55" s="111">
        <f t="shared" si="4"/>
        <v>6.2024809923969587E-3</v>
      </c>
      <c r="M55" s="108">
        <f t="shared" si="3"/>
        <v>5</v>
      </c>
      <c r="N55" s="108">
        <f t="shared" si="5"/>
        <v>5</v>
      </c>
    </row>
    <row r="56" spans="1:14">
      <c r="A56" s="47">
        <v>54</v>
      </c>
      <c r="B56" s="113" t="s">
        <v>145</v>
      </c>
      <c r="C56" s="62">
        <v>25682</v>
      </c>
      <c r="D56" s="62">
        <v>24996</v>
      </c>
      <c r="E56" s="62">
        <v>25151</v>
      </c>
      <c r="F56" s="62">
        <v>25670.723319187498</v>
      </c>
      <c r="G56" s="62">
        <v>24980.151689438499</v>
      </c>
      <c r="H56" s="62">
        <v>25123.525086387701</v>
      </c>
      <c r="I56" s="110">
        <f t="shared" si="0"/>
        <v>1.2784702479015368E-2</v>
      </c>
      <c r="J56" s="110">
        <f t="shared" si="1"/>
        <v>-2.0675959816213691E-2</v>
      </c>
      <c r="K56" s="107">
        <f t="shared" si="2"/>
        <v>-531</v>
      </c>
      <c r="L56" s="111">
        <f t="shared" si="4"/>
        <v>8.8535414165666262E-3</v>
      </c>
      <c r="M56" s="108">
        <f t="shared" si="3"/>
        <v>155</v>
      </c>
      <c r="N56" s="108">
        <f t="shared" si="5"/>
        <v>143.37339694920229</v>
      </c>
    </row>
    <row r="57" spans="1:14">
      <c r="A57" s="47">
        <v>55</v>
      </c>
      <c r="B57" s="113" t="s">
        <v>146</v>
      </c>
      <c r="C57" s="62">
        <v>29911</v>
      </c>
      <c r="D57" s="62">
        <v>28571</v>
      </c>
      <c r="E57" s="62">
        <v>28621</v>
      </c>
      <c r="F57" s="62">
        <v>29681.636147868699</v>
      </c>
      <c r="G57" s="62">
        <v>28397.739851579201</v>
      </c>
      <c r="H57" s="62">
        <v>28370.415652313899</v>
      </c>
      <c r="I57" s="110">
        <f t="shared" si="0"/>
        <v>1.4548565450753403E-2</v>
      </c>
      <c r="J57" s="110">
        <f t="shared" si="1"/>
        <v>-4.3127946240513526E-2</v>
      </c>
      <c r="K57" s="107">
        <f t="shared" si="2"/>
        <v>-1290</v>
      </c>
      <c r="L57" s="111">
        <f t="shared" si="4"/>
        <v>2.1508603441376551E-2</v>
      </c>
      <c r="M57" s="108">
        <f t="shared" si="3"/>
        <v>50</v>
      </c>
      <c r="N57" s="108">
        <f t="shared" si="5"/>
        <v>-27.324199265302013</v>
      </c>
    </row>
    <row r="58" spans="1:14">
      <c r="A58" s="47">
        <v>56</v>
      </c>
      <c r="B58" s="113" t="s">
        <v>147</v>
      </c>
      <c r="C58" s="62">
        <v>3180</v>
      </c>
      <c r="D58" s="62">
        <v>3106</v>
      </c>
      <c r="E58" s="62">
        <v>3117</v>
      </c>
      <c r="F58" s="62">
        <v>3178.4785399452298</v>
      </c>
      <c r="G58" s="62">
        <v>3104.9373969110702</v>
      </c>
      <c r="H58" s="62">
        <v>3111.37394413928</v>
      </c>
      <c r="I58" s="110">
        <f t="shared" si="0"/>
        <v>1.5844267674084889E-3</v>
      </c>
      <c r="J58" s="110">
        <f t="shared" si="1"/>
        <v>-1.981132075471698E-2</v>
      </c>
      <c r="K58" s="107">
        <f t="shared" si="2"/>
        <v>-63</v>
      </c>
      <c r="L58" s="111">
        <f t="shared" si="4"/>
        <v>1.0504201680672268E-3</v>
      </c>
      <c r="M58" s="108">
        <f t="shared" si="3"/>
        <v>11</v>
      </c>
      <c r="N58" s="108">
        <f t="shared" si="5"/>
        <v>6.4365472282097471</v>
      </c>
    </row>
    <row r="59" spans="1:14">
      <c r="A59" s="47">
        <v>57</v>
      </c>
      <c r="B59" s="113" t="s">
        <v>148</v>
      </c>
      <c r="C59" s="62">
        <v>4703</v>
      </c>
      <c r="D59" s="62">
        <v>4518</v>
      </c>
      <c r="E59" s="62">
        <v>4521</v>
      </c>
      <c r="F59" s="62">
        <v>4703</v>
      </c>
      <c r="G59" s="62">
        <v>4518</v>
      </c>
      <c r="H59" s="62">
        <v>4521.00000000001</v>
      </c>
      <c r="I59" s="110">
        <f t="shared" si="0"/>
        <v>2.298105041852351E-3</v>
      </c>
      <c r="J59" s="110">
        <f t="shared" si="1"/>
        <v>-3.8698702955560278E-2</v>
      </c>
      <c r="K59" s="107">
        <f t="shared" si="2"/>
        <v>-182</v>
      </c>
      <c r="L59" s="111">
        <f t="shared" si="4"/>
        <v>3.0345471521942111E-3</v>
      </c>
      <c r="M59" s="108">
        <f t="shared" si="3"/>
        <v>3</v>
      </c>
      <c r="N59" s="108">
        <f t="shared" si="5"/>
        <v>3.0000000000100044</v>
      </c>
    </row>
    <row r="60" spans="1:14">
      <c r="A60" s="47">
        <v>58</v>
      </c>
      <c r="B60" s="113" t="s">
        <v>149</v>
      </c>
      <c r="C60" s="62">
        <v>12008</v>
      </c>
      <c r="D60" s="62">
        <v>11556</v>
      </c>
      <c r="E60" s="62">
        <v>11607</v>
      </c>
      <c r="F60" s="62">
        <v>11925.7927937677</v>
      </c>
      <c r="G60" s="62">
        <v>11513.3630840402</v>
      </c>
      <c r="H60" s="62">
        <v>11506.7235571171</v>
      </c>
      <c r="I60" s="110">
        <f t="shared" si="0"/>
        <v>5.9000453927848346E-3</v>
      </c>
      <c r="J60" s="110">
        <f t="shared" si="1"/>
        <v>-3.3394403730846102E-2</v>
      </c>
      <c r="K60" s="107">
        <f t="shared" si="2"/>
        <v>-401</v>
      </c>
      <c r="L60" s="111">
        <f t="shared" si="4"/>
        <v>6.6860077364279047E-3</v>
      </c>
      <c r="M60" s="108">
        <f t="shared" si="3"/>
        <v>51</v>
      </c>
      <c r="N60" s="108">
        <f t="shared" si="5"/>
        <v>-6.6395269230997656</v>
      </c>
    </row>
    <row r="61" spans="1:14">
      <c r="A61" s="47">
        <v>59</v>
      </c>
      <c r="B61" s="113" t="s">
        <v>150</v>
      </c>
      <c r="C61" s="62">
        <v>23753</v>
      </c>
      <c r="D61" s="62">
        <v>23289</v>
      </c>
      <c r="E61" s="62">
        <v>23345</v>
      </c>
      <c r="F61" s="62">
        <v>23723.7077046538</v>
      </c>
      <c r="G61" s="62">
        <v>23210.440425242501</v>
      </c>
      <c r="H61" s="62">
        <v>23315.245208440501</v>
      </c>
      <c r="I61" s="110">
        <f t="shared" si="0"/>
        <v>1.1866680425136725E-2</v>
      </c>
      <c r="J61" s="110">
        <f t="shared" si="1"/>
        <v>-1.717677767018903E-2</v>
      </c>
      <c r="K61" s="107">
        <f t="shared" si="2"/>
        <v>-408</v>
      </c>
      <c r="L61" s="111">
        <f t="shared" si="4"/>
        <v>6.8027210884353739E-3</v>
      </c>
      <c r="M61" s="108">
        <f t="shared" si="3"/>
        <v>56</v>
      </c>
      <c r="N61" s="108">
        <f t="shared" si="5"/>
        <v>104.80478319800022</v>
      </c>
    </row>
    <row r="62" spans="1:14">
      <c r="A62" s="47">
        <v>60</v>
      </c>
      <c r="B62" s="113" t="s">
        <v>151</v>
      </c>
      <c r="C62" s="62">
        <v>12501</v>
      </c>
      <c r="D62" s="62">
        <v>12197</v>
      </c>
      <c r="E62" s="62">
        <v>12255</v>
      </c>
      <c r="F62" s="62">
        <v>12555.4059260351</v>
      </c>
      <c r="G62" s="62">
        <v>12205.023021288</v>
      </c>
      <c r="H62" s="62">
        <v>12308.2990237824</v>
      </c>
      <c r="I62" s="110">
        <f t="shared" si="0"/>
        <v>6.2294353656050785E-3</v>
      </c>
      <c r="J62" s="110">
        <f t="shared" si="1"/>
        <v>-1.9678425725941924E-2</v>
      </c>
      <c r="K62" s="107">
        <f t="shared" si="2"/>
        <v>-246</v>
      </c>
      <c r="L62" s="111">
        <f t="shared" si="4"/>
        <v>4.1016406562625054E-3</v>
      </c>
      <c r="M62" s="108">
        <f t="shared" si="3"/>
        <v>58</v>
      </c>
      <c r="N62" s="108">
        <f t="shared" si="5"/>
        <v>103.27600249440002</v>
      </c>
    </row>
    <row r="63" spans="1:14">
      <c r="A63" s="47">
        <v>61</v>
      </c>
      <c r="B63" s="113" t="s">
        <v>152</v>
      </c>
      <c r="C63" s="62">
        <v>17772</v>
      </c>
      <c r="D63" s="62">
        <v>17474</v>
      </c>
      <c r="E63" s="62">
        <v>17539</v>
      </c>
      <c r="F63" s="62">
        <v>17772</v>
      </c>
      <c r="G63" s="62">
        <v>17474</v>
      </c>
      <c r="H63" s="62">
        <v>17539</v>
      </c>
      <c r="I63" s="110">
        <f t="shared" si="0"/>
        <v>8.9153869340960808E-3</v>
      </c>
      <c r="J63" s="110">
        <f t="shared" si="1"/>
        <v>-1.3110510916047716E-2</v>
      </c>
      <c r="K63" s="107">
        <f t="shared" si="2"/>
        <v>-233</v>
      </c>
      <c r="L63" s="111">
        <f t="shared" si="4"/>
        <v>3.8848872882486329E-3</v>
      </c>
      <c r="M63" s="108">
        <f t="shared" si="3"/>
        <v>65</v>
      </c>
      <c r="N63" s="108">
        <f t="shared" si="5"/>
        <v>65</v>
      </c>
    </row>
    <row r="64" spans="1:14">
      <c r="A64" s="47">
        <v>62</v>
      </c>
      <c r="B64" s="113" t="s">
        <v>153</v>
      </c>
      <c r="C64" s="62">
        <v>1961</v>
      </c>
      <c r="D64" s="62">
        <v>1911</v>
      </c>
      <c r="E64" s="62">
        <v>1914</v>
      </c>
      <c r="F64" s="62">
        <v>1961</v>
      </c>
      <c r="G64" s="62">
        <v>1911</v>
      </c>
      <c r="H64" s="62">
        <v>1914</v>
      </c>
      <c r="I64" s="110">
        <f t="shared" si="0"/>
        <v>9.7292038268201721E-4</v>
      </c>
      <c r="J64" s="110">
        <f t="shared" si="1"/>
        <v>-2.3967363590005099E-2</v>
      </c>
      <c r="K64" s="107">
        <f t="shared" si="2"/>
        <v>-47</v>
      </c>
      <c r="L64" s="111">
        <f t="shared" si="4"/>
        <v>7.8364679205015337E-4</v>
      </c>
      <c r="M64" s="108">
        <f t="shared" si="3"/>
        <v>3</v>
      </c>
      <c r="N64" s="108">
        <f t="shared" si="5"/>
        <v>3</v>
      </c>
    </row>
    <row r="65" spans="1:14">
      <c r="A65" s="47">
        <v>63</v>
      </c>
      <c r="B65" s="113" t="s">
        <v>154</v>
      </c>
      <c r="C65" s="62">
        <v>30253</v>
      </c>
      <c r="D65" s="62">
        <v>29936</v>
      </c>
      <c r="E65" s="62">
        <v>29984</v>
      </c>
      <c r="F65" s="62">
        <v>30069.307302838399</v>
      </c>
      <c r="G65" s="62">
        <v>29769.1580361616</v>
      </c>
      <c r="H65" s="62">
        <v>29795.589409699602</v>
      </c>
      <c r="I65" s="110">
        <f t="shared" si="0"/>
        <v>1.5241402692966356E-2</v>
      </c>
      <c r="J65" s="110">
        <f t="shared" si="1"/>
        <v>-8.8916801639506819E-3</v>
      </c>
      <c r="K65" s="107">
        <f t="shared" si="2"/>
        <v>-269</v>
      </c>
      <c r="L65" s="111">
        <f t="shared" si="4"/>
        <v>4.4851273842870486E-3</v>
      </c>
      <c r="M65" s="108">
        <f t="shared" si="3"/>
        <v>48</v>
      </c>
      <c r="N65" s="108">
        <f t="shared" si="5"/>
        <v>26.431373538001935</v>
      </c>
    </row>
    <row r="66" spans="1:14">
      <c r="A66" s="47">
        <v>64</v>
      </c>
      <c r="B66" s="113" t="s">
        <v>155</v>
      </c>
      <c r="C66" s="62">
        <v>11369</v>
      </c>
      <c r="D66" s="62">
        <v>10971</v>
      </c>
      <c r="E66" s="62">
        <v>10983</v>
      </c>
      <c r="F66" s="62">
        <v>11328.9000687076</v>
      </c>
      <c r="G66" s="62">
        <v>10920.793140476801</v>
      </c>
      <c r="H66" s="62">
        <v>10940.268611969401</v>
      </c>
      <c r="I66" s="110">
        <f t="shared" si="0"/>
        <v>5.5828550485875622E-3</v>
      </c>
      <c r="J66" s="110">
        <f t="shared" si="1"/>
        <v>-3.3951974667956727E-2</v>
      </c>
      <c r="K66" s="107">
        <f t="shared" si="2"/>
        <v>-386</v>
      </c>
      <c r="L66" s="111">
        <f t="shared" si="4"/>
        <v>6.435907696411898E-3</v>
      </c>
      <c r="M66" s="108">
        <f t="shared" si="3"/>
        <v>12</v>
      </c>
      <c r="N66" s="108">
        <f t="shared" si="5"/>
        <v>19.475471492600263</v>
      </c>
    </row>
    <row r="67" spans="1:14">
      <c r="A67" s="47">
        <v>65</v>
      </c>
      <c r="B67" s="113" t="s">
        <v>156</v>
      </c>
      <c r="C67" s="62">
        <v>12497</v>
      </c>
      <c r="D67" s="62">
        <v>12246</v>
      </c>
      <c r="E67" s="62">
        <v>12340</v>
      </c>
      <c r="F67" s="62">
        <v>12374.485054499701</v>
      </c>
      <c r="G67" s="62">
        <v>12118.7654216297</v>
      </c>
      <c r="H67" s="62">
        <v>12191.253720757601</v>
      </c>
      <c r="I67" s="110">
        <f t="shared" ref="I67:I84" si="6">E67/$E$84</f>
        <v>6.2726423836447715E-3</v>
      </c>
      <c r="J67" s="110">
        <f t="shared" ref="J67:J84" si="7">(E67-C67)/C67</f>
        <v>-1.2563015123629671E-2</v>
      </c>
      <c r="K67" s="107">
        <f t="shared" ref="K67:K84" si="8">E67-C67</f>
        <v>-157</v>
      </c>
      <c r="L67" s="111">
        <f t="shared" si="4"/>
        <v>2.6177137521675338E-3</v>
      </c>
      <c r="M67" s="108">
        <f t="shared" ref="M67:M84" si="9">E67-D67</f>
        <v>94</v>
      </c>
      <c r="N67" s="108">
        <f t="shared" si="5"/>
        <v>72.488299127900973</v>
      </c>
    </row>
    <row r="68" spans="1:14">
      <c r="A68" s="47">
        <v>66</v>
      </c>
      <c r="B68" s="113" t="s">
        <v>157</v>
      </c>
      <c r="C68" s="62">
        <v>10000</v>
      </c>
      <c r="D68" s="62">
        <v>9719</v>
      </c>
      <c r="E68" s="62">
        <v>9730</v>
      </c>
      <c r="F68" s="62">
        <v>10000</v>
      </c>
      <c r="G68" s="62">
        <v>9719.0000000000091</v>
      </c>
      <c r="H68" s="62">
        <v>9729.9999999999909</v>
      </c>
      <c r="I68" s="110">
        <f t="shared" si="6"/>
        <v>4.9459327708965663E-3</v>
      </c>
      <c r="J68" s="110">
        <f t="shared" si="7"/>
        <v>-2.7E-2</v>
      </c>
      <c r="K68" s="107">
        <f t="shared" si="8"/>
        <v>-270</v>
      </c>
      <c r="L68" s="111">
        <f t="shared" ref="L68:L84" si="10">K68/$K$84</f>
        <v>4.501800720288115E-3</v>
      </c>
      <c r="M68" s="108">
        <f t="shared" si="9"/>
        <v>11</v>
      </c>
      <c r="N68" s="108">
        <f t="shared" ref="N68:N84" si="11">H68-G68</f>
        <v>10.99999999998181</v>
      </c>
    </row>
    <row r="69" spans="1:14">
      <c r="A69" s="47">
        <v>67</v>
      </c>
      <c r="B69" s="113" t="s">
        <v>158</v>
      </c>
      <c r="C69" s="62">
        <v>11289</v>
      </c>
      <c r="D69" s="62">
        <v>10583</v>
      </c>
      <c r="E69" s="62">
        <v>10528</v>
      </c>
      <c r="F69" s="62">
        <v>11318.6168418773</v>
      </c>
      <c r="G69" s="62">
        <v>10591.556047783801</v>
      </c>
      <c r="H69" s="62">
        <v>10549.4239494991</v>
      </c>
      <c r="I69" s="110">
        <f t="shared" si="6"/>
        <v>5.351570422610385E-3</v>
      </c>
      <c r="J69" s="110">
        <f t="shared" si="7"/>
        <v>-6.7410753831163073E-2</v>
      </c>
      <c r="K69" s="107">
        <f t="shared" si="8"/>
        <v>-761</v>
      </c>
      <c r="L69" s="111">
        <f t="shared" si="10"/>
        <v>1.2688408696812058E-2</v>
      </c>
      <c r="M69" s="108">
        <f t="shared" si="9"/>
        <v>-55</v>
      </c>
      <c r="N69" s="108">
        <f t="shared" si="11"/>
        <v>-42.132098284700987</v>
      </c>
    </row>
    <row r="70" spans="1:14">
      <c r="A70" s="47">
        <v>68</v>
      </c>
      <c r="B70" s="113" t="s">
        <v>159</v>
      </c>
      <c r="C70" s="62">
        <v>10391</v>
      </c>
      <c r="D70" s="62">
        <v>10180</v>
      </c>
      <c r="E70" s="62">
        <v>10214</v>
      </c>
      <c r="F70" s="62">
        <v>10391</v>
      </c>
      <c r="G70" s="62">
        <v>10180</v>
      </c>
      <c r="H70" s="62">
        <v>10214</v>
      </c>
      <c r="I70" s="110">
        <f t="shared" si="6"/>
        <v>5.1919586147931678E-3</v>
      </c>
      <c r="J70" s="110">
        <f t="shared" si="7"/>
        <v>-1.7033971706284283E-2</v>
      </c>
      <c r="K70" s="107">
        <f t="shared" si="8"/>
        <v>-177</v>
      </c>
      <c r="L70" s="111">
        <f t="shared" si="10"/>
        <v>2.9511804721888755E-3</v>
      </c>
      <c r="M70" s="108">
        <f t="shared" si="9"/>
        <v>34</v>
      </c>
      <c r="N70" s="108">
        <f t="shared" si="11"/>
        <v>34</v>
      </c>
    </row>
    <row r="71" spans="1:14">
      <c r="A71" s="47">
        <v>69</v>
      </c>
      <c r="B71" s="113" t="s">
        <v>160</v>
      </c>
      <c r="C71" s="62">
        <v>1644</v>
      </c>
      <c r="D71" s="62">
        <v>1536</v>
      </c>
      <c r="E71" s="62">
        <v>1549</v>
      </c>
      <c r="F71" s="62">
        <v>1644</v>
      </c>
      <c r="G71" s="62">
        <v>1536</v>
      </c>
      <c r="H71" s="62">
        <v>1549</v>
      </c>
      <c r="I71" s="110">
        <f t="shared" si="6"/>
        <v>7.8738436404098466E-4</v>
      </c>
      <c r="J71" s="110">
        <f t="shared" si="7"/>
        <v>-5.778588807785888E-2</v>
      </c>
      <c r="K71" s="107">
        <f t="shared" si="8"/>
        <v>-95</v>
      </c>
      <c r="L71" s="111">
        <f t="shared" si="10"/>
        <v>1.5839669201013738E-3</v>
      </c>
      <c r="M71" s="108">
        <f t="shared" si="9"/>
        <v>13</v>
      </c>
      <c r="N71" s="108">
        <f t="shared" si="11"/>
        <v>13</v>
      </c>
    </row>
    <row r="72" spans="1:14">
      <c r="A72" s="47">
        <v>70</v>
      </c>
      <c r="B72" s="113" t="s">
        <v>161</v>
      </c>
      <c r="C72" s="62">
        <v>6678</v>
      </c>
      <c r="D72" s="62">
        <v>6509</v>
      </c>
      <c r="E72" s="62">
        <v>6542</v>
      </c>
      <c r="F72" s="62">
        <v>6678</v>
      </c>
      <c r="G72" s="62">
        <v>6509</v>
      </c>
      <c r="H72" s="62">
        <v>6542</v>
      </c>
      <c r="I72" s="110">
        <f t="shared" si="6"/>
        <v>3.3254154354784514E-3</v>
      </c>
      <c r="J72" s="110">
        <f t="shared" si="7"/>
        <v>-2.0365378855944895E-2</v>
      </c>
      <c r="K72" s="107">
        <f t="shared" si="8"/>
        <v>-136</v>
      </c>
      <c r="L72" s="111">
        <f t="shared" si="10"/>
        <v>2.2675736961451248E-3</v>
      </c>
      <c r="M72" s="108">
        <f t="shared" si="9"/>
        <v>33</v>
      </c>
      <c r="N72" s="108">
        <f t="shared" si="11"/>
        <v>33</v>
      </c>
    </row>
    <row r="73" spans="1:14">
      <c r="A73" s="47">
        <v>71</v>
      </c>
      <c r="B73" s="113" t="s">
        <v>162</v>
      </c>
      <c r="C73" s="62">
        <v>5720</v>
      </c>
      <c r="D73" s="62">
        <v>5419</v>
      </c>
      <c r="E73" s="62">
        <v>5420</v>
      </c>
      <c r="F73" s="62">
        <v>5702.4363160673302</v>
      </c>
      <c r="G73" s="62">
        <v>5378.6473222018703</v>
      </c>
      <c r="H73" s="62">
        <v>5433.4591631171197</v>
      </c>
      <c r="I73" s="110">
        <f t="shared" si="6"/>
        <v>2.7550827973545104E-3</v>
      </c>
      <c r="J73" s="110">
        <f t="shared" si="7"/>
        <v>-5.2447552447552448E-2</v>
      </c>
      <c r="K73" s="107">
        <f t="shared" si="8"/>
        <v>-300</v>
      </c>
      <c r="L73" s="111">
        <f t="shared" si="10"/>
        <v>5.0020008003201282E-3</v>
      </c>
      <c r="M73" s="108">
        <f t="shared" si="9"/>
        <v>1</v>
      </c>
      <c r="N73" s="108">
        <f t="shared" si="11"/>
        <v>54.811840915249377</v>
      </c>
    </row>
    <row r="74" spans="1:14">
      <c r="A74" s="47">
        <v>72</v>
      </c>
      <c r="B74" s="113" t="s">
        <v>163</v>
      </c>
      <c r="C74" s="62">
        <v>5932</v>
      </c>
      <c r="D74" s="62">
        <v>5581</v>
      </c>
      <c r="E74" s="62">
        <v>5556</v>
      </c>
      <c r="F74" s="62">
        <v>5932</v>
      </c>
      <c r="G74" s="62">
        <v>5581</v>
      </c>
      <c r="H74" s="62">
        <v>5556</v>
      </c>
      <c r="I74" s="110">
        <f t="shared" si="6"/>
        <v>2.8242140262180184E-3</v>
      </c>
      <c r="J74" s="110">
        <f t="shared" si="7"/>
        <v>-6.3385030343897503E-2</v>
      </c>
      <c r="K74" s="107">
        <f t="shared" si="8"/>
        <v>-376</v>
      </c>
      <c r="L74" s="111">
        <f t="shared" si="10"/>
        <v>6.2691743364012269E-3</v>
      </c>
      <c r="M74" s="108">
        <f t="shared" si="9"/>
        <v>-25</v>
      </c>
      <c r="N74" s="108">
        <f t="shared" si="11"/>
        <v>-25</v>
      </c>
    </row>
    <row r="75" spans="1:14">
      <c r="A75" s="47">
        <v>73</v>
      </c>
      <c r="B75" s="113" t="s">
        <v>164</v>
      </c>
      <c r="C75" s="62">
        <v>4897</v>
      </c>
      <c r="D75" s="62">
        <v>4409</v>
      </c>
      <c r="E75" s="62">
        <v>4372</v>
      </c>
      <c r="F75" s="62">
        <v>4897</v>
      </c>
      <c r="G75" s="62">
        <v>4409</v>
      </c>
      <c r="H75" s="62">
        <v>4372</v>
      </c>
      <c r="I75" s="110">
        <f t="shared" si="6"/>
        <v>2.2223656808180664E-3</v>
      </c>
      <c r="J75" s="110">
        <f t="shared" si="7"/>
        <v>-0.1072084949969369</v>
      </c>
      <c r="K75" s="107">
        <f t="shared" si="8"/>
        <v>-525</v>
      </c>
      <c r="L75" s="111">
        <f t="shared" si="10"/>
        <v>8.7535014005602242E-3</v>
      </c>
      <c r="M75" s="108">
        <f t="shared" si="9"/>
        <v>-37</v>
      </c>
      <c r="N75" s="108">
        <f t="shared" si="11"/>
        <v>-37</v>
      </c>
    </row>
    <row r="76" spans="1:14">
      <c r="A76" s="47">
        <v>74</v>
      </c>
      <c r="B76" s="113" t="s">
        <v>165</v>
      </c>
      <c r="C76" s="62">
        <v>4086</v>
      </c>
      <c r="D76" s="62">
        <v>3945</v>
      </c>
      <c r="E76" s="62">
        <v>3963</v>
      </c>
      <c r="F76" s="62">
        <v>4086</v>
      </c>
      <c r="G76" s="62">
        <v>3945</v>
      </c>
      <c r="H76" s="62">
        <v>3963</v>
      </c>
      <c r="I76" s="110">
        <f t="shared" si="6"/>
        <v>2.014463676368252E-3</v>
      </c>
      <c r="J76" s="110">
        <f t="shared" si="7"/>
        <v>-3.0102790014684289E-2</v>
      </c>
      <c r="K76" s="107">
        <f t="shared" si="8"/>
        <v>-123</v>
      </c>
      <c r="L76" s="111">
        <f t="shared" si="10"/>
        <v>2.0508203281312527E-3</v>
      </c>
      <c r="M76" s="108">
        <f t="shared" si="9"/>
        <v>18</v>
      </c>
      <c r="N76" s="108">
        <f t="shared" si="11"/>
        <v>18</v>
      </c>
    </row>
    <row r="77" spans="1:14">
      <c r="A77" s="47">
        <v>75</v>
      </c>
      <c r="B77" s="113" t="s">
        <v>166</v>
      </c>
      <c r="C77" s="62">
        <v>1986</v>
      </c>
      <c r="D77" s="62">
        <v>1888</v>
      </c>
      <c r="E77" s="62">
        <v>1888</v>
      </c>
      <c r="F77" s="62">
        <v>1986</v>
      </c>
      <c r="G77" s="62">
        <v>1888</v>
      </c>
      <c r="H77" s="62">
        <v>1888</v>
      </c>
      <c r="I77" s="110">
        <f t="shared" si="6"/>
        <v>9.5970411834046419E-4</v>
      </c>
      <c r="J77" s="110">
        <f t="shared" si="7"/>
        <v>-4.9345417925478349E-2</v>
      </c>
      <c r="K77" s="107">
        <f t="shared" si="8"/>
        <v>-98</v>
      </c>
      <c r="L77" s="111">
        <f t="shared" si="10"/>
        <v>1.6339869281045752E-3</v>
      </c>
      <c r="M77" s="108">
        <f t="shared" si="9"/>
        <v>0</v>
      </c>
      <c r="N77" s="108">
        <f t="shared" si="11"/>
        <v>0</v>
      </c>
    </row>
    <row r="78" spans="1:14">
      <c r="A78" s="47">
        <v>76</v>
      </c>
      <c r="B78" s="113" t="s">
        <v>167</v>
      </c>
      <c r="C78" s="62">
        <v>3494</v>
      </c>
      <c r="D78" s="62">
        <v>3371</v>
      </c>
      <c r="E78" s="62">
        <v>3376</v>
      </c>
      <c r="F78" s="62">
        <v>3489.4128532913501</v>
      </c>
      <c r="G78" s="62">
        <v>3357.11019424303</v>
      </c>
      <c r="H78" s="62">
        <v>3371.7599059695199</v>
      </c>
      <c r="I78" s="110">
        <f t="shared" si="6"/>
        <v>1.7160810929647283E-3</v>
      </c>
      <c r="J78" s="110">
        <f t="shared" si="7"/>
        <v>-3.3772180881511162E-2</v>
      </c>
      <c r="K78" s="107">
        <f t="shared" si="8"/>
        <v>-118</v>
      </c>
      <c r="L78" s="111">
        <f t="shared" si="10"/>
        <v>1.9674536481259172E-3</v>
      </c>
      <c r="M78" s="108">
        <f t="shared" si="9"/>
        <v>5</v>
      </c>
      <c r="N78" s="108">
        <f t="shared" si="11"/>
        <v>14.649711726489841</v>
      </c>
    </row>
    <row r="79" spans="1:14">
      <c r="A79" s="47">
        <v>77</v>
      </c>
      <c r="B79" s="113" t="s">
        <v>168</v>
      </c>
      <c r="C79" s="62">
        <v>6931</v>
      </c>
      <c r="D79" s="62">
        <v>6813</v>
      </c>
      <c r="E79" s="62">
        <v>6823</v>
      </c>
      <c r="F79" s="62">
        <v>6931</v>
      </c>
      <c r="G79" s="62">
        <v>6813</v>
      </c>
      <c r="H79" s="62">
        <v>6823</v>
      </c>
      <c r="I79" s="110">
        <f t="shared" si="6"/>
        <v>3.468252753939082E-3</v>
      </c>
      <c r="J79" s="110">
        <f t="shared" si="7"/>
        <v>-1.5582167075458087E-2</v>
      </c>
      <c r="K79" s="107">
        <f t="shared" si="8"/>
        <v>-108</v>
      </c>
      <c r="L79" s="111">
        <f t="shared" si="10"/>
        <v>1.8007202881152461E-3</v>
      </c>
      <c r="M79" s="108">
        <f t="shared" si="9"/>
        <v>10</v>
      </c>
      <c r="N79" s="108">
        <f t="shared" si="11"/>
        <v>10</v>
      </c>
    </row>
    <row r="80" spans="1:14">
      <c r="A80" s="47">
        <v>78</v>
      </c>
      <c r="B80" s="113" t="s">
        <v>169</v>
      </c>
      <c r="C80" s="62">
        <v>4683</v>
      </c>
      <c r="D80" s="62">
        <v>4578</v>
      </c>
      <c r="E80" s="62">
        <v>4574</v>
      </c>
      <c r="F80" s="62">
        <v>4697.6144645098002</v>
      </c>
      <c r="G80" s="62">
        <v>4555.4540098697098</v>
      </c>
      <c r="H80" s="62">
        <v>4587.8845033385796</v>
      </c>
      <c r="I80" s="110">
        <f t="shared" si="6"/>
        <v>2.3250458883947475E-3</v>
      </c>
      <c r="J80" s="110">
        <f t="shared" si="7"/>
        <v>-2.3275677984198162E-2</v>
      </c>
      <c r="K80" s="107">
        <f t="shared" si="8"/>
        <v>-109</v>
      </c>
      <c r="L80" s="111">
        <f t="shared" si="10"/>
        <v>1.8173936241163131E-3</v>
      </c>
      <c r="M80" s="108">
        <f t="shared" si="9"/>
        <v>-4</v>
      </c>
      <c r="N80" s="108">
        <f t="shared" si="11"/>
        <v>32.430493468869827</v>
      </c>
    </row>
    <row r="81" spans="1:14">
      <c r="A81" s="47">
        <v>79</v>
      </c>
      <c r="B81" s="113" t="s">
        <v>170</v>
      </c>
      <c r="C81" s="62">
        <v>3513</v>
      </c>
      <c r="D81" s="62">
        <v>3315</v>
      </c>
      <c r="E81" s="62">
        <v>3322</v>
      </c>
      <c r="F81" s="62">
        <v>3513</v>
      </c>
      <c r="G81" s="62">
        <v>3315</v>
      </c>
      <c r="H81" s="62">
        <v>3322</v>
      </c>
      <c r="I81" s="110">
        <f t="shared" si="6"/>
        <v>1.6886319285630412E-3</v>
      </c>
      <c r="J81" s="110">
        <f t="shared" si="7"/>
        <v>-5.4369484770851122E-2</v>
      </c>
      <c r="K81" s="107">
        <f t="shared" si="8"/>
        <v>-191</v>
      </c>
      <c r="L81" s="111">
        <f t="shared" si="10"/>
        <v>3.1846071762038149E-3</v>
      </c>
      <c r="M81" s="108">
        <f t="shared" si="9"/>
        <v>7</v>
      </c>
      <c r="N81" s="108">
        <f t="shared" si="11"/>
        <v>7</v>
      </c>
    </row>
    <row r="82" spans="1:14">
      <c r="A82" s="47">
        <v>80</v>
      </c>
      <c r="B82" s="113" t="s">
        <v>171</v>
      </c>
      <c r="C82" s="62">
        <v>11103</v>
      </c>
      <c r="D82" s="62">
        <v>10806</v>
      </c>
      <c r="E82" s="62">
        <v>10872</v>
      </c>
      <c r="F82" s="62">
        <v>11103</v>
      </c>
      <c r="G82" s="62">
        <v>10806</v>
      </c>
      <c r="H82" s="62">
        <v>10872</v>
      </c>
      <c r="I82" s="110">
        <f t="shared" si="6"/>
        <v>5.5264317662063172E-3</v>
      </c>
      <c r="J82" s="110">
        <f t="shared" si="7"/>
        <v>-2.080518778708457E-2</v>
      </c>
      <c r="K82" s="107">
        <f t="shared" si="8"/>
        <v>-231</v>
      </c>
      <c r="L82" s="111">
        <f t="shared" si="10"/>
        <v>3.8515406162464988E-3</v>
      </c>
      <c r="M82" s="108">
        <f t="shared" si="9"/>
        <v>66</v>
      </c>
      <c r="N82" s="108">
        <f t="shared" si="11"/>
        <v>66</v>
      </c>
    </row>
    <row r="83" spans="1:14">
      <c r="A83" s="47">
        <v>81</v>
      </c>
      <c r="B83" s="113" t="s">
        <v>172</v>
      </c>
      <c r="C83" s="62">
        <v>8874</v>
      </c>
      <c r="D83" s="62">
        <v>8904</v>
      </c>
      <c r="E83" s="62">
        <v>8945</v>
      </c>
      <c r="F83" s="62">
        <v>8874</v>
      </c>
      <c r="G83" s="62">
        <v>8904.0000000000091</v>
      </c>
      <c r="H83" s="62">
        <v>8945</v>
      </c>
      <c r="I83" s="110">
        <f t="shared" si="6"/>
        <v>4.5469032513535236E-3</v>
      </c>
      <c r="J83" s="110">
        <f t="shared" si="7"/>
        <v>8.0009015100292995E-3</v>
      </c>
      <c r="K83" s="107">
        <f t="shared" si="8"/>
        <v>71</v>
      </c>
      <c r="L83" s="111">
        <f t="shared" si="10"/>
        <v>-1.1838068560757636E-3</v>
      </c>
      <c r="M83" s="108">
        <f t="shared" si="9"/>
        <v>41</v>
      </c>
      <c r="N83" s="108">
        <f t="shared" si="11"/>
        <v>40.999999999990905</v>
      </c>
    </row>
    <row r="84" spans="1:14" s="120" customFormat="1">
      <c r="A84" s="187" t="s">
        <v>173</v>
      </c>
      <c r="B84" s="187"/>
      <c r="C84" s="73">
        <v>2027249</v>
      </c>
      <c r="D84" s="73">
        <v>1962189</v>
      </c>
      <c r="E84" s="73">
        <v>1967273</v>
      </c>
      <c r="F84" s="73">
        <v>2028105.7290358699</v>
      </c>
      <c r="G84" s="73">
        <v>1965000.6760354401</v>
      </c>
      <c r="H84" s="73">
        <v>1968207.5861611799</v>
      </c>
      <c r="I84" s="110">
        <f t="shared" si="6"/>
        <v>1</v>
      </c>
      <c r="J84" s="110">
        <f t="shared" si="7"/>
        <v>-2.9584920253999385E-2</v>
      </c>
      <c r="K84" s="107">
        <f t="shared" si="8"/>
        <v>-59976</v>
      </c>
      <c r="L84" s="111">
        <f t="shared" si="10"/>
        <v>1</v>
      </c>
      <c r="M84" s="107">
        <f t="shared" si="9"/>
        <v>5084</v>
      </c>
      <c r="N84" s="108">
        <f t="shared" si="11"/>
        <v>3206.9101257398725</v>
      </c>
    </row>
    <row r="85" spans="1:14">
      <c r="C85" s="143"/>
      <c r="D85" s="141"/>
      <c r="E85" s="142"/>
      <c r="F85" s="151"/>
      <c r="G85" s="151"/>
      <c r="H85" s="151"/>
      <c r="L85" s="15"/>
    </row>
    <row r="86" spans="1:14">
      <c r="C86" s="143"/>
      <c r="D86" s="141"/>
      <c r="E86" s="142"/>
      <c r="F86" s="151"/>
      <c r="G86" s="151"/>
      <c r="H86" s="151"/>
    </row>
    <row r="87" spans="1:14">
      <c r="E87" s="151"/>
      <c r="F87" s="15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P87"/>
  <sheetViews>
    <sheetView zoomScale="80" zoomScaleNormal="80" workbookViewId="0">
      <pane ySplit="2" topLeftCell="A81" activePane="bottomLeft" state="frozen"/>
      <selection activeCell="W1" sqref="W1"/>
      <selection pane="bottomLeft" activeCell="E86" sqref="E86:F87"/>
    </sheetView>
  </sheetViews>
  <sheetFormatPr defaultColWidth="9.1796875" defaultRowHeight="14.5"/>
  <cols>
    <col min="1" max="1" width="11.81640625" style="8" customWidth="1"/>
    <col min="2" max="2" width="16.453125" style="8" bestFit="1" customWidth="1"/>
    <col min="3" max="8" width="12" style="8" customWidth="1"/>
    <col min="9" max="9" width="18.1796875" style="8" customWidth="1"/>
    <col min="10" max="10" width="30.453125" style="8" customWidth="1"/>
    <col min="11" max="11" width="27.453125" style="8" customWidth="1"/>
    <col min="12" max="12" width="22.26953125" style="8" customWidth="1"/>
    <col min="13" max="14" width="25.1796875" style="8" customWidth="1"/>
    <col min="15" max="15" width="11" style="8" bestFit="1" customWidth="1"/>
    <col min="16" max="16384" width="9.1796875" style="8"/>
  </cols>
  <sheetData>
    <row r="1" spans="1:16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6" ht="29">
      <c r="A2" s="103" t="s">
        <v>91</v>
      </c>
      <c r="B2" s="103" t="s">
        <v>174</v>
      </c>
      <c r="C2" s="103">
        <v>42248</v>
      </c>
      <c r="D2" s="103">
        <v>42583</v>
      </c>
      <c r="E2" s="103">
        <v>42614</v>
      </c>
      <c r="F2" s="21">
        <v>42248</v>
      </c>
      <c r="G2" s="21">
        <v>42583</v>
      </c>
      <c r="H2" s="21">
        <v>42614</v>
      </c>
      <c r="I2" s="102" t="s">
        <v>301</v>
      </c>
      <c r="J2" s="102" t="s">
        <v>307</v>
      </c>
      <c r="K2" s="102" t="s">
        <v>308</v>
      </c>
      <c r="L2" s="102" t="s">
        <v>302</v>
      </c>
      <c r="M2" s="48" t="s">
        <v>309</v>
      </c>
      <c r="N2" s="176" t="s">
        <v>310</v>
      </c>
      <c r="O2" s="6"/>
    </row>
    <row r="3" spans="1:16">
      <c r="A3" s="47">
        <v>1</v>
      </c>
      <c r="B3" s="113" t="s">
        <v>92</v>
      </c>
      <c r="C3" s="63">
        <v>17900</v>
      </c>
      <c r="D3" s="63">
        <v>16367</v>
      </c>
      <c r="E3" s="63">
        <v>16228</v>
      </c>
      <c r="F3" s="63">
        <v>17900</v>
      </c>
      <c r="G3" s="63">
        <v>16367</v>
      </c>
      <c r="H3" s="63">
        <v>16228</v>
      </c>
      <c r="I3" s="110">
        <f>E3/$E$84</f>
        <v>2.2371321476771903E-2</v>
      </c>
      <c r="J3" s="110">
        <f t="shared" ref="J3:J66" si="0">(E3-C3)/C3</f>
        <v>-9.3407821229050281E-2</v>
      </c>
      <c r="K3" s="107">
        <f t="shared" ref="K3:K66" si="1">E3-C3</f>
        <v>-1672</v>
      </c>
      <c r="L3" s="111">
        <f>K3/$K$84</f>
        <v>1.8846444311687725E-2</v>
      </c>
      <c r="M3" s="108">
        <f t="shared" ref="M3:M66" si="2">E3-D3</f>
        <v>-139</v>
      </c>
      <c r="N3" s="108">
        <f>H3-G3</f>
        <v>-139</v>
      </c>
      <c r="P3" s="11"/>
    </row>
    <row r="4" spans="1:16">
      <c r="A4" s="47">
        <v>2</v>
      </c>
      <c r="B4" s="113" t="s">
        <v>93</v>
      </c>
      <c r="C4" s="63">
        <v>6025</v>
      </c>
      <c r="D4" s="63">
        <v>5051</v>
      </c>
      <c r="E4" s="63">
        <v>5043</v>
      </c>
      <c r="F4" s="63">
        <v>6025</v>
      </c>
      <c r="G4" s="63">
        <v>5051</v>
      </c>
      <c r="H4" s="63">
        <v>5043</v>
      </c>
      <c r="I4" s="110">
        <f t="shared" ref="I4:I67" si="3">E4/$E$84</f>
        <v>6.9520935548040858E-3</v>
      </c>
      <c r="J4" s="110">
        <f t="shared" si="0"/>
        <v>-0.16298755186721992</v>
      </c>
      <c r="K4" s="107">
        <f t="shared" si="1"/>
        <v>-982</v>
      </c>
      <c r="L4" s="111">
        <f t="shared" ref="L4:L67" si="4">K4/$K$84</f>
        <v>1.1068904494065399E-2</v>
      </c>
      <c r="M4" s="108">
        <f t="shared" si="2"/>
        <v>-8</v>
      </c>
      <c r="N4" s="108">
        <f t="shared" ref="N4:N67" si="5">H4-G4</f>
        <v>-8</v>
      </c>
      <c r="P4" s="11"/>
    </row>
    <row r="5" spans="1:16">
      <c r="A5" s="47">
        <v>3</v>
      </c>
      <c r="B5" s="113" t="s">
        <v>94</v>
      </c>
      <c r="C5" s="63">
        <v>18775</v>
      </c>
      <c r="D5" s="63">
        <v>17332</v>
      </c>
      <c r="E5" s="63">
        <v>17266</v>
      </c>
      <c r="F5" s="63">
        <v>18732.415305027898</v>
      </c>
      <c r="G5" s="63">
        <v>17334.6148098577</v>
      </c>
      <c r="H5" s="63">
        <v>17256.432984839699</v>
      </c>
      <c r="I5" s="110">
        <f t="shared" si="3"/>
        <v>2.3802269941948711E-2</v>
      </c>
      <c r="J5" s="110">
        <f t="shared" si="0"/>
        <v>-8.0372836218375501E-2</v>
      </c>
      <c r="K5" s="107">
        <f t="shared" si="1"/>
        <v>-1509</v>
      </c>
      <c r="L5" s="111">
        <f t="shared" si="4"/>
        <v>1.7009141427234916E-2</v>
      </c>
      <c r="M5" s="108">
        <f t="shared" si="2"/>
        <v>-66</v>
      </c>
      <c r="N5" s="108">
        <f t="shared" si="5"/>
        <v>-78.181825018000382</v>
      </c>
      <c r="P5" s="11"/>
    </row>
    <row r="6" spans="1:16">
      <c r="A6" s="47">
        <v>4</v>
      </c>
      <c r="B6" s="113" t="s">
        <v>95</v>
      </c>
      <c r="C6" s="63">
        <v>3589</v>
      </c>
      <c r="D6" s="63">
        <v>3281</v>
      </c>
      <c r="E6" s="63">
        <v>3256</v>
      </c>
      <c r="F6" s="63">
        <v>3589</v>
      </c>
      <c r="G6" s="63">
        <v>3281</v>
      </c>
      <c r="H6" s="63">
        <v>3256</v>
      </c>
      <c r="I6" s="110">
        <f t="shared" si="3"/>
        <v>4.4886013512675195E-3</v>
      </c>
      <c r="J6" s="110">
        <f t="shared" si="0"/>
        <v>-9.2783505154639179E-2</v>
      </c>
      <c r="K6" s="107">
        <f t="shared" si="1"/>
        <v>-333</v>
      </c>
      <c r="L6" s="111">
        <f t="shared" si="4"/>
        <v>3.7535083467655577E-3</v>
      </c>
      <c r="M6" s="108">
        <f t="shared" si="2"/>
        <v>-25</v>
      </c>
      <c r="N6" s="108">
        <f t="shared" si="5"/>
        <v>-25</v>
      </c>
      <c r="P6" s="11"/>
    </row>
    <row r="7" spans="1:16">
      <c r="A7" s="47">
        <v>5</v>
      </c>
      <c r="B7" s="113" t="s">
        <v>96</v>
      </c>
      <c r="C7" s="63">
        <v>5640</v>
      </c>
      <c r="D7" s="63">
        <v>4994</v>
      </c>
      <c r="E7" s="63">
        <v>4990</v>
      </c>
      <c r="F7" s="63">
        <v>5640</v>
      </c>
      <c r="G7" s="63">
        <v>4994</v>
      </c>
      <c r="H7" s="63">
        <v>4990</v>
      </c>
      <c r="I7" s="110">
        <f t="shared" si="3"/>
        <v>6.8790297121698171E-3</v>
      </c>
      <c r="J7" s="110">
        <f t="shared" si="0"/>
        <v>-0.11524822695035461</v>
      </c>
      <c r="K7" s="107">
        <f t="shared" si="1"/>
        <v>-650</v>
      </c>
      <c r="L7" s="111">
        <f t="shared" si="4"/>
        <v>7.3266679441369746E-3</v>
      </c>
      <c r="M7" s="108">
        <f t="shared" si="2"/>
        <v>-4</v>
      </c>
      <c r="N7" s="108">
        <f t="shared" si="5"/>
        <v>-4</v>
      </c>
      <c r="P7" s="11"/>
    </row>
    <row r="8" spans="1:16">
      <c r="A8" s="47">
        <v>6</v>
      </c>
      <c r="B8" s="113" t="s">
        <v>97</v>
      </c>
      <c r="C8" s="63">
        <v>16803</v>
      </c>
      <c r="D8" s="63">
        <v>15532</v>
      </c>
      <c r="E8" s="63">
        <v>15460</v>
      </c>
      <c r="F8" s="63">
        <v>16797.852464318501</v>
      </c>
      <c r="G8" s="63">
        <v>15487.7426329462</v>
      </c>
      <c r="H8" s="63">
        <v>15454.910201304199</v>
      </c>
      <c r="I8" s="110">
        <f t="shared" si="3"/>
        <v>2.1312585040109293E-2</v>
      </c>
      <c r="J8" s="110">
        <f t="shared" si="0"/>
        <v>-7.9926203654109379E-2</v>
      </c>
      <c r="K8" s="107">
        <f t="shared" si="1"/>
        <v>-1343</v>
      </c>
      <c r="L8" s="111">
        <f t="shared" si="4"/>
        <v>1.5138023152270703E-2</v>
      </c>
      <c r="M8" s="108">
        <f t="shared" si="2"/>
        <v>-72</v>
      </c>
      <c r="N8" s="108">
        <f t="shared" si="5"/>
        <v>-32.832431642000302</v>
      </c>
      <c r="P8" s="11"/>
    </row>
    <row r="9" spans="1:16">
      <c r="A9" s="47">
        <v>7</v>
      </c>
      <c r="B9" s="113" t="s">
        <v>98</v>
      </c>
      <c r="C9" s="63">
        <v>41795</v>
      </c>
      <c r="D9" s="63">
        <v>38282</v>
      </c>
      <c r="E9" s="63">
        <v>38228</v>
      </c>
      <c r="F9" s="63">
        <v>41795</v>
      </c>
      <c r="G9" s="63">
        <v>38282</v>
      </c>
      <c r="H9" s="63">
        <v>38228</v>
      </c>
      <c r="I9" s="110">
        <f t="shared" si="3"/>
        <v>5.2699708985336227E-2</v>
      </c>
      <c r="J9" s="110">
        <f t="shared" si="0"/>
        <v>-8.534513697810743E-2</v>
      </c>
      <c r="K9" s="107">
        <f t="shared" si="1"/>
        <v>-3567</v>
      </c>
      <c r="L9" s="111">
        <f t="shared" si="4"/>
        <v>4.0206499318056289E-2</v>
      </c>
      <c r="M9" s="108">
        <f t="shared" si="2"/>
        <v>-54</v>
      </c>
      <c r="N9" s="108">
        <f t="shared" si="5"/>
        <v>-54</v>
      </c>
      <c r="P9" s="11"/>
    </row>
    <row r="10" spans="1:16">
      <c r="A10" s="47">
        <v>8</v>
      </c>
      <c r="B10" s="113" t="s">
        <v>99</v>
      </c>
      <c r="C10" s="63">
        <v>1511</v>
      </c>
      <c r="D10" s="63">
        <v>1272</v>
      </c>
      <c r="E10" s="63">
        <v>1267</v>
      </c>
      <c r="F10" s="63">
        <v>1506.32303742811</v>
      </c>
      <c r="G10" s="63">
        <v>1262.3296430993501</v>
      </c>
      <c r="H10" s="63">
        <v>1260.7195485227901</v>
      </c>
      <c r="I10" s="110">
        <f t="shared" si="3"/>
        <v>1.7466394078795907E-3</v>
      </c>
      <c r="J10" s="110">
        <f t="shared" si="0"/>
        <v>-0.16148246194573129</v>
      </c>
      <c r="K10" s="107">
        <f t="shared" si="1"/>
        <v>-244</v>
      </c>
      <c r="L10" s="111">
        <f t="shared" si="4"/>
        <v>2.750318428260649E-3</v>
      </c>
      <c r="M10" s="108">
        <f t="shared" si="2"/>
        <v>-5</v>
      </c>
      <c r="N10" s="108">
        <f t="shared" si="5"/>
        <v>-1.610094576559959</v>
      </c>
      <c r="P10" s="11"/>
    </row>
    <row r="11" spans="1:16">
      <c r="A11" s="47">
        <v>9</v>
      </c>
      <c r="B11" s="113" t="s">
        <v>100</v>
      </c>
      <c r="C11" s="63">
        <v>23148</v>
      </c>
      <c r="D11" s="63">
        <v>21439</v>
      </c>
      <c r="E11" s="63">
        <v>21379</v>
      </c>
      <c r="F11" s="63">
        <v>23148</v>
      </c>
      <c r="G11" s="63">
        <v>21439</v>
      </c>
      <c r="H11" s="63">
        <v>21379</v>
      </c>
      <c r="I11" s="110">
        <f t="shared" si="3"/>
        <v>2.9472299842981668E-2</v>
      </c>
      <c r="J11" s="110">
        <f t="shared" si="0"/>
        <v>-7.6421289096250219E-2</v>
      </c>
      <c r="K11" s="107">
        <f t="shared" si="1"/>
        <v>-1769</v>
      </c>
      <c r="L11" s="111">
        <f t="shared" si="4"/>
        <v>1.9939808604889704E-2</v>
      </c>
      <c r="M11" s="108">
        <f t="shared" si="2"/>
        <v>-60</v>
      </c>
      <c r="N11" s="108">
        <f t="shared" si="5"/>
        <v>-60</v>
      </c>
      <c r="P11" s="11"/>
    </row>
    <row r="12" spans="1:16">
      <c r="A12" s="47">
        <v>10</v>
      </c>
      <c r="B12" s="113" t="s">
        <v>101</v>
      </c>
      <c r="C12" s="63">
        <v>26543</v>
      </c>
      <c r="D12" s="63">
        <v>23951</v>
      </c>
      <c r="E12" s="63">
        <v>23880</v>
      </c>
      <c r="F12" s="63">
        <v>26543</v>
      </c>
      <c r="G12" s="63">
        <v>23951</v>
      </c>
      <c r="H12" s="63">
        <v>23880</v>
      </c>
      <c r="I12" s="110">
        <f t="shared" si="3"/>
        <v>3.2920086077478004E-2</v>
      </c>
      <c r="J12" s="110">
        <f t="shared" si="0"/>
        <v>-0.10032777003353049</v>
      </c>
      <c r="K12" s="107">
        <f t="shared" si="1"/>
        <v>-2663</v>
      </c>
      <c r="L12" s="111">
        <f t="shared" si="4"/>
        <v>3.001679497728733E-2</v>
      </c>
      <c r="M12" s="108">
        <f t="shared" si="2"/>
        <v>-71</v>
      </c>
      <c r="N12" s="108">
        <f t="shared" si="5"/>
        <v>-71</v>
      </c>
      <c r="P12" s="11"/>
    </row>
    <row r="13" spans="1:16">
      <c r="A13" s="47">
        <v>11</v>
      </c>
      <c r="B13" s="113" t="s">
        <v>102</v>
      </c>
      <c r="C13" s="63">
        <v>2313</v>
      </c>
      <c r="D13" s="63">
        <v>2113</v>
      </c>
      <c r="E13" s="63">
        <v>2093</v>
      </c>
      <c r="F13" s="63">
        <v>2313</v>
      </c>
      <c r="G13" s="63">
        <v>2113</v>
      </c>
      <c r="H13" s="63">
        <v>2093</v>
      </c>
      <c r="I13" s="110">
        <f t="shared" si="3"/>
        <v>2.8853325025193239E-3</v>
      </c>
      <c r="J13" s="110">
        <f t="shared" si="0"/>
        <v>-9.5114569822741024E-2</v>
      </c>
      <c r="K13" s="107">
        <f t="shared" si="1"/>
        <v>-220</v>
      </c>
      <c r="L13" s="111">
        <f t="shared" si="4"/>
        <v>2.4797953041694378E-3</v>
      </c>
      <c r="M13" s="108">
        <f t="shared" si="2"/>
        <v>-20</v>
      </c>
      <c r="N13" s="108">
        <f t="shared" si="5"/>
        <v>-20</v>
      </c>
      <c r="P13" s="11"/>
    </row>
    <row r="14" spans="1:16">
      <c r="A14" s="47">
        <v>12</v>
      </c>
      <c r="B14" s="113" t="s">
        <v>103</v>
      </c>
      <c r="C14" s="63">
        <v>994</v>
      </c>
      <c r="D14" s="63">
        <v>781</v>
      </c>
      <c r="E14" s="63">
        <v>764</v>
      </c>
      <c r="F14" s="63">
        <v>994</v>
      </c>
      <c r="G14" s="63">
        <v>781</v>
      </c>
      <c r="H14" s="63">
        <v>764</v>
      </c>
      <c r="I14" s="110">
        <f t="shared" si="3"/>
        <v>1.0532221843883246E-3</v>
      </c>
      <c r="J14" s="110">
        <f t="shared" si="0"/>
        <v>-0.23138832997987926</v>
      </c>
      <c r="K14" s="107">
        <f t="shared" si="1"/>
        <v>-230</v>
      </c>
      <c r="L14" s="111">
        <f t="shared" si="4"/>
        <v>2.5925132725407758E-3</v>
      </c>
      <c r="M14" s="108">
        <f t="shared" si="2"/>
        <v>-17</v>
      </c>
      <c r="N14" s="108">
        <f t="shared" si="5"/>
        <v>-17</v>
      </c>
      <c r="P14" s="11"/>
    </row>
    <row r="15" spans="1:16">
      <c r="A15" s="47">
        <v>13</v>
      </c>
      <c r="B15" s="113" t="s">
        <v>104</v>
      </c>
      <c r="C15" s="63">
        <v>3199</v>
      </c>
      <c r="D15" s="63">
        <v>2723</v>
      </c>
      <c r="E15" s="63">
        <v>2741</v>
      </c>
      <c r="F15" s="63">
        <v>3200.20158141297</v>
      </c>
      <c r="G15" s="63">
        <v>2735.7131647296101</v>
      </c>
      <c r="H15" s="63">
        <v>2744.0302252741399</v>
      </c>
      <c r="I15" s="110">
        <f t="shared" si="3"/>
        <v>3.7786413709534005E-3</v>
      </c>
      <c r="J15" s="110">
        <f t="shared" si="0"/>
        <v>-0.14316974054391998</v>
      </c>
      <c r="K15" s="107">
        <f t="shared" si="1"/>
        <v>-458</v>
      </c>
      <c r="L15" s="111">
        <f t="shared" si="4"/>
        <v>5.162482951407284E-3</v>
      </c>
      <c r="M15" s="108">
        <f t="shared" si="2"/>
        <v>18</v>
      </c>
      <c r="N15" s="108">
        <f t="shared" si="5"/>
        <v>8.3170605445297952</v>
      </c>
      <c r="P15" s="11"/>
    </row>
    <row r="16" spans="1:16">
      <c r="A16" s="47">
        <v>14</v>
      </c>
      <c r="B16" s="113" t="s">
        <v>105</v>
      </c>
      <c r="C16" s="63">
        <v>4079</v>
      </c>
      <c r="D16" s="63">
        <v>3471</v>
      </c>
      <c r="E16" s="63">
        <v>3441</v>
      </c>
      <c r="F16" s="63">
        <v>4074.2658744301698</v>
      </c>
      <c r="G16" s="63">
        <v>3457.7302849838102</v>
      </c>
      <c r="H16" s="63">
        <v>3436.2410920923699</v>
      </c>
      <c r="I16" s="110">
        <f t="shared" si="3"/>
        <v>4.7436355189531742E-3</v>
      </c>
      <c r="J16" s="110">
        <f t="shared" si="0"/>
        <v>-0.15641088502083844</v>
      </c>
      <c r="K16" s="107">
        <f t="shared" si="1"/>
        <v>-638</v>
      </c>
      <c r="L16" s="111">
        <f t="shared" si="4"/>
        <v>7.191406382091369E-3</v>
      </c>
      <c r="M16" s="108">
        <f t="shared" si="2"/>
        <v>-30</v>
      </c>
      <c r="N16" s="108">
        <f t="shared" si="5"/>
        <v>-21.489192891440325</v>
      </c>
      <c r="P16" s="11"/>
    </row>
    <row r="17" spans="1:16">
      <c r="A17" s="47">
        <v>15</v>
      </c>
      <c r="B17" s="113" t="s">
        <v>106</v>
      </c>
      <c r="C17" s="63">
        <v>7741</v>
      </c>
      <c r="D17" s="63">
        <v>7099</v>
      </c>
      <c r="E17" s="63">
        <v>7069</v>
      </c>
      <c r="F17" s="63">
        <v>7730.5195086165204</v>
      </c>
      <c r="G17" s="63">
        <v>7076.3452874342302</v>
      </c>
      <c r="H17" s="63">
        <v>7043.2174162397996</v>
      </c>
      <c r="I17" s="110">
        <f t="shared" si="3"/>
        <v>9.7450623317291447E-3</v>
      </c>
      <c r="J17" s="110">
        <f t="shared" si="0"/>
        <v>-8.6810489600826768E-2</v>
      </c>
      <c r="K17" s="107">
        <f t="shared" si="1"/>
        <v>-672</v>
      </c>
      <c r="L17" s="111">
        <f t="shared" si="4"/>
        <v>7.5746474745539191E-3</v>
      </c>
      <c r="M17" s="108">
        <f t="shared" si="2"/>
        <v>-30</v>
      </c>
      <c r="N17" s="108">
        <f t="shared" si="5"/>
        <v>-33.127871194430554</v>
      </c>
      <c r="P17" s="11"/>
    </row>
    <row r="18" spans="1:16">
      <c r="A18" s="47">
        <v>16</v>
      </c>
      <c r="B18" s="113" t="s">
        <v>107</v>
      </c>
      <c r="C18" s="63">
        <v>20595</v>
      </c>
      <c r="D18" s="63">
        <v>18706</v>
      </c>
      <c r="E18" s="63">
        <v>18644</v>
      </c>
      <c r="F18" s="63">
        <v>20545.979474707201</v>
      </c>
      <c r="G18" s="63">
        <v>18624.808592249399</v>
      </c>
      <c r="H18" s="63">
        <v>18594.971255464901</v>
      </c>
      <c r="I18" s="110">
        <f t="shared" si="3"/>
        <v>2.5701929850439693E-2</v>
      </c>
      <c r="J18" s="110">
        <f t="shared" si="0"/>
        <v>-9.4731731002670558E-2</v>
      </c>
      <c r="K18" s="107">
        <f t="shared" si="1"/>
        <v>-1951</v>
      </c>
      <c r="L18" s="111">
        <f t="shared" si="4"/>
        <v>2.1991275629248058E-2</v>
      </c>
      <c r="M18" s="108">
        <f t="shared" si="2"/>
        <v>-62</v>
      </c>
      <c r="N18" s="108">
        <f t="shared" si="5"/>
        <v>-29.837336784497893</v>
      </c>
    </row>
    <row r="19" spans="1:16">
      <c r="A19" s="47">
        <v>17</v>
      </c>
      <c r="B19" s="113" t="s">
        <v>108</v>
      </c>
      <c r="C19" s="63">
        <v>12119</v>
      </c>
      <c r="D19" s="63">
        <v>11286</v>
      </c>
      <c r="E19" s="63">
        <v>11307</v>
      </c>
      <c r="F19" s="63">
        <v>12078.5173552209</v>
      </c>
      <c r="G19" s="63">
        <v>11175.0819404924</v>
      </c>
      <c r="H19" s="63">
        <v>11266.005702689999</v>
      </c>
      <c r="I19" s="110">
        <f t="shared" si="3"/>
        <v>1.5587412616333491E-2</v>
      </c>
      <c r="J19" s="110">
        <f t="shared" si="0"/>
        <v>-6.7002227906592951E-2</v>
      </c>
      <c r="K19" s="107">
        <f t="shared" si="1"/>
        <v>-812</v>
      </c>
      <c r="L19" s="111">
        <f t="shared" si="4"/>
        <v>9.1526990317526511E-3</v>
      </c>
      <c r="M19" s="108">
        <f t="shared" si="2"/>
        <v>21</v>
      </c>
      <c r="N19" s="108">
        <f t="shared" si="5"/>
        <v>90.92376219759899</v>
      </c>
    </row>
    <row r="20" spans="1:16">
      <c r="A20" s="47">
        <v>18</v>
      </c>
      <c r="B20" s="113" t="s">
        <v>109</v>
      </c>
      <c r="C20" s="63">
        <v>4482</v>
      </c>
      <c r="D20" s="63">
        <v>3887</v>
      </c>
      <c r="E20" s="63">
        <v>3866</v>
      </c>
      <c r="F20" s="63">
        <v>4482</v>
      </c>
      <c r="G20" s="63">
        <v>3887</v>
      </c>
      <c r="H20" s="63">
        <v>3866</v>
      </c>
      <c r="I20" s="110">
        <f t="shared" si="3"/>
        <v>5.3295248230958939E-3</v>
      </c>
      <c r="J20" s="110">
        <f t="shared" si="0"/>
        <v>-0.13743864346273985</v>
      </c>
      <c r="K20" s="107">
        <f t="shared" si="1"/>
        <v>-616</v>
      </c>
      <c r="L20" s="111">
        <f t="shared" si="4"/>
        <v>6.9434268516744254E-3</v>
      </c>
      <c r="M20" s="108">
        <f t="shared" si="2"/>
        <v>-21</v>
      </c>
      <c r="N20" s="108">
        <f t="shared" si="5"/>
        <v>-21</v>
      </c>
    </row>
    <row r="21" spans="1:16">
      <c r="A21" s="47">
        <v>19</v>
      </c>
      <c r="B21" s="113" t="s">
        <v>110</v>
      </c>
      <c r="C21" s="63">
        <v>8403</v>
      </c>
      <c r="D21" s="63">
        <v>6938</v>
      </c>
      <c r="E21" s="63">
        <v>6897</v>
      </c>
      <c r="F21" s="63">
        <v>8425.3476342233607</v>
      </c>
      <c r="G21" s="63">
        <v>7003.43698504231</v>
      </c>
      <c r="H21" s="63">
        <v>6920.8803582696401</v>
      </c>
      <c r="I21" s="110">
        <f t="shared" si="3"/>
        <v>9.5079494839349146E-3</v>
      </c>
      <c r="J21" s="110">
        <f t="shared" si="0"/>
        <v>-0.17922170653338093</v>
      </c>
      <c r="K21" s="107">
        <f t="shared" si="1"/>
        <v>-1506</v>
      </c>
      <c r="L21" s="111">
        <f t="shared" si="4"/>
        <v>1.6975326036723516E-2</v>
      </c>
      <c r="M21" s="108">
        <f t="shared" si="2"/>
        <v>-41</v>
      </c>
      <c r="N21" s="108">
        <f t="shared" si="5"/>
        <v>-82.556626772669915</v>
      </c>
      <c r="O21" s="4"/>
    </row>
    <row r="22" spans="1:16">
      <c r="A22" s="47">
        <v>20</v>
      </c>
      <c r="B22" s="113" t="s">
        <v>111</v>
      </c>
      <c r="C22" s="63">
        <v>17658</v>
      </c>
      <c r="D22" s="63">
        <v>16309</v>
      </c>
      <c r="E22" s="63">
        <v>16524</v>
      </c>
      <c r="F22" s="63">
        <v>17675.363857745098</v>
      </c>
      <c r="G22" s="63">
        <v>16367.759767674799</v>
      </c>
      <c r="H22" s="63">
        <v>16536.5264475445</v>
      </c>
      <c r="I22" s="110">
        <f t="shared" si="3"/>
        <v>2.277937614506895E-2</v>
      </c>
      <c r="J22" s="110">
        <f t="shared" si="0"/>
        <v>-6.4220183486238536E-2</v>
      </c>
      <c r="K22" s="107">
        <f t="shared" si="1"/>
        <v>-1134</v>
      </c>
      <c r="L22" s="111">
        <f t="shared" si="4"/>
        <v>1.2782217613309738E-2</v>
      </c>
      <c r="M22" s="108">
        <f t="shared" si="2"/>
        <v>215</v>
      </c>
      <c r="N22" s="108">
        <f t="shared" si="5"/>
        <v>168.76667986970097</v>
      </c>
      <c r="O22" s="4"/>
    </row>
    <row r="23" spans="1:16">
      <c r="A23" s="47">
        <v>21</v>
      </c>
      <c r="B23" s="113" t="s">
        <v>112</v>
      </c>
      <c r="C23" s="63">
        <v>7614</v>
      </c>
      <c r="D23" s="63">
        <v>6555</v>
      </c>
      <c r="E23" s="63">
        <v>6529</v>
      </c>
      <c r="F23" s="63">
        <v>7614</v>
      </c>
      <c r="G23" s="63">
        <v>6555</v>
      </c>
      <c r="H23" s="63">
        <v>6529</v>
      </c>
      <c r="I23" s="110">
        <f t="shared" si="3"/>
        <v>9.0006382747007483E-3</v>
      </c>
      <c r="J23" s="110">
        <f t="shared" si="0"/>
        <v>-0.14250065668505385</v>
      </c>
      <c r="K23" s="107">
        <f t="shared" si="1"/>
        <v>-1085</v>
      </c>
      <c r="L23" s="111">
        <f t="shared" si="4"/>
        <v>1.2229899568290181E-2</v>
      </c>
      <c r="M23" s="108">
        <f t="shared" si="2"/>
        <v>-26</v>
      </c>
      <c r="N23" s="108">
        <f t="shared" si="5"/>
        <v>-26</v>
      </c>
      <c r="O23" s="4"/>
    </row>
    <row r="24" spans="1:16">
      <c r="A24" s="47">
        <v>22</v>
      </c>
      <c r="B24" s="113" t="s">
        <v>113</v>
      </c>
      <c r="C24" s="63">
        <v>10086</v>
      </c>
      <c r="D24" s="63">
        <v>9103</v>
      </c>
      <c r="E24" s="63">
        <v>9104</v>
      </c>
      <c r="F24" s="63">
        <v>9962.8726785120507</v>
      </c>
      <c r="G24" s="63">
        <v>8947.25106470438</v>
      </c>
      <c r="H24" s="63">
        <v>8980.8743413539305</v>
      </c>
      <c r="I24" s="110">
        <f t="shared" si="3"/>
        <v>1.2550438176271345E-2</v>
      </c>
      <c r="J24" s="110">
        <f t="shared" si="0"/>
        <v>-9.7362680943882604E-2</v>
      </c>
      <c r="K24" s="107">
        <f t="shared" si="1"/>
        <v>-982</v>
      </c>
      <c r="L24" s="111">
        <f t="shared" si="4"/>
        <v>1.1068904494065399E-2</v>
      </c>
      <c r="M24" s="108">
        <f t="shared" si="2"/>
        <v>1</v>
      </c>
      <c r="N24" s="108">
        <f t="shared" si="5"/>
        <v>33.623276649550462</v>
      </c>
      <c r="O24" s="4"/>
    </row>
    <row r="25" spans="1:16">
      <c r="A25" s="47">
        <v>23</v>
      </c>
      <c r="B25" s="113" t="s">
        <v>114</v>
      </c>
      <c r="C25" s="63">
        <v>6492</v>
      </c>
      <c r="D25" s="63">
        <v>5476</v>
      </c>
      <c r="E25" s="63">
        <v>5442</v>
      </c>
      <c r="F25" s="63">
        <v>6492</v>
      </c>
      <c r="G25" s="63">
        <v>5476</v>
      </c>
      <c r="H25" s="63">
        <v>5442</v>
      </c>
      <c r="I25" s="110">
        <f t="shared" si="3"/>
        <v>7.502140219163957E-3</v>
      </c>
      <c r="J25" s="110">
        <f t="shared" si="0"/>
        <v>-0.16173752310536044</v>
      </c>
      <c r="K25" s="107">
        <f t="shared" si="1"/>
        <v>-1050</v>
      </c>
      <c r="L25" s="111">
        <f t="shared" si="4"/>
        <v>1.1835386678990497E-2</v>
      </c>
      <c r="M25" s="108">
        <f t="shared" si="2"/>
        <v>-34</v>
      </c>
      <c r="N25" s="108">
        <f t="shared" si="5"/>
        <v>-34</v>
      </c>
      <c r="O25" s="4"/>
    </row>
    <row r="26" spans="1:16">
      <c r="A26" s="47">
        <v>24</v>
      </c>
      <c r="B26" s="113" t="s">
        <v>115</v>
      </c>
      <c r="C26" s="63">
        <v>4639</v>
      </c>
      <c r="D26" s="63">
        <v>4013</v>
      </c>
      <c r="E26" s="63">
        <v>3985</v>
      </c>
      <c r="F26" s="63">
        <v>4639</v>
      </c>
      <c r="G26" s="63">
        <v>4013</v>
      </c>
      <c r="H26" s="63">
        <v>3985</v>
      </c>
      <c r="I26" s="110">
        <f t="shared" si="3"/>
        <v>5.4935738282558561E-3</v>
      </c>
      <c r="J26" s="110">
        <f t="shared" si="0"/>
        <v>-0.14097865919379177</v>
      </c>
      <c r="K26" s="107">
        <f t="shared" si="1"/>
        <v>-654</v>
      </c>
      <c r="L26" s="111">
        <f t="shared" si="4"/>
        <v>7.3717551314855098E-3</v>
      </c>
      <c r="M26" s="108">
        <f t="shared" si="2"/>
        <v>-28</v>
      </c>
      <c r="N26" s="108">
        <f t="shared" si="5"/>
        <v>-28</v>
      </c>
      <c r="O26" s="4"/>
    </row>
    <row r="27" spans="1:16">
      <c r="A27" s="47">
        <v>25</v>
      </c>
      <c r="B27" s="113" t="s">
        <v>116</v>
      </c>
      <c r="C27" s="63">
        <v>7722</v>
      </c>
      <c r="D27" s="63">
        <v>6699</v>
      </c>
      <c r="E27" s="63">
        <v>6708</v>
      </c>
      <c r="F27" s="63">
        <v>7735.5764365389696</v>
      </c>
      <c r="G27" s="63">
        <v>6735.71937363503</v>
      </c>
      <c r="H27" s="63">
        <v>6714.37642088743</v>
      </c>
      <c r="I27" s="110">
        <f t="shared" si="3"/>
        <v>9.2474010639749769E-3</v>
      </c>
      <c r="J27" s="110">
        <f t="shared" si="0"/>
        <v>-0.13131313131313133</v>
      </c>
      <c r="K27" s="107">
        <f t="shared" si="1"/>
        <v>-1014</v>
      </c>
      <c r="L27" s="111">
        <f t="shared" si="4"/>
        <v>1.1429601992853681E-2</v>
      </c>
      <c r="M27" s="108">
        <f t="shared" si="2"/>
        <v>9</v>
      </c>
      <c r="N27" s="108">
        <f t="shared" si="5"/>
        <v>-21.342952747600066</v>
      </c>
      <c r="O27" s="4"/>
    </row>
    <row r="28" spans="1:16">
      <c r="A28" s="47">
        <v>26</v>
      </c>
      <c r="B28" s="113" t="s">
        <v>117</v>
      </c>
      <c r="C28" s="63">
        <v>7120</v>
      </c>
      <c r="D28" s="63">
        <v>6818</v>
      </c>
      <c r="E28" s="63">
        <v>6803</v>
      </c>
      <c r="F28" s="63">
        <v>7120</v>
      </c>
      <c r="G28" s="63">
        <v>6818</v>
      </c>
      <c r="H28" s="63">
        <v>6803</v>
      </c>
      <c r="I28" s="110">
        <f t="shared" si="3"/>
        <v>9.3783645554892311E-3</v>
      </c>
      <c r="J28" s="110">
        <f t="shared" si="0"/>
        <v>-4.4522471910112361E-2</v>
      </c>
      <c r="K28" s="107">
        <f t="shared" si="1"/>
        <v>-317</v>
      </c>
      <c r="L28" s="111">
        <f t="shared" si="4"/>
        <v>3.5731595973714169E-3</v>
      </c>
      <c r="M28" s="108">
        <f t="shared" si="2"/>
        <v>-15</v>
      </c>
      <c r="N28" s="108">
        <f t="shared" si="5"/>
        <v>-15</v>
      </c>
      <c r="O28" s="4"/>
    </row>
    <row r="29" spans="1:16">
      <c r="A29" s="47">
        <v>27</v>
      </c>
      <c r="B29" s="113" t="s">
        <v>118</v>
      </c>
      <c r="C29" s="63">
        <v>17097</v>
      </c>
      <c r="D29" s="63">
        <v>15888</v>
      </c>
      <c r="E29" s="63">
        <v>15829</v>
      </c>
      <c r="F29" s="63">
        <v>17097</v>
      </c>
      <c r="G29" s="63">
        <v>15888</v>
      </c>
      <c r="H29" s="63">
        <v>15829</v>
      </c>
      <c r="I29" s="110">
        <f t="shared" si="3"/>
        <v>2.1821274812412032E-2</v>
      </c>
      <c r="J29" s="110">
        <f t="shared" si="0"/>
        <v>-7.4165058197344563E-2</v>
      </c>
      <c r="K29" s="107">
        <f t="shared" si="1"/>
        <v>-1268</v>
      </c>
      <c r="L29" s="111">
        <f t="shared" si="4"/>
        <v>1.4292638389485668E-2</v>
      </c>
      <c r="M29" s="108">
        <f t="shared" si="2"/>
        <v>-59</v>
      </c>
      <c r="N29" s="108">
        <f t="shared" si="5"/>
        <v>-59</v>
      </c>
      <c r="O29" s="4"/>
    </row>
    <row r="30" spans="1:16">
      <c r="A30" s="47">
        <v>28</v>
      </c>
      <c r="B30" s="113" t="s">
        <v>119</v>
      </c>
      <c r="C30" s="63">
        <v>8653</v>
      </c>
      <c r="D30" s="63">
        <v>7230</v>
      </c>
      <c r="E30" s="63">
        <v>7166</v>
      </c>
      <c r="F30" s="63">
        <v>8541.1223834504399</v>
      </c>
      <c r="G30" s="63">
        <v>7128.0090139440799</v>
      </c>
      <c r="H30" s="63">
        <v>7054.1227687957999</v>
      </c>
      <c r="I30" s="110">
        <f t="shared" si="3"/>
        <v>9.8787829493805421E-3</v>
      </c>
      <c r="J30" s="110">
        <f t="shared" si="0"/>
        <v>-0.17184791401825955</v>
      </c>
      <c r="K30" s="107">
        <f t="shared" si="1"/>
        <v>-1487</v>
      </c>
      <c r="L30" s="111">
        <f t="shared" si="4"/>
        <v>1.6761161896817971E-2</v>
      </c>
      <c r="M30" s="108">
        <f t="shared" si="2"/>
        <v>-64</v>
      </c>
      <c r="N30" s="108">
        <f t="shared" si="5"/>
        <v>-73.886245148280068</v>
      </c>
      <c r="O30" s="4"/>
    </row>
    <row r="31" spans="1:16">
      <c r="A31" s="47">
        <v>29</v>
      </c>
      <c r="B31" s="113" t="s">
        <v>120</v>
      </c>
      <c r="C31" s="63">
        <v>2666</v>
      </c>
      <c r="D31" s="63">
        <v>2133</v>
      </c>
      <c r="E31" s="63">
        <v>2131</v>
      </c>
      <c r="F31" s="63">
        <v>2676.8169124815299</v>
      </c>
      <c r="G31" s="63">
        <v>2147.8146861856699</v>
      </c>
      <c r="H31" s="63">
        <v>2140.4348672422102</v>
      </c>
      <c r="I31" s="110">
        <f t="shared" si="3"/>
        <v>2.937717899125026E-3</v>
      </c>
      <c r="J31" s="110">
        <f t="shared" si="0"/>
        <v>-0.20067516879219804</v>
      </c>
      <c r="K31" s="107">
        <f t="shared" si="1"/>
        <v>-535</v>
      </c>
      <c r="L31" s="111">
        <f t="shared" si="4"/>
        <v>6.0304113078665867E-3</v>
      </c>
      <c r="M31" s="108">
        <f t="shared" si="2"/>
        <v>-2</v>
      </c>
      <c r="N31" s="108">
        <f t="shared" si="5"/>
        <v>-7.3798189434596679</v>
      </c>
      <c r="O31" s="4"/>
    </row>
    <row r="32" spans="1:16">
      <c r="A32" s="47">
        <v>30</v>
      </c>
      <c r="B32" s="113" t="s">
        <v>121</v>
      </c>
      <c r="C32" s="63">
        <v>1997</v>
      </c>
      <c r="D32" s="63">
        <v>1171</v>
      </c>
      <c r="E32" s="63">
        <v>1150</v>
      </c>
      <c r="F32" s="63">
        <v>1941.95493489364</v>
      </c>
      <c r="G32" s="63">
        <v>1125.4392830198799</v>
      </c>
      <c r="H32" s="63">
        <v>1093.5707088859499</v>
      </c>
      <c r="I32" s="110">
        <f t="shared" si="3"/>
        <v>1.5853475288567715E-3</v>
      </c>
      <c r="J32" s="110">
        <f t="shared" si="0"/>
        <v>-0.42413620430645971</v>
      </c>
      <c r="K32" s="107">
        <f t="shared" si="1"/>
        <v>-847</v>
      </c>
      <c r="L32" s="111">
        <f t="shared" si="4"/>
        <v>9.547211921052335E-3</v>
      </c>
      <c r="M32" s="108">
        <f t="shared" si="2"/>
        <v>-21</v>
      </c>
      <c r="N32" s="108">
        <f t="shared" si="5"/>
        <v>-31.868574133929997</v>
      </c>
      <c r="O32" s="4"/>
    </row>
    <row r="33" spans="1:15">
      <c r="A33" s="47">
        <v>31</v>
      </c>
      <c r="B33" s="113" t="s">
        <v>122</v>
      </c>
      <c r="C33" s="63">
        <v>23571</v>
      </c>
      <c r="D33" s="63">
        <v>19362</v>
      </c>
      <c r="E33" s="63">
        <v>19138</v>
      </c>
      <c r="F33" s="63">
        <v>23722.602503306502</v>
      </c>
      <c r="G33" s="63">
        <v>19622.786645181099</v>
      </c>
      <c r="H33" s="63">
        <v>19361.7082975384</v>
      </c>
      <c r="I33" s="110">
        <f t="shared" si="3"/>
        <v>2.6382940006313818E-2</v>
      </c>
      <c r="J33" s="110">
        <f t="shared" si="0"/>
        <v>-0.18807008612277798</v>
      </c>
      <c r="K33" s="107">
        <f t="shared" si="1"/>
        <v>-4433</v>
      </c>
      <c r="L33" s="111">
        <f t="shared" si="4"/>
        <v>4.9967875379014169E-2</v>
      </c>
      <c r="M33" s="108">
        <f t="shared" si="2"/>
        <v>-224</v>
      </c>
      <c r="N33" s="108">
        <f t="shared" si="5"/>
        <v>-261.07834764269865</v>
      </c>
      <c r="O33" s="4"/>
    </row>
    <row r="34" spans="1:15">
      <c r="A34" s="47">
        <v>32</v>
      </c>
      <c r="B34" s="113" t="s">
        <v>123</v>
      </c>
      <c r="C34" s="63">
        <v>6736</v>
      </c>
      <c r="D34" s="63">
        <v>5950</v>
      </c>
      <c r="E34" s="63">
        <v>5921</v>
      </c>
      <c r="F34" s="63">
        <v>6736</v>
      </c>
      <c r="G34" s="63">
        <v>5950</v>
      </c>
      <c r="H34" s="63">
        <v>5921</v>
      </c>
      <c r="I34" s="110">
        <f t="shared" si="3"/>
        <v>8.1624719290095162E-3</v>
      </c>
      <c r="J34" s="110">
        <f t="shared" si="0"/>
        <v>-0.1209916864608076</v>
      </c>
      <c r="K34" s="107">
        <f t="shared" si="1"/>
        <v>-815</v>
      </c>
      <c r="L34" s="111">
        <f t="shared" si="4"/>
        <v>9.1865144222640534E-3</v>
      </c>
      <c r="M34" s="108">
        <f t="shared" si="2"/>
        <v>-29</v>
      </c>
      <c r="N34" s="108">
        <f t="shared" si="5"/>
        <v>-29</v>
      </c>
      <c r="O34" s="4"/>
    </row>
    <row r="35" spans="1:15">
      <c r="A35" s="47">
        <v>33</v>
      </c>
      <c r="B35" s="113" t="s">
        <v>124</v>
      </c>
      <c r="C35" s="63">
        <v>32439</v>
      </c>
      <c r="D35" s="63">
        <v>29098</v>
      </c>
      <c r="E35" s="63">
        <v>29004</v>
      </c>
      <c r="F35" s="63">
        <v>32625.3453899698</v>
      </c>
      <c r="G35" s="63">
        <v>29184.1098278924</v>
      </c>
      <c r="H35" s="63">
        <v>29245.071482498901</v>
      </c>
      <c r="I35" s="110">
        <f t="shared" si="3"/>
        <v>3.9983843240836349E-2</v>
      </c>
      <c r="J35" s="110">
        <f t="shared" si="0"/>
        <v>-0.10589105706094516</v>
      </c>
      <c r="K35" s="107">
        <f t="shared" si="1"/>
        <v>-3435</v>
      </c>
      <c r="L35" s="111">
        <f t="shared" si="4"/>
        <v>3.8718622135554631E-2</v>
      </c>
      <c r="M35" s="108">
        <f t="shared" si="2"/>
        <v>-94</v>
      </c>
      <c r="N35" s="108">
        <f t="shared" si="5"/>
        <v>60.961654606500815</v>
      </c>
      <c r="O35" s="4"/>
    </row>
    <row r="36" spans="1:15">
      <c r="A36" s="47">
        <v>34</v>
      </c>
      <c r="B36" s="113" t="s">
        <v>125</v>
      </c>
      <c r="C36" s="63">
        <v>6025</v>
      </c>
      <c r="D36" s="63">
        <v>5321</v>
      </c>
      <c r="E36" s="63">
        <v>5285</v>
      </c>
      <c r="F36" s="63">
        <v>6025.00000000001</v>
      </c>
      <c r="G36" s="63">
        <v>5320.99999999999</v>
      </c>
      <c r="H36" s="63">
        <v>5285</v>
      </c>
      <c r="I36" s="110">
        <f t="shared" si="3"/>
        <v>7.2857058173982931E-3</v>
      </c>
      <c r="J36" s="110">
        <f t="shared" si="0"/>
        <v>-0.12282157676348547</v>
      </c>
      <c r="K36" s="107">
        <f t="shared" si="1"/>
        <v>-740</v>
      </c>
      <c r="L36" s="111">
        <f t="shared" si="4"/>
        <v>8.3411296594790175E-3</v>
      </c>
      <c r="M36" s="108">
        <f t="shared" si="2"/>
        <v>-36</v>
      </c>
      <c r="N36" s="108">
        <f t="shared" si="5"/>
        <v>-35.999999999989996</v>
      </c>
    </row>
    <row r="37" spans="1:15" ht="15.75" customHeight="1">
      <c r="A37" s="47">
        <v>35</v>
      </c>
      <c r="B37" s="113" t="s">
        <v>126</v>
      </c>
      <c r="C37" s="63">
        <v>28609</v>
      </c>
      <c r="D37" s="63">
        <v>27203</v>
      </c>
      <c r="E37" s="63">
        <v>27213</v>
      </c>
      <c r="F37" s="63">
        <v>28609</v>
      </c>
      <c r="G37" s="63">
        <v>27203</v>
      </c>
      <c r="H37" s="63">
        <v>27213</v>
      </c>
      <c r="I37" s="110">
        <f t="shared" si="3"/>
        <v>3.7514836785025499E-2</v>
      </c>
      <c r="J37" s="110">
        <f t="shared" si="0"/>
        <v>-4.8795833478975148E-2</v>
      </c>
      <c r="K37" s="107">
        <f t="shared" si="1"/>
        <v>-1396</v>
      </c>
      <c r="L37" s="111">
        <f t="shared" si="4"/>
        <v>1.5735428384638796E-2</v>
      </c>
      <c r="M37" s="108">
        <f t="shared" si="2"/>
        <v>10</v>
      </c>
      <c r="N37" s="108">
        <f t="shared" si="5"/>
        <v>10</v>
      </c>
    </row>
    <row r="38" spans="1:15">
      <c r="A38" s="47">
        <v>36</v>
      </c>
      <c r="B38" s="113" t="s">
        <v>127</v>
      </c>
      <c r="C38" s="63">
        <v>4750</v>
      </c>
      <c r="D38" s="63">
        <v>4276</v>
      </c>
      <c r="E38" s="63">
        <v>4266</v>
      </c>
      <c r="F38" s="63">
        <v>4733.16094417163</v>
      </c>
      <c r="G38" s="63">
        <v>4246.5950381253597</v>
      </c>
      <c r="H38" s="63">
        <v>4247.24737251631</v>
      </c>
      <c r="I38" s="110">
        <f t="shared" si="3"/>
        <v>5.8809500505243367E-3</v>
      </c>
      <c r="J38" s="110">
        <f t="shared" si="0"/>
        <v>-0.10189473684210526</v>
      </c>
      <c r="K38" s="107">
        <f t="shared" si="1"/>
        <v>-484</v>
      </c>
      <c r="L38" s="111">
        <f t="shared" si="4"/>
        <v>5.4555496691727628E-3</v>
      </c>
      <c r="M38" s="108">
        <f t="shared" si="2"/>
        <v>-10</v>
      </c>
      <c r="N38" s="108">
        <f t="shared" si="5"/>
        <v>0.65233439095027279</v>
      </c>
    </row>
    <row r="39" spans="1:15">
      <c r="A39" s="47">
        <v>37</v>
      </c>
      <c r="B39" s="113" t="s">
        <v>128</v>
      </c>
      <c r="C39" s="63">
        <v>9703</v>
      </c>
      <c r="D39" s="63">
        <v>8679</v>
      </c>
      <c r="E39" s="63">
        <v>8649</v>
      </c>
      <c r="F39" s="63">
        <v>9703</v>
      </c>
      <c r="G39" s="63">
        <v>8679</v>
      </c>
      <c r="H39" s="63">
        <v>8649</v>
      </c>
      <c r="I39" s="110">
        <f t="shared" si="3"/>
        <v>1.1923191980071492E-2</v>
      </c>
      <c r="J39" s="110">
        <f t="shared" si="0"/>
        <v>-0.10862619808306709</v>
      </c>
      <c r="K39" s="107">
        <f t="shared" si="1"/>
        <v>-1054</v>
      </c>
      <c r="L39" s="111">
        <f t="shared" si="4"/>
        <v>1.1880473866339033E-2</v>
      </c>
      <c r="M39" s="108">
        <f t="shared" si="2"/>
        <v>-30</v>
      </c>
      <c r="N39" s="108">
        <f t="shared" si="5"/>
        <v>-30</v>
      </c>
    </row>
    <row r="40" spans="1:15">
      <c r="A40" s="47">
        <v>38</v>
      </c>
      <c r="B40" s="113" t="s">
        <v>129</v>
      </c>
      <c r="C40" s="63">
        <v>12245</v>
      </c>
      <c r="D40" s="63">
        <v>11310</v>
      </c>
      <c r="E40" s="63">
        <v>11283</v>
      </c>
      <c r="F40" s="63">
        <v>12252.2120094446</v>
      </c>
      <c r="G40" s="63">
        <v>11335.5960247111</v>
      </c>
      <c r="H40" s="63">
        <v>11279.114675541799</v>
      </c>
      <c r="I40" s="110">
        <f t="shared" si="3"/>
        <v>1.5554327102687785E-2</v>
      </c>
      <c r="J40" s="110">
        <f t="shared" si="0"/>
        <v>-7.856267864434463E-2</v>
      </c>
      <c r="K40" s="107">
        <f t="shared" si="1"/>
        <v>-962</v>
      </c>
      <c r="L40" s="111">
        <f t="shared" si="4"/>
        <v>1.0843468557322723E-2</v>
      </c>
      <c r="M40" s="108">
        <f t="shared" si="2"/>
        <v>-27</v>
      </c>
      <c r="N40" s="108">
        <f t="shared" si="5"/>
        <v>-56.481349169300302</v>
      </c>
    </row>
    <row r="41" spans="1:15">
      <c r="A41" s="47">
        <v>39</v>
      </c>
      <c r="B41" s="113" t="s">
        <v>130</v>
      </c>
      <c r="C41" s="63">
        <v>5241</v>
      </c>
      <c r="D41" s="63">
        <v>4783</v>
      </c>
      <c r="E41" s="63">
        <v>4769</v>
      </c>
      <c r="F41" s="63">
        <v>5241</v>
      </c>
      <c r="G41" s="63">
        <v>4783</v>
      </c>
      <c r="H41" s="63">
        <v>4769</v>
      </c>
      <c r="I41" s="110">
        <f t="shared" si="3"/>
        <v>6.574367274015603E-3</v>
      </c>
      <c r="J41" s="110">
        <f t="shared" si="0"/>
        <v>-9.0059149017363102E-2</v>
      </c>
      <c r="K41" s="107">
        <f t="shared" si="1"/>
        <v>-472</v>
      </c>
      <c r="L41" s="111">
        <f t="shared" si="4"/>
        <v>5.3202881071271572E-3</v>
      </c>
      <c r="M41" s="108">
        <f t="shared" si="2"/>
        <v>-14</v>
      </c>
      <c r="N41" s="108">
        <f t="shared" si="5"/>
        <v>-14</v>
      </c>
    </row>
    <row r="42" spans="1:15">
      <c r="A42" s="47">
        <v>40</v>
      </c>
      <c r="B42" s="113" t="s">
        <v>131</v>
      </c>
      <c r="C42" s="63">
        <v>4142</v>
      </c>
      <c r="D42" s="63">
        <v>3629</v>
      </c>
      <c r="E42" s="63">
        <v>3619</v>
      </c>
      <c r="F42" s="63">
        <v>4142</v>
      </c>
      <c r="G42" s="63">
        <v>3629</v>
      </c>
      <c r="H42" s="63">
        <v>3619</v>
      </c>
      <c r="I42" s="110">
        <f t="shared" si="3"/>
        <v>4.9890197451588313E-3</v>
      </c>
      <c r="J42" s="110">
        <f t="shared" si="0"/>
        <v>-0.12626750362143893</v>
      </c>
      <c r="K42" s="107">
        <f t="shared" si="1"/>
        <v>-523</v>
      </c>
      <c r="L42" s="111">
        <f t="shared" si="4"/>
        <v>5.8951497458209811E-3</v>
      </c>
      <c r="M42" s="108">
        <f t="shared" si="2"/>
        <v>-10</v>
      </c>
      <c r="N42" s="108">
        <f t="shared" si="5"/>
        <v>-10</v>
      </c>
    </row>
    <row r="43" spans="1:15">
      <c r="A43" s="47">
        <v>41</v>
      </c>
      <c r="B43" s="113" t="s">
        <v>132</v>
      </c>
      <c r="C43" s="63">
        <v>2962</v>
      </c>
      <c r="D43" s="63">
        <v>2610</v>
      </c>
      <c r="E43" s="63">
        <v>2599</v>
      </c>
      <c r="F43" s="63">
        <v>2981.8954444139699</v>
      </c>
      <c r="G43" s="63">
        <v>2626.8084156566001</v>
      </c>
      <c r="H43" s="63">
        <v>2616.4056240147102</v>
      </c>
      <c r="I43" s="110">
        <f t="shared" si="3"/>
        <v>3.5828854152163032E-3</v>
      </c>
      <c r="J43" s="110">
        <f t="shared" si="0"/>
        <v>-0.1225523295070898</v>
      </c>
      <c r="K43" s="107">
        <f t="shared" si="1"/>
        <v>-363</v>
      </c>
      <c r="L43" s="111">
        <f t="shared" si="4"/>
        <v>4.0916622518795721E-3</v>
      </c>
      <c r="M43" s="108">
        <f t="shared" si="2"/>
        <v>-11</v>
      </c>
      <c r="N43" s="108">
        <f t="shared" si="5"/>
        <v>-10.402791641889962</v>
      </c>
    </row>
    <row r="44" spans="1:15">
      <c r="A44" s="47">
        <v>42</v>
      </c>
      <c r="B44" s="113" t="s">
        <v>133</v>
      </c>
      <c r="C44" s="63">
        <v>45867</v>
      </c>
      <c r="D44" s="63">
        <v>41667</v>
      </c>
      <c r="E44" s="63">
        <v>41576</v>
      </c>
      <c r="F44" s="63">
        <v>45655.173310452003</v>
      </c>
      <c r="G44" s="63">
        <v>41682.800814316797</v>
      </c>
      <c r="H44" s="63">
        <v>41363.683938263297</v>
      </c>
      <c r="I44" s="110">
        <f t="shared" si="3"/>
        <v>5.7315138138912286E-2</v>
      </c>
      <c r="J44" s="110">
        <f t="shared" si="0"/>
        <v>-9.3553099178058305E-2</v>
      </c>
      <c r="K44" s="107">
        <f t="shared" si="1"/>
        <v>-4291</v>
      </c>
      <c r="L44" s="111">
        <f t="shared" si="4"/>
        <v>4.8367280228141171E-2</v>
      </c>
      <c r="M44" s="108">
        <f t="shared" si="2"/>
        <v>-91</v>
      </c>
      <c r="N44" s="108">
        <f t="shared" si="5"/>
        <v>-319.11687605350016</v>
      </c>
    </row>
    <row r="45" spans="1:15">
      <c r="A45" s="47">
        <v>43</v>
      </c>
      <c r="B45" s="113" t="s">
        <v>134</v>
      </c>
      <c r="C45" s="63">
        <v>8087</v>
      </c>
      <c r="D45" s="63">
        <v>6966</v>
      </c>
      <c r="E45" s="63">
        <v>6923</v>
      </c>
      <c r="F45" s="63">
        <v>8075.4920199620301</v>
      </c>
      <c r="G45" s="63">
        <v>6973.3744838226603</v>
      </c>
      <c r="H45" s="63">
        <v>6915.4066377194604</v>
      </c>
      <c r="I45" s="110">
        <f t="shared" si="3"/>
        <v>9.5437921237177641E-3</v>
      </c>
      <c r="J45" s="110">
        <f t="shared" si="0"/>
        <v>-0.14393471002844072</v>
      </c>
      <c r="K45" s="107">
        <f t="shared" si="1"/>
        <v>-1164</v>
      </c>
      <c r="L45" s="111">
        <f t="shared" si="4"/>
        <v>1.3120371518423752E-2</v>
      </c>
      <c r="M45" s="108">
        <f t="shared" si="2"/>
        <v>-43</v>
      </c>
      <c r="N45" s="108">
        <f t="shared" si="5"/>
        <v>-57.967846103199918</v>
      </c>
    </row>
    <row r="46" spans="1:15">
      <c r="A46" s="47">
        <v>44</v>
      </c>
      <c r="B46" s="113" t="s">
        <v>135</v>
      </c>
      <c r="C46" s="63">
        <v>14376</v>
      </c>
      <c r="D46" s="63">
        <v>12650</v>
      </c>
      <c r="E46" s="63">
        <v>12527</v>
      </c>
      <c r="F46" s="63">
        <v>14376</v>
      </c>
      <c r="G46" s="63">
        <v>12650</v>
      </c>
      <c r="H46" s="63">
        <v>12527</v>
      </c>
      <c r="I46" s="110">
        <f t="shared" si="3"/>
        <v>1.726925955999024E-2</v>
      </c>
      <c r="J46" s="110">
        <f t="shared" si="0"/>
        <v>-0.12861713967723984</v>
      </c>
      <c r="K46" s="107">
        <f t="shared" si="1"/>
        <v>-1849</v>
      </c>
      <c r="L46" s="111">
        <f t="shared" si="4"/>
        <v>2.0841552351860412E-2</v>
      </c>
      <c r="M46" s="108">
        <f t="shared" si="2"/>
        <v>-123</v>
      </c>
      <c r="N46" s="108">
        <f t="shared" si="5"/>
        <v>-123</v>
      </c>
    </row>
    <row r="47" spans="1:15">
      <c r="A47" s="47">
        <v>45</v>
      </c>
      <c r="B47" s="113" t="s">
        <v>136</v>
      </c>
      <c r="C47" s="63">
        <v>35993</v>
      </c>
      <c r="D47" s="63">
        <v>33681</v>
      </c>
      <c r="E47" s="63">
        <v>33562</v>
      </c>
      <c r="F47" s="63">
        <v>35993</v>
      </c>
      <c r="G47" s="63">
        <v>33681</v>
      </c>
      <c r="H47" s="63">
        <v>33562</v>
      </c>
      <c r="I47" s="110">
        <f t="shared" si="3"/>
        <v>4.6267333707383444E-2</v>
      </c>
      <c r="J47" s="110">
        <f t="shared" si="0"/>
        <v>-6.7540910732642456E-2</v>
      </c>
      <c r="K47" s="107">
        <f t="shared" si="1"/>
        <v>-2431</v>
      </c>
      <c r="L47" s="111">
        <f t="shared" si="4"/>
        <v>2.7401738111072285E-2</v>
      </c>
      <c r="M47" s="108">
        <f t="shared" si="2"/>
        <v>-119</v>
      </c>
      <c r="N47" s="108">
        <f t="shared" si="5"/>
        <v>-119</v>
      </c>
    </row>
    <row r="48" spans="1:15">
      <c r="A48" s="47">
        <v>46</v>
      </c>
      <c r="B48" s="113" t="s">
        <v>137</v>
      </c>
      <c r="C48" s="63">
        <v>11729</v>
      </c>
      <c r="D48" s="63">
        <v>10202</v>
      </c>
      <c r="E48" s="63">
        <v>10131</v>
      </c>
      <c r="F48" s="63">
        <v>11729</v>
      </c>
      <c r="G48" s="63">
        <v>10202</v>
      </c>
      <c r="H48" s="63">
        <v>10131</v>
      </c>
      <c r="I48" s="110">
        <f t="shared" si="3"/>
        <v>1.396622244769387E-2</v>
      </c>
      <c r="J48" s="110">
        <f t="shared" si="0"/>
        <v>-0.13624349901952426</v>
      </c>
      <c r="K48" s="107">
        <f t="shared" si="1"/>
        <v>-1598</v>
      </c>
      <c r="L48" s="111">
        <f t="shared" si="4"/>
        <v>1.8012331345739825E-2</v>
      </c>
      <c r="M48" s="108">
        <f t="shared" si="2"/>
        <v>-71</v>
      </c>
      <c r="N48" s="108">
        <f t="shared" si="5"/>
        <v>-71</v>
      </c>
    </row>
    <row r="49" spans="1:14">
      <c r="A49" s="47">
        <v>47</v>
      </c>
      <c r="B49" s="113" t="s">
        <v>138</v>
      </c>
      <c r="C49" s="63">
        <v>9998</v>
      </c>
      <c r="D49" s="63">
        <v>7769</v>
      </c>
      <c r="E49" s="63">
        <v>7664</v>
      </c>
      <c r="F49" s="63">
        <v>9998</v>
      </c>
      <c r="G49" s="63">
        <v>7769</v>
      </c>
      <c r="H49" s="63">
        <v>7664</v>
      </c>
      <c r="I49" s="110">
        <f t="shared" si="3"/>
        <v>1.0565307357528954E-2</v>
      </c>
      <c r="J49" s="110">
        <f t="shared" si="0"/>
        <v>-0.23344668933786758</v>
      </c>
      <c r="K49" s="107">
        <f t="shared" si="1"/>
        <v>-2334</v>
      </c>
      <c r="L49" s="111">
        <f t="shared" si="4"/>
        <v>2.6308373817870306E-2</v>
      </c>
      <c r="M49" s="108">
        <f t="shared" si="2"/>
        <v>-105</v>
      </c>
      <c r="N49" s="108">
        <f t="shared" si="5"/>
        <v>-105</v>
      </c>
    </row>
    <row r="50" spans="1:14">
      <c r="A50" s="47">
        <v>48</v>
      </c>
      <c r="B50" s="113" t="s">
        <v>139</v>
      </c>
      <c r="C50" s="63">
        <v>13401</v>
      </c>
      <c r="D50" s="63">
        <v>12086</v>
      </c>
      <c r="E50" s="63">
        <v>12046</v>
      </c>
      <c r="F50" s="63">
        <v>13401</v>
      </c>
      <c r="G50" s="63">
        <v>12086</v>
      </c>
      <c r="H50" s="63">
        <v>12046</v>
      </c>
      <c r="I50" s="110">
        <f t="shared" si="3"/>
        <v>1.6606170724007538E-2</v>
      </c>
      <c r="J50" s="110">
        <f t="shared" si="0"/>
        <v>-0.10111185732408029</v>
      </c>
      <c r="K50" s="107">
        <f t="shared" si="1"/>
        <v>-1355</v>
      </c>
      <c r="L50" s="111">
        <f t="shared" si="4"/>
        <v>1.5273284714316309E-2</v>
      </c>
      <c r="M50" s="108">
        <f t="shared" si="2"/>
        <v>-40</v>
      </c>
      <c r="N50" s="108">
        <f t="shared" si="5"/>
        <v>-40</v>
      </c>
    </row>
    <row r="51" spans="1:14">
      <c r="A51" s="47">
        <v>49</v>
      </c>
      <c r="B51" s="113" t="s">
        <v>140</v>
      </c>
      <c r="C51" s="63">
        <v>2621</v>
      </c>
      <c r="D51" s="63">
        <v>2173</v>
      </c>
      <c r="E51" s="63">
        <v>2156</v>
      </c>
      <c r="F51" s="63">
        <v>2608.2786780783799</v>
      </c>
      <c r="G51" s="63">
        <v>2185.1266193453298</v>
      </c>
      <c r="H51" s="63">
        <v>2142.21025016257</v>
      </c>
      <c r="I51" s="110">
        <f t="shared" si="3"/>
        <v>2.9721819758393038E-3</v>
      </c>
      <c r="J51" s="110">
        <f t="shared" si="0"/>
        <v>-0.17741320106829456</v>
      </c>
      <c r="K51" s="107">
        <f t="shared" si="1"/>
        <v>-465</v>
      </c>
      <c r="L51" s="111">
        <f t="shared" si="4"/>
        <v>5.2413855292672206E-3</v>
      </c>
      <c r="M51" s="108">
        <f t="shared" si="2"/>
        <v>-17</v>
      </c>
      <c r="N51" s="108">
        <f t="shared" si="5"/>
        <v>-42.916369182759809</v>
      </c>
    </row>
    <row r="52" spans="1:14">
      <c r="A52" s="47">
        <v>50</v>
      </c>
      <c r="B52" s="113" t="s">
        <v>141</v>
      </c>
      <c r="C52" s="63">
        <v>8686</v>
      </c>
      <c r="D52" s="63">
        <v>7737</v>
      </c>
      <c r="E52" s="63">
        <v>7734</v>
      </c>
      <c r="F52" s="63">
        <v>8664.1987858562607</v>
      </c>
      <c r="G52" s="63">
        <v>7718.2019299476196</v>
      </c>
      <c r="H52" s="63">
        <v>7714.4329872687904</v>
      </c>
      <c r="I52" s="110">
        <f t="shared" si="3"/>
        <v>1.0661806772328931E-2</v>
      </c>
      <c r="J52" s="110">
        <f t="shared" si="0"/>
        <v>-0.10960165784020262</v>
      </c>
      <c r="K52" s="107">
        <f t="shared" si="1"/>
        <v>-952</v>
      </c>
      <c r="L52" s="111">
        <f t="shared" si="4"/>
        <v>1.0730750588951385E-2</v>
      </c>
      <c r="M52" s="108">
        <f t="shared" si="2"/>
        <v>-3</v>
      </c>
      <c r="N52" s="108">
        <f t="shared" si="5"/>
        <v>-3.7689426788292621</v>
      </c>
    </row>
    <row r="53" spans="1:14">
      <c r="A53" s="47">
        <v>51</v>
      </c>
      <c r="B53" s="113" t="s">
        <v>142</v>
      </c>
      <c r="C53" s="63">
        <v>13244</v>
      </c>
      <c r="D53" s="63">
        <v>12567</v>
      </c>
      <c r="E53" s="63">
        <v>12522</v>
      </c>
      <c r="F53" s="63">
        <v>13247.2323125311</v>
      </c>
      <c r="G53" s="63">
        <v>12569.910851427599</v>
      </c>
      <c r="H53" s="63">
        <v>12525.2309075052</v>
      </c>
      <c r="I53" s="110">
        <f t="shared" si="3"/>
        <v>1.7262366744647383E-2</v>
      </c>
      <c r="J53" s="110">
        <f t="shared" si="0"/>
        <v>-5.4515252189670793E-2</v>
      </c>
      <c r="K53" s="107">
        <f t="shared" si="1"/>
        <v>-722</v>
      </c>
      <c r="L53" s="111">
        <f t="shared" si="4"/>
        <v>8.1382373164106091E-3</v>
      </c>
      <c r="M53" s="108">
        <f t="shared" si="2"/>
        <v>-45</v>
      </c>
      <c r="N53" s="108">
        <f t="shared" si="5"/>
        <v>-44.679943922399616</v>
      </c>
    </row>
    <row r="54" spans="1:14">
      <c r="A54" s="47">
        <v>52</v>
      </c>
      <c r="B54" s="113" t="s">
        <v>143</v>
      </c>
      <c r="C54" s="63">
        <v>12259</v>
      </c>
      <c r="D54" s="63">
        <v>10198</v>
      </c>
      <c r="E54" s="63">
        <v>10202</v>
      </c>
      <c r="F54" s="63">
        <v>12259</v>
      </c>
      <c r="G54" s="63">
        <v>10198</v>
      </c>
      <c r="H54" s="63">
        <v>10202</v>
      </c>
      <c r="I54" s="110">
        <f t="shared" si="3"/>
        <v>1.406410042556242E-2</v>
      </c>
      <c r="J54" s="110">
        <f t="shared" si="0"/>
        <v>-0.16779508932213069</v>
      </c>
      <c r="K54" s="107">
        <f t="shared" si="1"/>
        <v>-2057</v>
      </c>
      <c r="L54" s="111">
        <f t="shared" si="4"/>
        <v>2.3186086093984242E-2</v>
      </c>
      <c r="M54" s="108">
        <f t="shared" si="2"/>
        <v>4</v>
      </c>
      <c r="N54" s="108">
        <f t="shared" si="5"/>
        <v>4</v>
      </c>
    </row>
    <row r="55" spans="1:14">
      <c r="A55" s="47">
        <v>53</v>
      </c>
      <c r="B55" s="113" t="s">
        <v>144</v>
      </c>
      <c r="C55" s="63">
        <v>9124</v>
      </c>
      <c r="D55" s="63">
        <v>7932</v>
      </c>
      <c r="E55" s="63">
        <v>7841</v>
      </c>
      <c r="F55" s="63">
        <v>9124</v>
      </c>
      <c r="G55" s="63">
        <v>7932</v>
      </c>
      <c r="H55" s="63">
        <v>7841</v>
      </c>
      <c r="I55" s="110">
        <f t="shared" si="3"/>
        <v>1.0809313020666039E-2</v>
      </c>
      <c r="J55" s="110">
        <f t="shared" si="0"/>
        <v>-0.14061814993423938</v>
      </c>
      <c r="K55" s="107">
        <f t="shared" si="1"/>
        <v>-1283</v>
      </c>
      <c r="L55" s="111">
        <f t="shared" si="4"/>
        <v>1.4461715342042675E-2</v>
      </c>
      <c r="M55" s="108">
        <f t="shared" si="2"/>
        <v>-91</v>
      </c>
      <c r="N55" s="108">
        <f t="shared" si="5"/>
        <v>-91</v>
      </c>
    </row>
    <row r="56" spans="1:14">
      <c r="A56" s="47">
        <v>54</v>
      </c>
      <c r="B56" s="113" t="s">
        <v>145</v>
      </c>
      <c r="C56" s="63">
        <v>10807</v>
      </c>
      <c r="D56" s="63">
        <v>9360</v>
      </c>
      <c r="E56" s="63">
        <v>9342</v>
      </c>
      <c r="F56" s="63">
        <v>10652.880048950499</v>
      </c>
      <c r="G56" s="63">
        <v>9279.85615252758</v>
      </c>
      <c r="H56" s="63">
        <v>9183.0958698233499</v>
      </c>
      <c r="I56" s="110">
        <f t="shared" si="3"/>
        <v>1.2878536186591268E-2</v>
      </c>
      <c r="J56" s="110">
        <f t="shared" si="0"/>
        <v>-0.13556028500046266</v>
      </c>
      <c r="K56" s="107">
        <f t="shared" si="1"/>
        <v>-1465</v>
      </c>
      <c r="L56" s="111">
        <f t="shared" si="4"/>
        <v>1.6513182366401029E-2</v>
      </c>
      <c r="M56" s="108">
        <f t="shared" si="2"/>
        <v>-18</v>
      </c>
      <c r="N56" s="108">
        <f t="shared" si="5"/>
        <v>-96.760282704230121</v>
      </c>
    </row>
    <row r="57" spans="1:14">
      <c r="A57" s="47">
        <v>55</v>
      </c>
      <c r="B57" s="113" t="s">
        <v>146</v>
      </c>
      <c r="C57" s="63">
        <v>24098</v>
      </c>
      <c r="D57" s="63">
        <v>20758</v>
      </c>
      <c r="E57" s="63">
        <v>20709</v>
      </c>
      <c r="F57" s="63">
        <v>23824.845706158401</v>
      </c>
      <c r="G57" s="63">
        <v>20689.861787154601</v>
      </c>
      <c r="H57" s="63">
        <v>20453.070009695501</v>
      </c>
      <c r="I57" s="110">
        <f t="shared" si="3"/>
        <v>2.8548662587039027E-2</v>
      </c>
      <c r="J57" s="110">
        <f t="shared" si="0"/>
        <v>-0.14063407751680637</v>
      </c>
      <c r="K57" s="107">
        <f t="shared" si="1"/>
        <v>-3389</v>
      </c>
      <c r="L57" s="111">
        <f t="shared" si="4"/>
        <v>3.8200119481046471E-2</v>
      </c>
      <c r="M57" s="108">
        <f t="shared" si="2"/>
        <v>-49</v>
      </c>
      <c r="N57" s="108">
        <f t="shared" si="5"/>
        <v>-236.79177745910056</v>
      </c>
    </row>
    <row r="58" spans="1:14">
      <c r="A58" s="47">
        <v>56</v>
      </c>
      <c r="B58" s="113" t="s">
        <v>147</v>
      </c>
      <c r="C58" s="63">
        <v>2110</v>
      </c>
      <c r="D58" s="63">
        <v>1855</v>
      </c>
      <c r="E58" s="63">
        <v>1845</v>
      </c>
      <c r="F58" s="63">
        <v>2109.6163107065499</v>
      </c>
      <c r="G58" s="63">
        <v>1841.1847787179299</v>
      </c>
      <c r="H58" s="63">
        <v>1844.5966670878599</v>
      </c>
      <c r="I58" s="110">
        <f t="shared" si="3"/>
        <v>2.5434488615136896E-3</v>
      </c>
      <c r="J58" s="110">
        <f t="shared" si="0"/>
        <v>-0.12559241706161137</v>
      </c>
      <c r="K58" s="107">
        <f t="shared" si="1"/>
        <v>-265</v>
      </c>
      <c r="L58" s="111">
        <f t="shared" si="4"/>
        <v>2.9870261618404588E-3</v>
      </c>
      <c r="M58" s="108">
        <f t="shared" si="2"/>
        <v>-10</v>
      </c>
      <c r="N58" s="108">
        <f t="shared" si="5"/>
        <v>3.4118883699300113</v>
      </c>
    </row>
    <row r="59" spans="1:14">
      <c r="A59" s="47">
        <v>57</v>
      </c>
      <c r="B59" s="113" t="s">
        <v>148</v>
      </c>
      <c r="C59" s="63">
        <v>3681</v>
      </c>
      <c r="D59" s="63">
        <v>3136</v>
      </c>
      <c r="E59" s="63">
        <v>3153</v>
      </c>
      <c r="F59" s="63">
        <v>3632.4887100672499</v>
      </c>
      <c r="G59" s="63">
        <v>3134.5675330489398</v>
      </c>
      <c r="H59" s="63">
        <v>3104.4883025809099</v>
      </c>
      <c r="I59" s="110">
        <f t="shared" si="3"/>
        <v>4.3466093552046959E-3</v>
      </c>
      <c r="J59" s="110">
        <f t="shared" si="0"/>
        <v>-0.14343928280358598</v>
      </c>
      <c r="K59" s="107">
        <f t="shared" si="1"/>
        <v>-528</v>
      </c>
      <c r="L59" s="111">
        <f t="shared" si="4"/>
        <v>5.9515087300066501E-3</v>
      </c>
      <c r="M59" s="108">
        <f t="shared" si="2"/>
        <v>17</v>
      </c>
      <c r="N59" s="108">
        <f t="shared" si="5"/>
        <v>-30.079230468029891</v>
      </c>
    </row>
    <row r="60" spans="1:14">
      <c r="A60" s="47">
        <v>58</v>
      </c>
      <c r="B60" s="113" t="s">
        <v>149</v>
      </c>
      <c r="C60" s="63">
        <v>14201</v>
      </c>
      <c r="D60" s="63">
        <v>12472</v>
      </c>
      <c r="E60" s="63">
        <v>12475</v>
      </c>
      <c r="F60" s="63">
        <v>14232.862319509801</v>
      </c>
      <c r="G60" s="63">
        <v>12486.5985582596</v>
      </c>
      <c r="H60" s="63">
        <v>12506.5084333827</v>
      </c>
      <c r="I60" s="110">
        <f t="shared" si="3"/>
        <v>1.7197574280424541E-2</v>
      </c>
      <c r="J60" s="110">
        <f t="shared" si="0"/>
        <v>-0.12154073656784734</v>
      </c>
      <c r="K60" s="107">
        <f t="shared" si="1"/>
        <v>-1726</v>
      </c>
      <c r="L60" s="111">
        <f t="shared" si="4"/>
        <v>1.9455121340892952E-2</v>
      </c>
      <c r="M60" s="108">
        <f t="shared" si="2"/>
        <v>3</v>
      </c>
      <c r="N60" s="108">
        <f t="shared" si="5"/>
        <v>19.909875123099482</v>
      </c>
    </row>
    <row r="61" spans="1:14">
      <c r="A61" s="47">
        <v>59</v>
      </c>
      <c r="B61" s="113" t="s">
        <v>150</v>
      </c>
      <c r="C61" s="63">
        <v>8019</v>
      </c>
      <c r="D61" s="63">
        <v>7510</v>
      </c>
      <c r="E61" s="63">
        <v>7427</v>
      </c>
      <c r="F61" s="63">
        <v>7964.5270532528402</v>
      </c>
      <c r="G61" s="63">
        <v>7476.2036744868001</v>
      </c>
      <c r="H61" s="63">
        <v>7373.9212295773004</v>
      </c>
      <c r="I61" s="110">
        <f t="shared" si="3"/>
        <v>1.0238587910277602E-2</v>
      </c>
      <c r="J61" s="110">
        <f t="shared" si="0"/>
        <v>-7.3824666417259016E-2</v>
      </c>
      <c r="K61" s="107">
        <f t="shared" si="1"/>
        <v>-592</v>
      </c>
      <c r="L61" s="111">
        <f t="shared" si="4"/>
        <v>6.6729037275832142E-3</v>
      </c>
      <c r="M61" s="108">
        <f t="shared" si="2"/>
        <v>-83</v>
      </c>
      <c r="N61" s="108">
        <f t="shared" si="5"/>
        <v>-102.28244490949965</v>
      </c>
    </row>
    <row r="62" spans="1:14">
      <c r="A62" s="47">
        <v>60</v>
      </c>
      <c r="B62" s="113" t="s">
        <v>151</v>
      </c>
      <c r="C62" s="63">
        <v>10497</v>
      </c>
      <c r="D62" s="63">
        <v>9157</v>
      </c>
      <c r="E62" s="63">
        <v>9137</v>
      </c>
      <c r="F62" s="63">
        <v>10497</v>
      </c>
      <c r="G62" s="63">
        <v>9157</v>
      </c>
      <c r="H62" s="63">
        <v>9137</v>
      </c>
      <c r="I62" s="110">
        <f t="shared" si="3"/>
        <v>1.2595930757534192E-2</v>
      </c>
      <c r="J62" s="110">
        <f t="shared" si="0"/>
        <v>-0.12956082690292464</v>
      </c>
      <c r="K62" s="107">
        <f t="shared" si="1"/>
        <v>-1360</v>
      </c>
      <c r="L62" s="111">
        <f t="shared" si="4"/>
        <v>1.5329643698501979E-2</v>
      </c>
      <c r="M62" s="108">
        <f t="shared" si="2"/>
        <v>-20</v>
      </c>
      <c r="N62" s="108">
        <f t="shared" si="5"/>
        <v>-20</v>
      </c>
    </row>
    <row r="63" spans="1:14">
      <c r="A63" s="47">
        <v>61</v>
      </c>
      <c r="B63" s="113" t="s">
        <v>152</v>
      </c>
      <c r="C63" s="63">
        <v>6338</v>
      </c>
      <c r="D63" s="63">
        <v>5223</v>
      </c>
      <c r="E63" s="63">
        <v>5161</v>
      </c>
      <c r="F63" s="63">
        <v>6338</v>
      </c>
      <c r="G63" s="63">
        <v>5223</v>
      </c>
      <c r="H63" s="63">
        <v>5161</v>
      </c>
      <c r="I63" s="110">
        <f t="shared" si="3"/>
        <v>7.1147639968954764E-3</v>
      </c>
      <c r="J63" s="110">
        <f t="shared" si="0"/>
        <v>-0.18570526980119911</v>
      </c>
      <c r="K63" s="107">
        <f t="shared" si="1"/>
        <v>-1177</v>
      </c>
      <c r="L63" s="111">
        <f t="shared" si="4"/>
        <v>1.3266904877306491E-2</v>
      </c>
      <c r="M63" s="108">
        <f t="shared" si="2"/>
        <v>-62</v>
      </c>
      <c r="N63" s="108">
        <f t="shared" si="5"/>
        <v>-62</v>
      </c>
    </row>
    <row r="64" spans="1:14">
      <c r="A64" s="47">
        <v>62</v>
      </c>
      <c r="B64" s="113" t="s">
        <v>153</v>
      </c>
      <c r="C64" s="63">
        <v>1267</v>
      </c>
      <c r="D64" s="63">
        <v>1048</v>
      </c>
      <c r="E64" s="63">
        <v>1036</v>
      </c>
      <c r="F64" s="63">
        <v>1269.5887578010399</v>
      </c>
      <c r="G64" s="63">
        <v>1042.76754326421</v>
      </c>
      <c r="H64" s="63">
        <v>1037.35528524197</v>
      </c>
      <c r="I64" s="110">
        <f t="shared" si="3"/>
        <v>1.4281913390396654E-3</v>
      </c>
      <c r="J64" s="110">
        <f t="shared" si="0"/>
        <v>-0.18232044198895028</v>
      </c>
      <c r="K64" s="107">
        <f t="shared" si="1"/>
        <v>-231</v>
      </c>
      <c r="L64" s="111">
        <f t="shared" si="4"/>
        <v>2.6037850693779096E-3</v>
      </c>
      <c r="M64" s="108">
        <f t="shared" si="2"/>
        <v>-12</v>
      </c>
      <c r="N64" s="108">
        <f t="shared" si="5"/>
        <v>-5.4122580222399392</v>
      </c>
    </row>
    <row r="65" spans="1:16">
      <c r="A65" s="47">
        <v>63</v>
      </c>
      <c r="B65" s="113" t="s">
        <v>154</v>
      </c>
      <c r="C65" s="63">
        <v>21080</v>
      </c>
      <c r="D65" s="63">
        <v>18896</v>
      </c>
      <c r="E65" s="63">
        <v>18796</v>
      </c>
      <c r="F65" s="63">
        <v>21071.136982243701</v>
      </c>
      <c r="G65" s="63">
        <v>18806.907172777701</v>
      </c>
      <c r="H65" s="63">
        <v>18775.557616185299</v>
      </c>
      <c r="I65" s="110">
        <f t="shared" si="3"/>
        <v>2.5911471436862499E-2</v>
      </c>
      <c r="J65" s="110">
        <f t="shared" si="0"/>
        <v>-0.10834914611005693</v>
      </c>
      <c r="K65" s="107">
        <f t="shared" si="1"/>
        <v>-2284</v>
      </c>
      <c r="L65" s="111">
        <f t="shared" si="4"/>
        <v>2.5744783976013617E-2</v>
      </c>
      <c r="M65" s="108">
        <f t="shared" si="2"/>
        <v>-100</v>
      </c>
      <c r="N65" s="108">
        <f t="shared" si="5"/>
        <v>-31.349556592402223</v>
      </c>
    </row>
    <row r="66" spans="1:16">
      <c r="A66" s="47">
        <v>64</v>
      </c>
      <c r="B66" s="113" t="s">
        <v>155</v>
      </c>
      <c r="C66" s="63">
        <v>7767</v>
      </c>
      <c r="D66" s="63">
        <v>7244</v>
      </c>
      <c r="E66" s="63">
        <v>7260</v>
      </c>
      <c r="F66" s="63">
        <v>7770.4938778731603</v>
      </c>
      <c r="G66" s="63">
        <v>7242.4996744309101</v>
      </c>
      <c r="H66" s="63">
        <v>7261.6384224671401</v>
      </c>
      <c r="I66" s="110">
        <f t="shared" si="3"/>
        <v>1.0008367877826227E-2</v>
      </c>
      <c r="J66" s="110">
        <f t="shared" si="0"/>
        <v>-6.5276168404789489E-2</v>
      </c>
      <c r="K66" s="107">
        <f t="shared" si="1"/>
        <v>-507</v>
      </c>
      <c r="L66" s="111">
        <f t="shared" si="4"/>
        <v>5.7148009964268403E-3</v>
      </c>
      <c r="M66" s="108">
        <f t="shared" si="2"/>
        <v>16</v>
      </c>
      <c r="N66" s="108">
        <f t="shared" si="5"/>
        <v>19.138748036230027</v>
      </c>
    </row>
    <row r="67" spans="1:16">
      <c r="A67" s="47">
        <v>65</v>
      </c>
      <c r="B67" s="113" t="s">
        <v>156</v>
      </c>
      <c r="C67" s="63">
        <v>3454</v>
      </c>
      <c r="D67" s="63">
        <v>2752</v>
      </c>
      <c r="E67" s="63">
        <v>2695</v>
      </c>
      <c r="F67" s="63">
        <v>3434.0627805273102</v>
      </c>
      <c r="G67" s="63">
        <v>2707.6205457576498</v>
      </c>
      <c r="H67" s="63">
        <v>2678.9852824187601</v>
      </c>
      <c r="I67" s="110">
        <f t="shared" si="3"/>
        <v>3.7152274697991295E-3</v>
      </c>
      <c r="J67" s="110">
        <f t="shared" ref="J67:J84" si="6">(E67-C67)/C67</f>
        <v>-0.21974522292993631</v>
      </c>
      <c r="K67" s="107">
        <f t="shared" ref="K67:K83" si="7">E67-C67</f>
        <v>-759</v>
      </c>
      <c r="L67" s="111">
        <f t="shared" si="4"/>
        <v>8.5552937993845606E-3</v>
      </c>
      <c r="M67" s="108">
        <f t="shared" ref="M67:M83" si="8">E67-D67</f>
        <v>-57</v>
      </c>
      <c r="N67" s="108">
        <f t="shared" si="5"/>
        <v>-28.635263338889672</v>
      </c>
      <c r="P67" s="12"/>
    </row>
    <row r="68" spans="1:16">
      <c r="A68" s="47">
        <v>66</v>
      </c>
      <c r="B68" s="113" t="s">
        <v>157</v>
      </c>
      <c r="C68" s="63">
        <v>13302</v>
      </c>
      <c r="D68" s="63">
        <v>11647</v>
      </c>
      <c r="E68" s="63">
        <v>11624</v>
      </c>
      <c r="F68" s="63">
        <v>13302</v>
      </c>
      <c r="G68" s="63">
        <v>11647</v>
      </c>
      <c r="H68" s="63">
        <v>11624</v>
      </c>
      <c r="I68" s="110">
        <f t="shared" ref="I68:I83" si="9">E68/$E$84</f>
        <v>1.6024417109070533E-2</v>
      </c>
      <c r="J68" s="110">
        <f t="shared" si="6"/>
        <v>-0.1261464441437378</v>
      </c>
      <c r="K68" s="107">
        <f t="shared" si="7"/>
        <v>-1678</v>
      </c>
      <c r="L68" s="111">
        <f t="shared" ref="L68:L84" si="10">K68/$K$84</f>
        <v>1.8914075092710529E-2</v>
      </c>
      <c r="M68" s="108">
        <f t="shared" si="8"/>
        <v>-23</v>
      </c>
      <c r="N68" s="108">
        <f t="shared" ref="N68:N84" si="11">H68-G68</f>
        <v>-23</v>
      </c>
    </row>
    <row r="69" spans="1:16">
      <c r="A69" s="47">
        <v>67</v>
      </c>
      <c r="B69" s="113" t="s">
        <v>158</v>
      </c>
      <c r="C69" s="63">
        <v>1744</v>
      </c>
      <c r="D69" s="63">
        <v>1422</v>
      </c>
      <c r="E69" s="63">
        <v>1418</v>
      </c>
      <c r="F69" s="63">
        <v>1744</v>
      </c>
      <c r="G69" s="63">
        <v>1422</v>
      </c>
      <c r="H69" s="63">
        <v>1418</v>
      </c>
      <c r="I69" s="110">
        <f t="shared" si="9"/>
        <v>1.9548024312338276E-3</v>
      </c>
      <c r="J69" s="110">
        <f t="shared" si="6"/>
        <v>-0.18692660550458715</v>
      </c>
      <c r="K69" s="107">
        <f t="shared" si="7"/>
        <v>-326</v>
      </c>
      <c r="L69" s="111">
        <f t="shared" si="10"/>
        <v>3.6746057689056211E-3</v>
      </c>
      <c r="M69" s="108">
        <f t="shared" si="8"/>
        <v>-4</v>
      </c>
      <c r="N69" s="108">
        <f t="shared" si="11"/>
        <v>-4</v>
      </c>
    </row>
    <row r="70" spans="1:16">
      <c r="A70" s="47">
        <v>68</v>
      </c>
      <c r="B70" s="113" t="s">
        <v>159</v>
      </c>
      <c r="C70" s="63">
        <v>10653</v>
      </c>
      <c r="D70" s="63">
        <v>9709</v>
      </c>
      <c r="E70" s="63">
        <v>9666</v>
      </c>
      <c r="F70" s="63">
        <v>10653</v>
      </c>
      <c r="G70" s="63">
        <v>9709</v>
      </c>
      <c r="H70" s="63">
        <v>9666</v>
      </c>
      <c r="I70" s="110">
        <f t="shared" si="9"/>
        <v>1.3325190620808306E-2</v>
      </c>
      <c r="J70" s="110">
        <f t="shared" si="6"/>
        <v>-9.2649957758377921E-2</v>
      </c>
      <c r="K70" s="107">
        <f t="shared" si="7"/>
        <v>-987</v>
      </c>
      <c r="L70" s="111">
        <f t="shared" si="10"/>
        <v>1.1125263478251069E-2</v>
      </c>
      <c r="M70" s="108">
        <f t="shared" si="8"/>
        <v>-43</v>
      </c>
      <c r="N70" s="108">
        <f t="shared" si="11"/>
        <v>-43</v>
      </c>
    </row>
    <row r="71" spans="1:16">
      <c r="A71" s="47">
        <v>69</v>
      </c>
      <c r="B71" s="113" t="s">
        <v>160</v>
      </c>
      <c r="C71" s="63">
        <v>1765</v>
      </c>
      <c r="D71" s="63">
        <v>1625</v>
      </c>
      <c r="E71" s="63">
        <v>1608</v>
      </c>
      <c r="F71" s="63">
        <v>1743.64686257218</v>
      </c>
      <c r="G71" s="63">
        <v>1596.8638003794999</v>
      </c>
      <c r="H71" s="63">
        <v>1584.2804854324399</v>
      </c>
      <c r="I71" s="110">
        <f t="shared" si="9"/>
        <v>2.2167294142623377E-3</v>
      </c>
      <c r="J71" s="110">
        <f t="shared" si="6"/>
        <v>-8.8951841359773368E-2</v>
      </c>
      <c r="K71" s="107">
        <f t="shared" si="7"/>
        <v>-157</v>
      </c>
      <c r="L71" s="111">
        <f t="shared" si="10"/>
        <v>1.7696721034300077E-3</v>
      </c>
      <c r="M71" s="108">
        <f t="shared" si="8"/>
        <v>-17</v>
      </c>
      <c r="N71" s="108">
        <f t="shared" si="11"/>
        <v>-12.583314947059989</v>
      </c>
    </row>
    <row r="72" spans="1:16">
      <c r="A72" s="47">
        <v>70</v>
      </c>
      <c r="B72" s="113" t="s">
        <v>161</v>
      </c>
      <c r="C72" s="63">
        <v>6209</v>
      </c>
      <c r="D72" s="63">
        <v>5654</v>
      </c>
      <c r="E72" s="63">
        <v>5619</v>
      </c>
      <c r="F72" s="63">
        <v>6209</v>
      </c>
      <c r="G72" s="63">
        <v>5654</v>
      </c>
      <c r="H72" s="63">
        <v>5619</v>
      </c>
      <c r="I72" s="110">
        <f t="shared" si="9"/>
        <v>7.7461458823010424E-3</v>
      </c>
      <c r="J72" s="110">
        <f t="shared" si="6"/>
        <v>-9.5023353196972138E-2</v>
      </c>
      <c r="K72" s="107">
        <f t="shared" si="7"/>
        <v>-590</v>
      </c>
      <c r="L72" s="111">
        <f t="shared" si="10"/>
        <v>6.6503601339089466E-3</v>
      </c>
      <c r="M72" s="108">
        <f t="shared" si="8"/>
        <v>-35</v>
      </c>
      <c r="N72" s="108">
        <f t="shared" si="11"/>
        <v>-35</v>
      </c>
    </row>
    <row r="73" spans="1:16">
      <c r="A73" s="47">
        <v>71</v>
      </c>
      <c r="B73" s="113" t="s">
        <v>162</v>
      </c>
      <c r="C73" s="63">
        <v>3589</v>
      </c>
      <c r="D73" s="63">
        <v>3220</v>
      </c>
      <c r="E73" s="63">
        <v>3171</v>
      </c>
      <c r="F73" s="63">
        <v>3589</v>
      </c>
      <c r="G73" s="63">
        <v>3220</v>
      </c>
      <c r="H73" s="63">
        <v>3171</v>
      </c>
      <c r="I73" s="110">
        <f t="shared" si="9"/>
        <v>4.371423490438976E-3</v>
      </c>
      <c r="J73" s="110">
        <f t="shared" si="6"/>
        <v>-0.11646698244636389</v>
      </c>
      <c r="K73" s="107">
        <f t="shared" si="7"/>
        <v>-418</v>
      </c>
      <c r="L73" s="111">
        <f t="shared" si="10"/>
        <v>4.7116110779219312E-3</v>
      </c>
      <c r="M73" s="108">
        <f t="shared" si="8"/>
        <v>-49</v>
      </c>
      <c r="N73" s="108">
        <f t="shared" si="11"/>
        <v>-49</v>
      </c>
    </row>
    <row r="74" spans="1:16">
      <c r="A74" s="47">
        <v>72</v>
      </c>
      <c r="B74" s="113" t="s">
        <v>163</v>
      </c>
      <c r="C74" s="63">
        <v>1266</v>
      </c>
      <c r="D74" s="63">
        <v>986</v>
      </c>
      <c r="E74" s="63">
        <v>972</v>
      </c>
      <c r="F74" s="63">
        <v>1243.46727004579</v>
      </c>
      <c r="G74" s="63">
        <v>961.71199155567501</v>
      </c>
      <c r="H74" s="63">
        <v>955.33125663609496</v>
      </c>
      <c r="I74" s="110">
        <f t="shared" si="9"/>
        <v>1.3399633026511147E-3</v>
      </c>
      <c r="J74" s="110">
        <f t="shared" si="6"/>
        <v>-0.23222748815165878</v>
      </c>
      <c r="K74" s="107">
        <f t="shared" si="7"/>
        <v>-294</v>
      </c>
      <c r="L74" s="111">
        <f t="shared" si="10"/>
        <v>3.3139082701173395E-3</v>
      </c>
      <c r="M74" s="108">
        <f t="shared" si="8"/>
        <v>-14</v>
      </c>
      <c r="N74" s="108">
        <f t="shared" si="11"/>
        <v>-6.3807349195800498</v>
      </c>
    </row>
    <row r="75" spans="1:16">
      <c r="A75" s="47">
        <v>73</v>
      </c>
      <c r="B75" s="113" t="s">
        <v>164</v>
      </c>
      <c r="C75" s="63">
        <v>936</v>
      </c>
      <c r="D75" s="63">
        <v>836</v>
      </c>
      <c r="E75" s="63">
        <v>863</v>
      </c>
      <c r="F75" s="63">
        <v>936</v>
      </c>
      <c r="G75" s="63">
        <v>836</v>
      </c>
      <c r="H75" s="63">
        <v>863</v>
      </c>
      <c r="I75" s="110">
        <f t="shared" si="9"/>
        <v>1.1896999281768642E-3</v>
      </c>
      <c r="J75" s="110">
        <f t="shared" si="6"/>
        <v>-7.7991452991452992E-2</v>
      </c>
      <c r="K75" s="107">
        <f t="shared" si="7"/>
        <v>-73</v>
      </c>
      <c r="L75" s="111">
        <f t="shared" si="10"/>
        <v>8.2284116911076797E-4</v>
      </c>
      <c r="M75" s="108">
        <f t="shared" si="8"/>
        <v>27</v>
      </c>
      <c r="N75" s="108">
        <f t="shared" si="11"/>
        <v>27</v>
      </c>
    </row>
    <row r="76" spans="1:16">
      <c r="A76" s="47">
        <v>74</v>
      </c>
      <c r="B76" s="113" t="s">
        <v>165</v>
      </c>
      <c r="C76" s="63">
        <v>749</v>
      </c>
      <c r="D76" s="63">
        <v>618</v>
      </c>
      <c r="E76" s="63">
        <v>652</v>
      </c>
      <c r="F76" s="63">
        <v>749</v>
      </c>
      <c r="G76" s="63">
        <v>618</v>
      </c>
      <c r="H76" s="63">
        <v>652</v>
      </c>
      <c r="I76" s="110">
        <f t="shared" si="9"/>
        <v>8.9882312070836082E-4</v>
      </c>
      <c r="J76" s="110">
        <f t="shared" si="6"/>
        <v>-0.12950600801068091</v>
      </c>
      <c r="K76" s="107">
        <f t="shared" si="7"/>
        <v>-97</v>
      </c>
      <c r="L76" s="111">
        <f t="shared" si="10"/>
        <v>1.0933642932019793E-3</v>
      </c>
      <c r="M76" s="108">
        <f t="shared" si="8"/>
        <v>34</v>
      </c>
      <c r="N76" s="108">
        <f t="shared" si="11"/>
        <v>34</v>
      </c>
    </row>
    <row r="77" spans="1:16">
      <c r="A77" s="47">
        <v>75</v>
      </c>
      <c r="B77" s="113" t="s">
        <v>166</v>
      </c>
      <c r="C77" s="63">
        <v>3445</v>
      </c>
      <c r="D77" s="63">
        <v>3128</v>
      </c>
      <c r="E77" s="63">
        <v>3102</v>
      </c>
      <c r="F77" s="63">
        <v>3435.7815684053899</v>
      </c>
      <c r="G77" s="63">
        <v>3110.61345593026</v>
      </c>
      <c r="H77" s="63">
        <v>3094.28355607197</v>
      </c>
      <c r="I77" s="110">
        <f t="shared" si="9"/>
        <v>4.2763026387075695E-3</v>
      </c>
      <c r="J77" s="110">
        <f t="shared" si="6"/>
        <v>-9.9564586357039186E-2</v>
      </c>
      <c r="K77" s="107">
        <f t="shared" si="7"/>
        <v>-343</v>
      </c>
      <c r="L77" s="111">
        <f t="shared" si="10"/>
        <v>3.8662263151368961E-3</v>
      </c>
      <c r="M77" s="108">
        <f t="shared" si="8"/>
        <v>-26</v>
      </c>
      <c r="N77" s="108">
        <f t="shared" si="11"/>
        <v>-16.329899858289991</v>
      </c>
    </row>
    <row r="78" spans="1:16">
      <c r="A78" s="47">
        <v>76</v>
      </c>
      <c r="B78" s="113" t="s">
        <v>167</v>
      </c>
      <c r="C78" s="63">
        <v>1993</v>
      </c>
      <c r="D78" s="63">
        <v>1733</v>
      </c>
      <c r="E78" s="63">
        <v>1724</v>
      </c>
      <c r="F78" s="63">
        <v>1993</v>
      </c>
      <c r="G78" s="63">
        <v>1733</v>
      </c>
      <c r="H78" s="63">
        <v>1724</v>
      </c>
      <c r="I78" s="110">
        <f t="shared" si="9"/>
        <v>2.376642730216586E-3</v>
      </c>
      <c r="J78" s="110">
        <f t="shared" si="6"/>
        <v>-0.1349724034119418</v>
      </c>
      <c r="K78" s="107">
        <f t="shared" si="7"/>
        <v>-269</v>
      </c>
      <c r="L78" s="111">
        <f t="shared" si="10"/>
        <v>3.032113349188994E-3</v>
      </c>
      <c r="M78" s="108">
        <f t="shared" si="8"/>
        <v>-9</v>
      </c>
      <c r="N78" s="108">
        <f t="shared" si="11"/>
        <v>-9</v>
      </c>
    </row>
    <row r="79" spans="1:16">
      <c r="A79" s="47">
        <v>77</v>
      </c>
      <c r="B79" s="113" t="s">
        <v>168</v>
      </c>
      <c r="C79" s="63">
        <v>1592</v>
      </c>
      <c r="D79" s="63">
        <v>1411</v>
      </c>
      <c r="E79" s="63">
        <v>1414</v>
      </c>
      <c r="F79" s="63">
        <v>1592</v>
      </c>
      <c r="G79" s="63">
        <v>1411</v>
      </c>
      <c r="H79" s="63">
        <v>1414</v>
      </c>
      <c r="I79" s="110">
        <f t="shared" si="9"/>
        <v>1.9492881789595433E-3</v>
      </c>
      <c r="J79" s="110">
        <f t="shared" si="6"/>
        <v>-0.11180904522613065</v>
      </c>
      <c r="K79" s="107">
        <f t="shared" si="7"/>
        <v>-178</v>
      </c>
      <c r="L79" s="111">
        <f t="shared" si="10"/>
        <v>2.0063798370098178E-3</v>
      </c>
      <c r="M79" s="108">
        <f t="shared" si="8"/>
        <v>3</v>
      </c>
      <c r="N79" s="108">
        <f t="shared" si="11"/>
        <v>3</v>
      </c>
    </row>
    <row r="80" spans="1:16">
      <c r="A80" s="47">
        <v>78</v>
      </c>
      <c r="B80" s="113" t="s">
        <v>169</v>
      </c>
      <c r="C80" s="63">
        <v>1274</v>
      </c>
      <c r="D80" s="63">
        <v>1118</v>
      </c>
      <c r="E80" s="63">
        <v>1113</v>
      </c>
      <c r="F80" s="63">
        <v>1272.3764261613001</v>
      </c>
      <c r="G80" s="63">
        <v>1129.1666468155299</v>
      </c>
      <c r="H80" s="63">
        <v>1121.6042179411099</v>
      </c>
      <c r="I80" s="110">
        <f t="shared" si="9"/>
        <v>1.5343406953196405E-3</v>
      </c>
      <c r="J80" s="110">
        <f t="shared" si="6"/>
        <v>-0.12637362637362637</v>
      </c>
      <c r="K80" s="107">
        <f t="shared" si="7"/>
        <v>-161</v>
      </c>
      <c r="L80" s="111">
        <f t="shared" si="10"/>
        <v>1.8147592907785429E-3</v>
      </c>
      <c r="M80" s="108">
        <f t="shared" si="8"/>
        <v>-5</v>
      </c>
      <c r="N80" s="108">
        <f t="shared" si="11"/>
        <v>-7.562428874419993</v>
      </c>
    </row>
    <row r="81" spans="1:16">
      <c r="A81" s="47">
        <v>79</v>
      </c>
      <c r="B81" s="113" t="s">
        <v>170</v>
      </c>
      <c r="C81" s="63">
        <v>2399</v>
      </c>
      <c r="D81" s="63">
        <v>2239</v>
      </c>
      <c r="E81" s="63">
        <v>2251</v>
      </c>
      <c r="F81" s="63">
        <v>2399</v>
      </c>
      <c r="G81" s="63">
        <v>2239</v>
      </c>
      <c r="H81" s="63">
        <v>2251</v>
      </c>
      <c r="I81" s="110">
        <f t="shared" si="9"/>
        <v>3.1031454673535585E-3</v>
      </c>
      <c r="J81" s="110">
        <f t="shared" si="6"/>
        <v>-6.1692371821592332E-2</v>
      </c>
      <c r="K81" s="107">
        <f t="shared" si="7"/>
        <v>-148</v>
      </c>
      <c r="L81" s="111">
        <f t="shared" si="10"/>
        <v>1.6682259318958035E-3</v>
      </c>
      <c r="M81" s="108">
        <f t="shared" si="8"/>
        <v>12</v>
      </c>
      <c r="N81" s="108">
        <f t="shared" si="11"/>
        <v>12</v>
      </c>
    </row>
    <row r="82" spans="1:16">
      <c r="A82" s="47">
        <v>80</v>
      </c>
      <c r="B82" s="113" t="s">
        <v>171</v>
      </c>
      <c r="C82" s="63">
        <v>6029</v>
      </c>
      <c r="D82" s="63">
        <v>5352</v>
      </c>
      <c r="E82" s="63">
        <v>5321</v>
      </c>
      <c r="F82" s="63">
        <v>6035.1515734473196</v>
      </c>
      <c r="G82" s="63">
        <v>5364.7585936715404</v>
      </c>
      <c r="H82" s="63">
        <v>5327.1499375881303</v>
      </c>
      <c r="I82" s="110">
        <f t="shared" si="9"/>
        <v>7.3353340878668525E-3</v>
      </c>
      <c r="J82" s="110">
        <f t="shared" si="6"/>
        <v>-0.11743241001824514</v>
      </c>
      <c r="K82" s="107">
        <f t="shared" si="7"/>
        <v>-708</v>
      </c>
      <c r="L82" s="111">
        <f t="shared" si="10"/>
        <v>7.9804321606907359E-3</v>
      </c>
      <c r="M82" s="108">
        <f t="shared" si="8"/>
        <v>-31</v>
      </c>
      <c r="N82" s="108">
        <f t="shared" si="11"/>
        <v>-37.608656083410096</v>
      </c>
    </row>
    <row r="83" spans="1:16">
      <c r="A83" s="47">
        <v>81</v>
      </c>
      <c r="B83" s="113" t="s">
        <v>172</v>
      </c>
      <c r="C83" s="63">
        <v>4640</v>
      </c>
      <c r="D83" s="63">
        <v>4027</v>
      </c>
      <c r="E83" s="63">
        <v>4019</v>
      </c>
      <c r="F83" s="63">
        <v>4640</v>
      </c>
      <c r="G83" s="63">
        <v>4027</v>
      </c>
      <c r="H83" s="63">
        <v>4019</v>
      </c>
      <c r="I83" s="110">
        <f t="shared" si="9"/>
        <v>5.5404449725872731E-3</v>
      </c>
      <c r="J83" s="110">
        <f t="shared" si="6"/>
        <v>-0.13383620689655173</v>
      </c>
      <c r="K83" s="107">
        <f t="shared" si="7"/>
        <v>-621</v>
      </c>
      <c r="L83" s="111">
        <f t="shared" si="10"/>
        <v>6.9997858358600944E-3</v>
      </c>
      <c r="M83" s="108">
        <f t="shared" si="8"/>
        <v>-8</v>
      </c>
      <c r="N83" s="108">
        <f t="shared" si="11"/>
        <v>-8</v>
      </c>
    </row>
    <row r="84" spans="1:16" s="120" customFormat="1">
      <c r="A84" s="187" t="s">
        <v>173</v>
      </c>
      <c r="B84" s="187"/>
      <c r="C84" s="75">
        <v>814110</v>
      </c>
      <c r="D84" s="75">
        <v>727885</v>
      </c>
      <c r="E84" s="75">
        <v>725393</v>
      </c>
      <c r="F84" s="75">
        <v>814110.00000000105</v>
      </c>
      <c r="G84" s="75">
        <v>727885</v>
      </c>
      <c r="H84" s="75">
        <v>725393.00000000105</v>
      </c>
      <c r="I84" s="110">
        <f>SUM(I3:I83)</f>
        <v>1.0000000000000002</v>
      </c>
      <c r="J84" s="110">
        <f t="shared" si="6"/>
        <v>-0.10897421724337006</v>
      </c>
      <c r="K84" s="107">
        <f>SUM(K3:K83)</f>
        <v>-88717</v>
      </c>
      <c r="L84" s="111">
        <f t="shared" si="10"/>
        <v>1</v>
      </c>
      <c r="M84" s="107">
        <f>SUM(M3:M83)</f>
        <v>-2492</v>
      </c>
      <c r="N84" s="108">
        <f t="shared" si="11"/>
        <v>-2491.9999999989523</v>
      </c>
      <c r="P84" s="22"/>
    </row>
    <row r="85" spans="1:16">
      <c r="C85" s="144"/>
      <c r="D85" s="143"/>
      <c r="E85" s="145"/>
      <c r="F85" s="151"/>
      <c r="G85" s="151"/>
      <c r="H85" s="151"/>
      <c r="L85" s="15"/>
    </row>
    <row r="86" spans="1:16">
      <c r="E86" s="151"/>
      <c r="F86" s="151"/>
    </row>
    <row r="87" spans="1:16">
      <c r="C87" s="144"/>
      <c r="D87" s="143"/>
      <c r="E87" s="145"/>
      <c r="F87" s="151"/>
      <c r="G87" s="151"/>
      <c r="H87" s="15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Q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T15" sqref="T15"/>
    </sheetView>
  </sheetViews>
  <sheetFormatPr defaultColWidth="9.1796875" defaultRowHeight="14.5"/>
  <cols>
    <col min="1" max="1" width="11.81640625" style="8" customWidth="1"/>
    <col min="2" max="2" width="16.453125" style="8" bestFit="1" customWidth="1"/>
    <col min="3" max="8" width="12" style="8" customWidth="1"/>
    <col min="9" max="9" width="18.1796875" style="8" customWidth="1"/>
    <col min="10" max="10" width="30.453125" style="8" customWidth="1"/>
    <col min="11" max="11" width="27.453125" style="8" customWidth="1"/>
    <col min="12" max="12" width="22.26953125" style="8" customWidth="1"/>
    <col min="13" max="14" width="27.54296875" style="8" customWidth="1"/>
    <col min="15" max="16384" width="9.1796875" style="8"/>
  </cols>
  <sheetData>
    <row r="1" spans="1:17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7" ht="29">
      <c r="A2" s="21" t="s">
        <v>91</v>
      </c>
      <c r="B2" s="21" t="s">
        <v>174</v>
      </c>
      <c r="C2" s="21">
        <v>42248</v>
      </c>
      <c r="D2" s="21">
        <v>42583</v>
      </c>
      <c r="E2" s="21">
        <v>42614</v>
      </c>
      <c r="F2" s="21">
        <v>42248</v>
      </c>
      <c r="G2" s="21">
        <v>42583</v>
      </c>
      <c r="H2" s="21">
        <v>42614</v>
      </c>
      <c r="I2" s="71" t="s">
        <v>301</v>
      </c>
      <c r="J2" s="16" t="s">
        <v>311</v>
      </c>
      <c r="K2" s="102" t="s">
        <v>312</v>
      </c>
      <c r="L2" s="102" t="s">
        <v>302</v>
      </c>
      <c r="M2" s="106" t="s">
        <v>295</v>
      </c>
      <c r="N2" s="174" t="s">
        <v>296</v>
      </c>
    </row>
    <row r="3" spans="1:17">
      <c r="A3" s="47">
        <v>1</v>
      </c>
      <c r="B3" s="113" t="s">
        <v>92</v>
      </c>
      <c r="C3" s="36">
        <v>72761</v>
      </c>
      <c r="D3" s="36">
        <v>74091</v>
      </c>
      <c r="E3" s="36">
        <v>72978</v>
      </c>
      <c r="F3" s="36">
        <v>72761</v>
      </c>
      <c r="G3" s="36">
        <v>74091</v>
      </c>
      <c r="H3" s="36">
        <v>72978</v>
      </c>
      <c r="I3" s="110">
        <f t="shared" ref="I3:I66" si="0">E3/$E$84</f>
        <v>2.4384653219209941E-2</v>
      </c>
      <c r="J3" s="110">
        <f t="shared" ref="J3:J66" si="1">(E3-C3)/C3</f>
        <v>2.9823669273374475E-3</v>
      </c>
      <c r="K3" s="107">
        <f t="shared" ref="K3:K66" si="2">E3-C3</f>
        <v>217</v>
      </c>
      <c r="L3" s="111">
        <f>K3/$K$84</f>
        <v>8.6036000317183409E-3</v>
      </c>
      <c r="M3" s="49">
        <f t="shared" ref="M3:M66" si="3">E3-D3</f>
        <v>-1113</v>
      </c>
      <c r="N3" s="49">
        <f>H3-G3</f>
        <v>-1113</v>
      </c>
      <c r="P3" s="10"/>
      <c r="Q3" s="11"/>
    </row>
    <row r="4" spans="1:17">
      <c r="A4" s="47">
        <v>2</v>
      </c>
      <c r="B4" s="113" t="s">
        <v>93</v>
      </c>
      <c r="C4" s="36">
        <v>21865</v>
      </c>
      <c r="D4" s="36">
        <v>23191</v>
      </c>
      <c r="E4" s="36">
        <v>22953</v>
      </c>
      <c r="F4" s="36">
        <v>22005.277842999902</v>
      </c>
      <c r="G4" s="36">
        <v>23197.149939939602</v>
      </c>
      <c r="H4" s="36">
        <v>23131.1103849393</v>
      </c>
      <c r="I4" s="110">
        <f t="shared" si="0"/>
        <v>7.6694475779073932E-3</v>
      </c>
      <c r="J4" s="110">
        <f t="shared" si="1"/>
        <v>4.9759890235536244E-2</v>
      </c>
      <c r="K4" s="107">
        <f t="shared" si="2"/>
        <v>1088</v>
      </c>
      <c r="L4" s="111">
        <f t="shared" ref="L4:L67" si="4">K4/$K$84</f>
        <v>4.3136943937832052E-2</v>
      </c>
      <c r="M4" s="49">
        <f t="shared" si="3"/>
        <v>-238</v>
      </c>
      <c r="N4" s="49">
        <f t="shared" ref="N4:N67" si="5">H4-G4</f>
        <v>-66.039555000301334</v>
      </c>
      <c r="P4" s="10"/>
      <c r="Q4" s="11"/>
    </row>
    <row r="5" spans="1:17">
      <c r="A5" s="47">
        <v>3</v>
      </c>
      <c r="B5" s="113" t="s">
        <v>94</v>
      </c>
      <c r="C5" s="36">
        <v>28206</v>
      </c>
      <c r="D5" s="36">
        <v>28513</v>
      </c>
      <c r="E5" s="36">
        <v>27809</v>
      </c>
      <c r="F5" s="36">
        <v>28206</v>
      </c>
      <c r="G5" s="36">
        <v>28513</v>
      </c>
      <c r="H5" s="36">
        <v>27809</v>
      </c>
      <c r="I5" s="110">
        <f t="shared" si="0"/>
        <v>9.292017065047127E-3</v>
      </c>
      <c r="J5" s="110">
        <f t="shared" si="1"/>
        <v>-1.4075019499397292E-2</v>
      </c>
      <c r="K5" s="107">
        <f t="shared" si="2"/>
        <v>-397</v>
      </c>
      <c r="L5" s="111">
        <f t="shared" si="4"/>
        <v>-1.5740226786139084E-2</v>
      </c>
      <c r="M5" s="49">
        <f t="shared" si="3"/>
        <v>-704</v>
      </c>
      <c r="N5" s="49">
        <f t="shared" si="5"/>
        <v>-704</v>
      </c>
      <c r="P5" s="4"/>
      <c r="Q5" s="11"/>
    </row>
    <row r="6" spans="1:17" ht="14.25" customHeight="1">
      <c r="A6" s="47">
        <v>4</v>
      </c>
      <c r="B6" s="113" t="s">
        <v>95</v>
      </c>
      <c r="C6" s="36">
        <v>18952</v>
      </c>
      <c r="D6" s="36">
        <v>19495</v>
      </c>
      <c r="E6" s="36">
        <v>19124</v>
      </c>
      <c r="F6" s="36">
        <v>19714.030115559301</v>
      </c>
      <c r="G6" s="36">
        <v>20357.351839810701</v>
      </c>
      <c r="H6" s="36">
        <v>19924.742542190401</v>
      </c>
      <c r="I6" s="110">
        <f t="shared" si="0"/>
        <v>6.3900368352677638E-3</v>
      </c>
      <c r="J6" s="110">
        <f t="shared" si="1"/>
        <v>9.0755593077247784E-3</v>
      </c>
      <c r="K6" s="107">
        <f t="shared" si="2"/>
        <v>172</v>
      </c>
      <c r="L6" s="111">
        <f t="shared" si="4"/>
        <v>6.8194433431131548E-3</v>
      </c>
      <c r="M6" s="49">
        <f t="shared" si="3"/>
        <v>-371</v>
      </c>
      <c r="N6" s="49">
        <f t="shared" si="5"/>
        <v>-432.60929762029991</v>
      </c>
      <c r="P6" s="4"/>
      <c r="Q6" s="11"/>
    </row>
    <row r="7" spans="1:17">
      <c r="A7" s="47">
        <v>5</v>
      </c>
      <c r="B7" s="113" t="s">
        <v>96</v>
      </c>
      <c r="C7" s="36">
        <v>16938</v>
      </c>
      <c r="D7" s="36">
        <v>17379</v>
      </c>
      <c r="E7" s="36">
        <v>17094</v>
      </c>
      <c r="F7" s="36">
        <v>16938</v>
      </c>
      <c r="G7" s="36">
        <v>17379</v>
      </c>
      <c r="H7" s="36">
        <v>17094</v>
      </c>
      <c r="I7" s="110">
        <f t="shared" si="0"/>
        <v>5.7117386353308488E-3</v>
      </c>
      <c r="J7" s="110">
        <f t="shared" si="1"/>
        <v>9.2100602196245121E-3</v>
      </c>
      <c r="K7" s="107">
        <f t="shared" si="2"/>
        <v>156</v>
      </c>
      <c r="L7" s="111">
        <f t="shared" si="4"/>
        <v>6.1850765204979783E-3</v>
      </c>
      <c r="M7" s="49">
        <f t="shared" si="3"/>
        <v>-285</v>
      </c>
      <c r="N7" s="49">
        <f t="shared" si="5"/>
        <v>-285</v>
      </c>
      <c r="P7" s="10"/>
      <c r="Q7" s="11"/>
    </row>
    <row r="8" spans="1:17">
      <c r="A8" s="47">
        <v>6</v>
      </c>
      <c r="B8" s="113" t="s">
        <v>97</v>
      </c>
      <c r="C8" s="36">
        <v>398310</v>
      </c>
      <c r="D8" s="36">
        <v>399693</v>
      </c>
      <c r="E8" s="36">
        <v>388191</v>
      </c>
      <c r="F8" s="36">
        <v>398219.492359497</v>
      </c>
      <c r="G8" s="36">
        <v>401451.57523089601</v>
      </c>
      <c r="H8" s="36">
        <v>388175.51851184497</v>
      </c>
      <c r="I8" s="110">
        <f t="shared" si="0"/>
        <v>0.12970899336537484</v>
      </c>
      <c r="J8" s="110">
        <f t="shared" si="1"/>
        <v>-2.5404835429690444E-2</v>
      </c>
      <c r="K8" s="107">
        <f t="shared" si="2"/>
        <v>-10119</v>
      </c>
      <c r="L8" s="111">
        <f t="shared" si="4"/>
        <v>-0.40119736737768613</v>
      </c>
      <c r="M8" s="49">
        <f t="shared" si="3"/>
        <v>-11502</v>
      </c>
      <c r="N8" s="49">
        <f t="shared" si="5"/>
        <v>-13276.056719051034</v>
      </c>
      <c r="P8" s="4"/>
      <c r="Q8" s="11"/>
    </row>
    <row r="9" spans="1:17">
      <c r="A9" s="47">
        <v>7</v>
      </c>
      <c r="B9" s="113" t="s">
        <v>98</v>
      </c>
      <c r="C9" s="36">
        <v>71322</v>
      </c>
      <c r="D9" s="36">
        <v>73434</v>
      </c>
      <c r="E9" s="36">
        <v>72683</v>
      </c>
      <c r="F9" s="36">
        <v>71227.0575436816</v>
      </c>
      <c r="G9" s="36">
        <v>74248.155986167199</v>
      </c>
      <c r="H9" s="36">
        <v>72690.065526143298</v>
      </c>
      <c r="I9" s="110">
        <f t="shared" si="0"/>
        <v>2.4286082791140289E-2</v>
      </c>
      <c r="J9" s="110">
        <f t="shared" si="1"/>
        <v>1.908247104680183E-2</v>
      </c>
      <c r="K9" s="107">
        <f t="shared" si="2"/>
        <v>1361</v>
      </c>
      <c r="L9" s="111">
        <f t="shared" si="4"/>
        <v>5.3960827848703513E-2</v>
      </c>
      <c r="M9" s="49">
        <f t="shared" si="3"/>
        <v>-751</v>
      </c>
      <c r="N9" s="49">
        <f t="shared" si="5"/>
        <v>-1558.090460023901</v>
      </c>
      <c r="P9" s="10"/>
      <c r="Q9" s="11"/>
    </row>
    <row r="10" spans="1:17">
      <c r="A10" s="47">
        <v>8</v>
      </c>
      <c r="B10" s="113" t="s">
        <v>99</v>
      </c>
      <c r="C10" s="36">
        <v>9372</v>
      </c>
      <c r="D10" s="36">
        <v>9703</v>
      </c>
      <c r="E10" s="36">
        <v>9652</v>
      </c>
      <c r="F10" s="36">
        <v>9372</v>
      </c>
      <c r="G10" s="36">
        <v>9702.9999999999909</v>
      </c>
      <c r="H10" s="36">
        <v>9652.0000000000091</v>
      </c>
      <c r="I10" s="110">
        <f t="shared" si="0"/>
        <v>3.225090751621233E-3</v>
      </c>
      <c r="J10" s="110">
        <f t="shared" si="1"/>
        <v>2.987622705932565E-2</v>
      </c>
      <c r="K10" s="107">
        <f t="shared" si="2"/>
        <v>280</v>
      </c>
      <c r="L10" s="111">
        <f t="shared" si="4"/>
        <v>1.1101419395765602E-2</v>
      </c>
      <c r="M10" s="49">
        <f t="shared" si="3"/>
        <v>-51</v>
      </c>
      <c r="N10" s="49">
        <f t="shared" si="5"/>
        <v>-50.99999999998181</v>
      </c>
      <c r="P10" s="4"/>
      <c r="Q10" s="11"/>
    </row>
    <row r="11" spans="1:17">
      <c r="A11" s="47">
        <v>9</v>
      </c>
      <c r="B11" s="113" t="s">
        <v>100</v>
      </c>
      <c r="C11" s="36">
        <v>38192</v>
      </c>
      <c r="D11" s="36">
        <v>38485</v>
      </c>
      <c r="E11" s="36">
        <v>37906</v>
      </c>
      <c r="F11" s="36">
        <v>38109.668898326301</v>
      </c>
      <c r="G11" s="36">
        <v>38849.605081298003</v>
      </c>
      <c r="H11" s="36">
        <v>37854.189344124701</v>
      </c>
      <c r="I11" s="110">
        <f t="shared" si="0"/>
        <v>1.2665798801383594E-2</v>
      </c>
      <c r="J11" s="110">
        <f t="shared" si="1"/>
        <v>-7.4884792626728107E-3</v>
      </c>
      <c r="K11" s="107">
        <f t="shared" si="2"/>
        <v>-286</v>
      </c>
      <c r="L11" s="111">
        <f t="shared" si="4"/>
        <v>-1.1339306954246293E-2</v>
      </c>
      <c r="M11" s="49">
        <f t="shared" si="3"/>
        <v>-579</v>
      </c>
      <c r="N11" s="49">
        <f t="shared" si="5"/>
        <v>-995.41573717330175</v>
      </c>
      <c r="P11" s="4"/>
      <c r="Q11" s="11"/>
    </row>
    <row r="12" spans="1:17">
      <c r="A12" s="47">
        <v>10</v>
      </c>
      <c r="B12" s="113" t="s">
        <v>101</v>
      </c>
      <c r="C12" s="36">
        <v>50254</v>
      </c>
      <c r="D12" s="36">
        <v>48196</v>
      </c>
      <c r="E12" s="36">
        <v>48547</v>
      </c>
      <c r="F12" s="36">
        <v>50895.534249092001</v>
      </c>
      <c r="G12" s="36">
        <v>48444.720009198601</v>
      </c>
      <c r="H12" s="36">
        <v>49111.781399754298</v>
      </c>
      <c r="I12" s="110">
        <f t="shared" si="0"/>
        <v>1.6221351089821385E-2</v>
      </c>
      <c r="J12" s="110">
        <f t="shared" si="1"/>
        <v>-3.3967445377482391E-2</v>
      </c>
      <c r="K12" s="107">
        <f t="shared" si="2"/>
        <v>-1707</v>
      </c>
      <c r="L12" s="111">
        <f t="shared" si="4"/>
        <v>-6.7679010387756713E-2</v>
      </c>
      <c r="M12" s="49">
        <f t="shared" si="3"/>
        <v>351</v>
      </c>
      <c r="N12" s="49">
        <f t="shared" si="5"/>
        <v>667.06139055569656</v>
      </c>
      <c r="P12" s="4"/>
      <c r="Q12" s="11"/>
    </row>
    <row r="13" spans="1:17" ht="15.75" customHeight="1">
      <c r="A13" s="47">
        <v>11</v>
      </c>
      <c r="B13" s="113" t="s">
        <v>102</v>
      </c>
      <c r="C13" s="36">
        <v>8963</v>
      </c>
      <c r="D13" s="36">
        <v>9032</v>
      </c>
      <c r="E13" s="36">
        <v>8942</v>
      </c>
      <c r="F13" s="36">
        <v>9094.8457523056404</v>
      </c>
      <c r="G13" s="36">
        <v>8989.6991053514594</v>
      </c>
      <c r="H13" s="36">
        <v>8972.9776716781907</v>
      </c>
      <c r="I13" s="110">
        <f t="shared" si="0"/>
        <v>2.9878534501654648E-3</v>
      </c>
      <c r="J13" s="110">
        <f t="shared" si="1"/>
        <v>-2.3429655249358472E-3</v>
      </c>
      <c r="K13" s="107">
        <f t="shared" si="2"/>
        <v>-21</v>
      </c>
      <c r="L13" s="111">
        <f t="shared" si="4"/>
        <v>-8.3260645468242014E-4</v>
      </c>
      <c r="M13" s="49">
        <f t="shared" si="3"/>
        <v>-90</v>
      </c>
      <c r="N13" s="49">
        <f t="shared" si="5"/>
        <v>-16.721433673268621</v>
      </c>
      <c r="P13" s="10"/>
      <c r="Q13" s="11"/>
    </row>
    <row r="14" spans="1:17">
      <c r="A14" s="47">
        <v>12</v>
      </c>
      <c r="B14" s="113" t="s">
        <v>103</v>
      </c>
      <c r="C14" s="36">
        <v>14359</v>
      </c>
      <c r="D14" s="36">
        <v>15083</v>
      </c>
      <c r="E14" s="36">
        <v>14966</v>
      </c>
      <c r="F14" s="36">
        <v>14656.8954056485</v>
      </c>
      <c r="G14" s="36">
        <v>15329.2737412144</v>
      </c>
      <c r="H14" s="36">
        <v>15372.6473325099</v>
      </c>
      <c r="I14" s="110">
        <f t="shared" si="0"/>
        <v>5.0006950050521517E-3</v>
      </c>
      <c r="J14" s="110">
        <f t="shared" si="1"/>
        <v>4.2273138797966431E-2</v>
      </c>
      <c r="K14" s="107">
        <f t="shared" si="2"/>
        <v>607</v>
      </c>
      <c r="L14" s="111">
        <f t="shared" si="4"/>
        <v>2.4066291332963285E-2</v>
      </c>
      <c r="M14" s="49">
        <f t="shared" si="3"/>
        <v>-117</v>
      </c>
      <c r="N14" s="49">
        <f t="shared" si="5"/>
        <v>43.373591295499864</v>
      </c>
      <c r="P14" s="4"/>
      <c r="Q14" s="11"/>
    </row>
    <row r="15" spans="1:17">
      <c r="A15" s="47">
        <v>13</v>
      </c>
      <c r="B15" s="113" t="s">
        <v>104</v>
      </c>
      <c r="C15" s="36">
        <v>15053</v>
      </c>
      <c r="D15" s="36">
        <v>16007</v>
      </c>
      <c r="E15" s="36">
        <v>15257</v>
      </c>
      <c r="F15" s="36">
        <v>15053</v>
      </c>
      <c r="G15" s="36">
        <v>16007</v>
      </c>
      <c r="H15" s="36">
        <v>15257</v>
      </c>
      <c r="I15" s="110">
        <f t="shared" si="0"/>
        <v>5.0979288849445871E-3</v>
      </c>
      <c r="J15" s="110">
        <f t="shared" si="1"/>
        <v>1.3552115857304191E-2</v>
      </c>
      <c r="K15" s="107">
        <f t="shared" si="2"/>
        <v>204</v>
      </c>
      <c r="L15" s="111">
        <f t="shared" si="4"/>
        <v>8.0881769883435102E-3</v>
      </c>
      <c r="M15" s="49">
        <f t="shared" si="3"/>
        <v>-750</v>
      </c>
      <c r="N15" s="49">
        <f t="shared" si="5"/>
        <v>-750</v>
      </c>
      <c r="P15" s="4"/>
      <c r="Q15" s="11"/>
    </row>
    <row r="16" spans="1:17">
      <c r="A16" s="47">
        <v>14</v>
      </c>
      <c r="B16" s="113" t="s">
        <v>105</v>
      </c>
      <c r="C16" s="36">
        <v>15557</v>
      </c>
      <c r="D16" s="36">
        <v>15656</v>
      </c>
      <c r="E16" s="36">
        <v>15339</v>
      </c>
      <c r="F16" s="36">
        <v>15557</v>
      </c>
      <c r="G16" s="36">
        <v>15656</v>
      </c>
      <c r="H16" s="36">
        <v>15339</v>
      </c>
      <c r="I16" s="110">
        <f t="shared" si="0"/>
        <v>5.1253281225775065E-3</v>
      </c>
      <c r="J16" s="110">
        <f t="shared" si="1"/>
        <v>-1.4012984508581346E-2</v>
      </c>
      <c r="K16" s="107">
        <f t="shared" si="2"/>
        <v>-218</v>
      </c>
      <c r="L16" s="111">
        <f t="shared" si="4"/>
        <v>-8.6432479581317889E-3</v>
      </c>
      <c r="M16" s="49">
        <f t="shared" si="3"/>
        <v>-317</v>
      </c>
      <c r="N16" s="49">
        <f t="shared" si="5"/>
        <v>-317</v>
      </c>
      <c r="P16" s="10"/>
      <c r="Q16" s="11"/>
    </row>
    <row r="17" spans="1:17">
      <c r="A17" s="47">
        <v>15</v>
      </c>
      <c r="B17" s="113" t="s">
        <v>106</v>
      </c>
      <c r="C17" s="36">
        <v>12584</v>
      </c>
      <c r="D17" s="36">
        <v>12795</v>
      </c>
      <c r="E17" s="36">
        <v>12577</v>
      </c>
      <c r="F17" s="36">
        <v>12584</v>
      </c>
      <c r="G17" s="36">
        <v>12795</v>
      </c>
      <c r="H17" s="36">
        <v>12577</v>
      </c>
      <c r="I17" s="110">
        <f t="shared" si="0"/>
        <v>4.2024416062101371E-3</v>
      </c>
      <c r="J17" s="110">
        <f t="shared" si="1"/>
        <v>-5.5626191989828358E-4</v>
      </c>
      <c r="K17" s="107">
        <f t="shared" si="2"/>
        <v>-7</v>
      </c>
      <c r="L17" s="111">
        <f t="shared" si="4"/>
        <v>-2.7753548489414006E-4</v>
      </c>
      <c r="M17" s="49">
        <f t="shared" si="3"/>
        <v>-218</v>
      </c>
      <c r="N17" s="49">
        <f t="shared" si="5"/>
        <v>-218</v>
      </c>
      <c r="P17" s="4"/>
      <c r="Q17" s="11"/>
    </row>
    <row r="18" spans="1:17">
      <c r="A18" s="47">
        <v>16</v>
      </c>
      <c r="B18" s="113" t="s">
        <v>107</v>
      </c>
      <c r="C18" s="36">
        <v>78859</v>
      </c>
      <c r="D18" s="36">
        <v>80868</v>
      </c>
      <c r="E18" s="36">
        <v>79088</v>
      </c>
      <c r="F18" s="36">
        <v>79142.853650381294</v>
      </c>
      <c r="G18" s="36">
        <v>81602.553392860806</v>
      </c>
      <c r="H18" s="36">
        <v>79629.495197187105</v>
      </c>
      <c r="I18" s="110">
        <f t="shared" si="0"/>
        <v>2.6426230559906762E-2</v>
      </c>
      <c r="J18" s="110">
        <f t="shared" si="1"/>
        <v>2.9039171178939626E-3</v>
      </c>
      <c r="K18" s="107">
        <f t="shared" si="2"/>
        <v>229</v>
      </c>
      <c r="L18" s="111">
        <f t="shared" si="4"/>
        <v>9.0793751486797237E-3</v>
      </c>
      <c r="M18" s="49">
        <f t="shared" si="3"/>
        <v>-1780</v>
      </c>
      <c r="N18" s="49">
        <f t="shared" si="5"/>
        <v>-1973.0581956737005</v>
      </c>
    </row>
    <row r="19" spans="1:17">
      <c r="A19" s="47">
        <v>17</v>
      </c>
      <c r="B19" s="113" t="s">
        <v>108</v>
      </c>
      <c r="C19" s="36">
        <v>23839</v>
      </c>
      <c r="D19" s="36">
        <v>24275</v>
      </c>
      <c r="E19" s="36">
        <v>23962</v>
      </c>
      <c r="F19" s="36">
        <v>23724.448221126499</v>
      </c>
      <c r="G19" s="36">
        <v>24318.549405160102</v>
      </c>
      <c r="H19" s="36">
        <v>23849.9266318673</v>
      </c>
      <c r="I19" s="110">
        <f t="shared" si="0"/>
        <v>8.0065918556100277E-3</v>
      </c>
      <c r="J19" s="110">
        <f t="shared" si="1"/>
        <v>5.1596123998489873E-3</v>
      </c>
      <c r="K19" s="107">
        <f t="shared" si="2"/>
        <v>123</v>
      </c>
      <c r="L19" s="111">
        <f t="shared" si="4"/>
        <v>4.8766949488541749E-3</v>
      </c>
      <c r="M19" s="49">
        <f t="shared" si="3"/>
        <v>-313</v>
      </c>
      <c r="N19" s="49">
        <f t="shared" si="5"/>
        <v>-468.62277329280187</v>
      </c>
    </row>
    <row r="20" spans="1:17">
      <c r="A20" s="47">
        <v>18</v>
      </c>
      <c r="B20" s="113" t="s">
        <v>109</v>
      </c>
      <c r="C20" s="36">
        <v>9517</v>
      </c>
      <c r="D20" s="36">
        <v>9605</v>
      </c>
      <c r="E20" s="36">
        <v>9181</v>
      </c>
      <c r="F20" s="36">
        <v>9517.0000000000091</v>
      </c>
      <c r="G20" s="36">
        <v>9605</v>
      </c>
      <c r="H20" s="36">
        <v>9181.0000000000091</v>
      </c>
      <c r="I20" s="110">
        <f t="shared" si="0"/>
        <v>3.0677122037540967E-3</v>
      </c>
      <c r="J20" s="110">
        <f t="shared" si="1"/>
        <v>-3.5305243248922979E-2</v>
      </c>
      <c r="K20" s="107">
        <f t="shared" si="2"/>
        <v>-336</v>
      </c>
      <c r="L20" s="111">
        <f t="shared" si="4"/>
        <v>-1.3321703274918722E-2</v>
      </c>
      <c r="M20" s="49">
        <f t="shared" si="3"/>
        <v>-424</v>
      </c>
      <c r="N20" s="49">
        <f t="shared" si="5"/>
        <v>-423.99999999999091</v>
      </c>
      <c r="O20" s="4"/>
    </row>
    <row r="21" spans="1:17">
      <c r="A21" s="47">
        <v>19</v>
      </c>
      <c r="B21" s="113" t="s">
        <v>110</v>
      </c>
      <c r="C21" s="36">
        <v>20476</v>
      </c>
      <c r="D21" s="36">
        <v>20549</v>
      </c>
      <c r="E21" s="36">
        <v>20028</v>
      </c>
      <c r="F21" s="36">
        <v>20593.021824243398</v>
      </c>
      <c r="G21" s="36">
        <v>20408.6603506992</v>
      </c>
      <c r="H21" s="36">
        <v>20144.764752788498</v>
      </c>
      <c r="I21" s="110">
        <f t="shared" si="0"/>
        <v>6.6920967233184891E-3</v>
      </c>
      <c r="J21" s="110">
        <f t="shared" si="1"/>
        <v>-2.1879273295565538E-2</v>
      </c>
      <c r="K21" s="107">
        <f t="shared" si="2"/>
        <v>-448</v>
      </c>
      <c r="L21" s="111">
        <f t="shared" si="4"/>
        <v>-1.7762271033224964E-2</v>
      </c>
      <c r="M21" s="49">
        <f t="shared" si="3"/>
        <v>-521</v>
      </c>
      <c r="N21" s="49">
        <f t="shared" si="5"/>
        <v>-263.89559791070133</v>
      </c>
      <c r="O21" s="4"/>
    </row>
    <row r="22" spans="1:17">
      <c r="A22" s="47">
        <v>20</v>
      </c>
      <c r="B22" s="113" t="s">
        <v>111</v>
      </c>
      <c r="C22" s="36">
        <v>36026</v>
      </c>
      <c r="D22" s="36">
        <v>36571</v>
      </c>
      <c r="E22" s="36">
        <v>35396</v>
      </c>
      <c r="F22" s="36">
        <v>36026</v>
      </c>
      <c r="G22" s="36">
        <v>36571</v>
      </c>
      <c r="H22" s="36">
        <v>35396</v>
      </c>
      <c r="I22" s="110">
        <f t="shared" si="0"/>
        <v>1.1827114820180808E-2</v>
      </c>
      <c r="J22" s="110">
        <f t="shared" si="1"/>
        <v>-1.7487370232609781E-2</v>
      </c>
      <c r="K22" s="107">
        <f t="shared" si="2"/>
        <v>-630</v>
      </c>
      <c r="L22" s="111">
        <f t="shared" si="4"/>
        <v>-2.4978193640472605E-2</v>
      </c>
      <c r="M22" s="49">
        <f t="shared" si="3"/>
        <v>-1175</v>
      </c>
      <c r="N22" s="49">
        <f t="shared" si="5"/>
        <v>-1175</v>
      </c>
      <c r="O22" s="4"/>
    </row>
    <row r="23" spans="1:17">
      <c r="A23" s="47">
        <v>21</v>
      </c>
      <c r="B23" s="113" t="s">
        <v>112</v>
      </c>
      <c r="C23" s="36">
        <v>60915</v>
      </c>
      <c r="D23" s="36">
        <v>65616</v>
      </c>
      <c r="E23" s="36">
        <v>64854</v>
      </c>
      <c r="F23" s="36">
        <v>61889.547582532898</v>
      </c>
      <c r="G23" s="36">
        <v>65646.878639383605</v>
      </c>
      <c r="H23" s="36">
        <v>65708.674386377097</v>
      </c>
      <c r="I23" s="110">
        <f t="shared" si="0"/>
        <v>2.1670123871285064E-2</v>
      </c>
      <c r="J23" s="110">
        <f t="shared" si="1"/>
        <v>6.4663875892637279E-2</v>
      </c>
      <c r="K23" s="107">
        <f t="shared" si="2"/>
        <v>3939</v>
      </c>
      <c r="L23" s="111">
        <f t="shared" si="4"/>
        <v>0.15617318214257395</v>
      </c>
      <c r="M23" s="49">
        <f t="shared" si="3"/>
        <v>-762</v>
      </c>
      <c r="N23" s="49">
        <f t="shared" si="5"/>
        <v>61.795746993491775</v>
      </c>
      <c r="O23" s="4"/>
    </row>
    <row r="24" spans="1:17">
      <c r="A24" s="47">
        <v>22</v>
      </c>
      <c r="B24" s="113" t="s">
        <v>113</v>
      </c>
      <c r="C24" s="36">
        <v>20080</v>
      </c>
      <c r="D24" s="36">
        <v>19681</v>
      </c>
      <c r="E24" s="36">
        <v>19479</v>
      </c>
      <c r="F24" s="36">
        <v>20074.829423685998</v>
      </c>
      <c r="G24" s="36">
        <v>19689.9244458344</v>
      </c>
      <c r="H24" s="36">
        <v>19479.440237786599</v>
      </c>
      <c r="I24" s="110">
        <f t="shared" si="0"/>
        <v>6.5086554859956486E-3</v>
      </c>
      <c r="J24" s="110">
        <f t="shared" si="1"/>
        <v>-2.993027888446215E-2</v>
      </c>
      <c r="K24" s="107">
        <f t="shared" si="2"/>
        <v>-601</v>
      </c>
      <c r="L24" s="111">
        <f t="shared" si="4"/>
        <v>-2.3828403774482594E-2</v>
      </c>
      <c r="M24" s="49">
        <f t="shared" si="3"/>
        <v>-202</v>
      </c>
      <c r="N24" s="49">
        <f t="shared" si="5"/>
        <v>-210.48420804780108</v>
      </c>
      <c r="O24" s="4"/>
    </row>
    <row r="25" spans="1:17">
      <c r="A25" s="47">
        <v>23</v>
      </c>
      <c r="B25" s="113" t="s">
        <v>114</v>
      </c>
      <c r="C25" s="36">
        <v>26994</v>
      </c>
      <c r="D25" s="36">
        <v>29173</v>
      </c>
      <c r="E25" s="36">
        <v>28458</v>
      </c>
      <c r="F25" s="36">
        <v>27288.407204967101</v>
      </c>
      <c r="G25" s="36">
        <v>29373.364142812199</v>
      </c>
      <c r="H25" s="36">
        <v>28777.724536661499</v>
      </c>
      <c r="I25" s="110">
        <f t="shared" si="0"/>
        <v>9.508872006800357E-3</v>
      </c>
      <c r="J25" s="110">
        <f t="shared" si="1"/>
        <v>5.4234274283174039E-2</v>
      </c>
      <c r="K25" s="107">
        <f t="shared" si="2"/>
        <v>1464</v>
      </c>
      <c r="L25" s="111">
        <f t="shared" si="4"/>
        <v>5.8044564269288716E-2</v>
      </c>
      <c r="M25" s="49">
        <f t="shared" si="3"/>
        <v>-715</v>
      </c>
      <c r="N25" s="49">
        <f t="shared" si="5"/>
        <v>-595.63960615070027</v>
      </c>
      <c r="O25" s="4"/>
    </row>
    <row r="26" spans="1:17">
      <c r="A26" s="47">
        <v>24</v>
      </c>
      <c r="B26" s="113" t="s">
        <v>115</v>
      </c>
      <c r="C26" s="36">
        <v>13412</v>
      </c>
      <c r="D26" s="36">
        <v>13967</v>
      </c>
      <c r="E26" s="36">
        <v>13782</v>
      </c>
      <c r="F26" s="36">
        <v>13412</v>
      </c>
      <c r="G26" s="36">
        <v>13967</v>
      </c>
      <c r="H26" s="36">
        <v>13782</v>
      </c>
      <c r="I26" s="110">
        <f t="shared" si="0"/>
        <v>4.6050767445963356E-3</v>
      </c>
      <c r="J26" s="110">
        <f t="shared" si="1"/>
        <v>2.7587235311661198E-2</v>
      </c>
      <c r="K26" s="107">
        <f t="shared" si="2"/>
        <v>370</v>
      </c>
      <c r="L26" s="111">
        <f t="shared" si="4"/>
        <v>1.4669732772975973E-2</v>
      </c>
      <c r="M26" s="49">
        <f t="shared" si="3"/>
        <v>-185</v>
      </c>
      <c r="N26" s="49">
        <f t="shared" si="5"/>
        <v>-185</v>
      </c>
      <c r="O26" s="4"/>
    </row>
    <row r="27" spans="1:17">
      <c r="A27" s="47">
        <v>25</v>
      </c>
      <c r="B27" s="113" t="s">
        <v>116</v>
      </c>
      <c r="C27" s="36">
        <v>37778</v>
      </c>
      <c r="D27" s="36">
        <v>38965</v>
      </c>
      <c r="E27" s="36">
        <v>38450</v>
      </c>
      <c r="F27" s="36">
        <v>38443.737427739303</v>
      </c>
      <c r="G27" s="36">
        <v>39486.328449688997</v>
      </c>
      <c r="H27" s="36">
        <v>39118.088764302498</v>
      </c>
      <c r="I27" s="110">
        <f t="shared" si="0"/>
        <v>1.2847569353484916E-2</v>
      </c>
      <c r="J27" s="110">
        <f t="shared" si="1"/>
        <v>1.7788130658054953E-2</v>
      </c>
      <c r="K27" s="107">
        <f t="shared" si="2"/>
        <v>672</v>
      </c>
      <c r="L27" s="111">
        <f t="shared" si="4"/>
        <v>2.6643406549837444E-2</v>
      </c>
      <c r="M27" s="49">
        <f t="shared" si="3"/>
        <v>-515</v>
      </c>
      <c r="N27" s="49">
        <f t="shared" si="5"/>
        <v>-368.23968538649933</v>
      </c>
      <c r="O27" s="4"/>
    </row>
    <row r="28" spans="1:17">
      <c r="A28" s="47">
        <v>26</v>
      </c>
      <c r="B28" s="113" t="s">
        <v>117</v>
      </c>
      <c r="C28" s="36">
        <v>40631</v>
      </c>
      <c r="D28" s="36">
        <v>41197</v>
      </c>
      <c r="E28" s="36">
        <v>40648</v>
      </c>
      <c r="F28" s="36">
        <v>40631</v>
      </c>
      <c r="G28" s="36">
        <v>41197</v>
      </c>
      <c r="H28" s="36">
        <v>40648</v>
      </c>
      <c r="I28" s="110">
        <f t="shared" si="0"/>
        <v>1.3582002576864885E-2</v>
      </c>
      <c r="J28" s="110">
        <f t="shared" si="1"/>
        <v>4.1839974403780366E-4</v>
      </c>
      <c r="K28" s="107">
        <f t="shared" si="2"/>
        <v>17</v>
      </c>
      <c r="L28" s="111">
        <f t="shared" si="4"/>
        <v>6.7401474902862581E-4</v>
      </c>
      <c r="M28" s="49">
        <f t="shared" si="3"/>
        <v>-549</v>
      </c>
      <c r="N28" s="49">
        <f t="shared" si="5"/>
        <v>-549</v>
      </c>
      <c r="O28" s="4"/>
    </row>
    <row r="29" spans="1:17">
      <c r="A29" s="47">
        <v>27</v>
      </c>
      <c r="B29" s="113" t="s">
        <v>118</v>
      </c>
      <c r="C29" s="36">
        <v>49713</v>
      </c>
      <c r="D29" s="36">
        <v>52968</v>
      </c>
      <c r="E29" s="36">
        <v>53656</v>
      </c>
      <c r="F29" s="36">
        <v>49825.468992826303</v>
      </c>
      <c r="G29" s="36">
        <v>53012.864443673301</v>
      </c>
      <c r="H29" s="36">
        <v>53660.246628721499</v>
      </c>
      <c r="I29" s="110">
        <f t="shared" si="0"/>
        <v>1.7928457249170002E-2</v>
      </c>
      <c r="J29" s="110">
        <f t="shared" si="1"/>
        <v>7.9315269647778242E-2</v>
      </c>
      <c r="K29" s="107">
        <f t="shared" si="2"/>
        <v>3943</v>
      </c>
      <c r="L29" s="111">
        <f t="shared" si="4"/>
        <v>0.15633177384822775</v>
      </c>
      <c r="M29" s="49">
        <f t="shared" si="3"/>
        <v>688</v>
      </c>
      <c r="N29" s="49">
        <f t="shared" si="5"/>
        <v>647.38218504819815</v>
      </c>
      <c r="O29" s="4"/>
    </row>
    <row r="30" spans="1:17">
      <c r="A30" s="47">
        <v>28</v>
      </c>
      <c r="B30" s="113" t="s">
        <v>119</v>
      </c>
      <c r="C30" s="36">
        <v>18246</v>
      </c>
      <c r="D30" s="36">
        <v>18141</v>
      </c>
      <c r="E30" s="36">
        <v>17980</v>
      </c>
      <c r="F30" s="36">
        <v>18246</v>
      </c>
      <c r="G30" s="36">
        <v>18141</v>
      </c>
      <c r="H30" s="36">
        <v>17980</v>
      </c>
      <c r="I30" s="110">
        <f t="shared" si="0"/>
        <v>6.0077840565841032E-3</v>
      </c>
      <c r="J30" s="110">
        <f t="shared" si="1"/>
        <v>-1.4578537761701194E-2</v>
      </c>
      <c r="K30" s="107">
        <f t="shared" si="2"/>
        <v>-266</v>
      </c>
      <c r="L30" s="111">
        <f t="shared" si="4"/>
        <v>-1.0546348425977322E-2</v>
      </c>
      <c r="M30" s="49">
        <f t="shared" si="3"/>
        <v>-161</v>
      </c>
      <c r="N30" s="49">
        <f t="shared" si="5"/>
        <v>-161</v>
      </c>
      <c r="O30" s="4"/>
    </row>
    <row r="31" spans="1:17">
      <c r="A31" s="47">
        <v>29</v>
      </c>
      <c r="B31" s="113" t="s">
        <v>120</v>
      </c>
      <c r="C31" s="36">
        <v>7203</v>
      </c>
      <c r="D31" s="36">
        <v>7280</v>
      </c>
      <c r="E31" s="36">
        <v>7137</v>
      </c>
      <c r="F31" s="36">
        <v>7203</v>
      </c>
      <c r="G31" s="36">
        <v>7279.99999999999</v>
      </c>
      <c r="H31" s="36">
        <v>7136.99999999999</v>
      </c>
      <c r="I31" s="110">
        <f t="shared" si="0"/>
        <v>2.3847360851969269E-3</v>
      </c>
      <c r="J31" s="110">
        <f t="shared" si="1"/>
        <v>-9.1628488129945861E-3</v>
      </c>
      <c r="K31" s="107">
        <f t="shared" si="2"/>
        <v>-66</v>
      </c>
      <c r="L31" s="111">
        <f t="shared" si="4"/>
        <v>-2.616763143287606E-3</v>
      </c>
      <c r="M31" s="49">
        <f t="shared" si="3"/>
        <v>-143</v>
      </c>
      <c r="N31" s="49">
        <f t="shared" si="5"/>
        <v>-143</v>
      </c>
      <c r="O31" s="4"/>
    </row>
    <row r="32" spans="1:17">
      <c r="A32" s="47">
        <v>30</v>
      </c>
      <c r="B32" s="113" t="s">
        <v>121</v>
      </c>
      <c r="C32" s="36">
        <v>21211</v>
      </c>
      <c r="D32" s="36">
        <v>24847</v>
      </c>
      <c r="E32" s="36">
        <v>24868</v>
      </c>
      <c r="F32" s="36">
        <v>21564.872407558702</v>
      </c>
      <c r="G32" s="36">
        <v>25029.797783858401</v>
      </c>
      <c r="H32" s="36">
        <v>25221.872500581299</v>
      </c>
      <c r="I32" s="110">
        <f t="shared" si="0"/>
        <v>8.3093200177493595E-3</v>
      </c>
      <c r="J32" s="110">
        <f t="shared" si="1"/>
        <v>0.17241054170006129</v>
      </c>
      <c r="K32" s="107">
        <f t="shared" si="2"/>
        <v>3657</v>
      </c>
      <c r="L32" s="111">
        <f t="shared" si="4"/>
        <v>0.14499246689398143</v>
      </c>
      <c r="M32" s="49">
        <f t="shared" si="3"/>
        <v>21</v>
      </c>
      <c r="N32" s="49">
        <f t="shared" si="5"/>
        <v>192.0747167228983</v>
      </c>
      <c r="O32" s="4"/>
    </row>
    <row r="33" spans="1:15">
      <c r="A33" s="47">
        <v>31</v>
      </c>
      <c r="B33" s="113" t="s">
        <v>122</v>
      </c>
      <c r="C33" s="36">
        <v>48039</v>
      </c>
      <c r="D33" s="36">
        <v>50183</v>
      </c>
      <c r="E33" s="36">
        <v>49421</v>
      </c>
      <c r="F33" s="36">
        <v>48230.070299611303</v>
      </c>
      <c r="G33" s="36">
        <v>50242.647737432599</v>
      </c>
      <c r="H33" s="36">
        <v>50005.331757033397</v>
      </c>
      <c r="I33" s="110">
        <f t="shared" si="0"/>
        <v>1.6513386866542992E-2</v>
      </c>
      <c r="J33" s="110">
        <f t="shared" si="1"/>
        <v>2.8768292429068049E-2</v>
      </c>
      <c r="K33" s="107">
        <f t="shared" si="2"/>
        <v>1382</v>
      </c>
      <c r="L33" s="111">
        <f t="shared" si="4"/>
        <v>5.4793434303385929E-2</v>
      </c>
      <c r="M33" s="49">
        <f t="shared" si="3"/>
        <v>-762</v>
      </c>
      <c r="N33" s="49">
        <f t="shared" si="5"/>
        <v>-237.31598039920209</v>
      </c>
      <c r="O33" s="4"/>
    </row>
    <row r="34" spans="1:15">
      <c r="A34" s="47">
        <v>32</v>
      </c>
      <c r="B34" s="113" t="s">
        <v>123</v>
      </c>
      <c r="C34" s="36">
        <v>23974</v>
      </c>
      <c r="D34" s="36">
        <v>25280</v>
      </c>
      <c r="E34" s="36">
        <v>24583</v>
      </c>
      <c r="F34" s="36">
        <v>23974</v>
      </c>
      <c r="G34" s="36">
        <v>25280</v>
      </c>
      <c r="H34" s="36">
        <v>24583</v>
      </c>
      <c r="I34" s="110">
        <f t="shared" si="0"/>
        <v>8.2140909601227489E-3</v>
      </c>
      <c r="J34" s="110">
        <f t="shared" si="1"/>
        <v>2.5402519396012346E-2</v>
      </c>
      <c r="K34" s="107">
        <f t="shared" si="2"/>
        <v>609</v>
      </c>
      <c r="L34" s="111">
        <f t="shared" si="4"/>
        <v>2.4145587185790181E-2</v>
      </c>
      <c r="M34" s="49">
        <f t="shared" si="3"/>
        <v>-697</v>
      </c>
      <c r="N34" s="49">
        <f t="shared" si="5"/>
        <v>-697</v>
      </c>
      <c r="O34" s="4"/>
    </row>
    <row r="35" spans="1:15">
      <c r="A35" s="47">
        <v>33</v>
      </c>
      <c r="B35" s="113" t="s">
        <v>124</v>
      </c>
      <c r="C35" s="36">
        <v>60894</v>
      </c>
      <c r="D35" s="36">
        <v>63144</v>
      </c>
      <c r="E35" s="36">
        <v>62263</v>
      </c>
      <c r="F35" s="36">
        <v>60984.740395701498</v>
      </c>
      <c r="G35" s="36">
        <v>63722.094358185102</v>
      </c>
      <c r="H35" s="36">
        <v>62364.377544949501</v>
      </c>
      <c r="I35" s="110">
        <f t="shared" si="0"/>
        <v>2.0804374789493662E-2</v>
      </c>
      <c r="J35" s="110">
        <f t="shared" si="1"/>
        <v>2.2481689493217723E-2</v>
      </c>
      <c r="K35" s="107">
        <f t="shared" si="2"/>
        <v>1369</v>
      </c>
      <c r="L35" s="111">
        <f t="shared" si="4"/>
        <v>5.4278011260011104E-2</v>
      </c>
      <c r="M35" s="49">
        <f t="shared" si="3"/>
        <v>-881</v>
      </c>
      <c r="N35" s="49">
        <f t="shared" si="5"/>
        <v>-1357.7168132356019</v>
      </c>
    </row>
    <row r="36" spans="1:15">
      <c r="A36" s="47">
        <v>34</v>
      </c>
      <c r="B36" s="113" t="s">
        <v>125</v>
      </c>
      <c r="C36" s="36">
        <v>347315</v>
      </c>
      <c r="D36" s="36">
        <v>351799</v>
      </c>
      <c r="E36" s="36">
        <v>347730</v>
      </c>
      <c r="F36" s="36">
        <v>350372.40533218102</v>
      </c>
      <c r="G36" s="36">
        <v>354726.16495740297</v>
      </c>
      <c r="H36" s="36">
        <v>351442.31887539499</v>
      </c>
      <c r="I36" s="110">
        <f t="shared" si="0"/>
        <v>0.11618947441579479</v>
      </c>
      <c r="J36" s="110">
        <f t="shared" si="1"/>
        <v>1.1948807278695133E-3</v>
      </c>
      <c r="K36" s="107">
        <f t="shared" si="2"/>
        <v>415</v>
      </c>
      <c r="L36" s="111">
        <f t="shared" si="4"/>
        <v>1.6453889461581158E-2</v>
      </c>
      <c r="M36" s="49">
        <f t="shared" si="3"/>
        <v>-4069</v>
      </c>
      <c r="N36" s="49">
        <f t="shared" si="5"/>
        <v>-3283.8460820079781</v>
      </c>
    </row>
    <row r="37" spans="1:15">
      <c r="A37" s="47">
        <v>35</v>
      </c>
      <c r="B37" s="113" t="s">
        <v>126</v>
      </c>
      <c r="C37" s="36">
        <v>158460</v>
      </c>
      <c r="D37" s="36">
        <v>162313</v>
      </c>
      <c r="E37" s="36">
        <v>160084</v>
      </c>
      <c r="F37" s="36">
        <v>158100.237490008</v>
      </c>
      <c r="G37" s="36">
        <v>164559.21565727401</v>
      </c>
      <c r="H37" s="36">
        <v>159585.03628074299</v>
      </c>
      <c r="I37" s="110">
        <f t="shared" si="0"/>
        <v>5.3489994600345363E-2</v>
      </c>
      <c r="J37" s="110">
        <f t="shared" si="1"/>
        <v>1.024864319071059E-2</v>
      </c>
      <c r="K37" s="107">
        <f t="shared" si="2"/>
        <v>1624</v>
      </c>
      <c r="L37" s="111">
        <f t="shared" si="4"/>
        <v>6.4388232495440484E-2</v>
      </c>
      <c r="M37" s="49">
        <f t="shared" si="3"/>
        <v>-2229</v>
      </c>
      <c r="N37" s="49">
        <f t="shared" si="5"/>
        <v>-4974.179376531014</v>
      </c>
    </row>
    <row r="38" spans="1:15">
      <c r="A38" s="47">
        <v>36</v>
      </c>
      <c r="B38" s="113" t="s">
        <v>127</v>
      </c>
      <c r="C38" s="36">
        <v>13737</v>
      </c>
      <c r="D38" s="36">
        <v>14083</v>
      </c>
      <c r="E38" s="36">
        <v>13751</v>
      </c>
      <c r="F38" s="36">
        <v>14148.614872865999</v>
      </c>
      <c r="G38" s="36">
        <v>14388.438579915301</v>
      </c>
      <c r="H38" s="36">
        <v>14203.1242196558</v>
      </c>
      <c r="I38" s="110">
        <f t="shared" si="0"/>
        <v>4.5947184962229146E-3</v>
      </c>
      <c r="J38" s="110">
        <f t="shared" si="1"/>
        <v>1.0191453738079639E-3</v>
      </c>
      <c r="K38" s="107">
        <f t="shared" si="2"/>
        <v>14</v>
      </c>
      <c r="L38" s="111">
        <f t="shared" si="4"/>
        <v>5.5507096978828013E-4</v>
      </c>
      <c r="M38" s="49">
        <f t="shared" si="3"/>
        <v>-332</v>
      </c>
      <c r="N38" s="49">
        <f t="shared" si="5"/>
        <v>-185.31436025950097</v>
      </c>
    </row>
    <row r="39" spans="1:15">
      <c r="A39" s="47">
        <v>37</v>
      </c>
      <c r="B39" s="113" t="s">
        <v>128</v>
      </c>
      <c r="C39" s="36">
        <v>18335</v>
      </c>
      <c r="D39" s="36">
        <v>17502</v>
      </c>
      <c r="E39" s="36">
        <v>17696</v>
      </c>
      <c r="F39" s="36">
        <v>18335</v>
      </c>
      <c r="G39" s="36">
        <v>17502</v>
      </c>
      <c r="H39" s="36">
        <v>17696</v>
      </c>
      <c r="I39" s="110">
        <f t="shared" si="0"/>
        <v>5.9128891360017959E-3</v>
      </c>
      <c r="J39" s="110">
        <f t="shared" si="1"/>
        <v>-3.4851377147532045E-2</v>
      </c>
      <c r="K39" s="107">
        <f t="shared" si="2"/>
        <v>-639</v>
      </c>
      <c r="L39" s="111">
        <f t="shared" si="4"/>
        <v>-2.5335024978193642E-2</v>
      </c>
      <c r="M39" s="49">
        <f t="shared" si="3"/>
        <v>194</v>
      </c>
      <c r="N39" s="49">
        <f t="shared" si="5"/>
        <v>194</v>
      </c>
    </row>
    <row r="40" spans="1:15">
      <c r="A40" s="47">
        <v>38</v>
      </c>
      <c r="B40" s="113" t="s">
        <v>129</v>
      </c>
      <c r="C40" s="36">
        <v>50124</v>
      </c>
      <c r="D40" s="36">
        <v>52339</v>
      </c>
      <c r="E40" s="36">
        <v>50383</v>
      </c>
      <c r="F40" s="36">
        <v>50077.121516123298</v>
      </c>
      <c r="G40" s="36">
        <v>52870.697351074698</v>
      </c>
      <c r="H40" s="36">
        <v>50361.782876672398</v>
      </c>
      <c r="I40" s="110">
        <f t="shared" si="0"/>
        <v>1.6834826703163341E-2</v>
      </c>
      <c r="J40" s="110">
        <f t="shared" si="1"/>
        <v>5.1671853802569626E-3</v>
      </c>
      <c r="K40" s="107">
        <f t="shared" si="2"/>
        <v>259</v>
      </c>
      <c r="L40" s="111">
        <f t="shared" si="4"/>
        <v>1.0268812941083181E-2</v>
      </c>
      <c r="M40" s="49">
        <f t="shared" si="3"/>
        <v>-1956</v>
      </c>
      <c r="N40" s="49">
        <f t="shared" si="5"/>
        <v>-2508.9144744022997</v>
      </c>
    </row>
    <row r="41" spans="1:15">
      <c r="A41" s="47">
        <v>39</v>
      </c>
      <c r="B41" s="113" t="s">
        <v>130</v>
      </c>
      <c r="C41" s="36">
        <v>13643</v>
      </c>
      <c r="D41" s="36">
        <v>13530</v>
      </c>
      <c r="E41" s="36">
        <v>13473</v>
      </c>
      <c r="F41" s="36">
        <v>13625.691422379699</v>
      </c>
      <c r="G41" s="36">
        <v>13545.133899333299</v>
      </c>
      <c r="H41" s="36">
        <v>13455.9280238387</v>
      </c>
      <c r="I41" s="110">
        <f t="shared" si="0"/>
        <v>4.5018283979064311E-3</v>
      </c>
      <c r="J41" s="110">
        <f t="shared" si="1"/>
        <v>-1.2460602506780034E-2</v>
      </c>
      <c r="K41" s="107">
        <f t="shared" si="2"/>
        <v>-170</v>
      </c>
      <c r="L41" s="111">
        <f t="shared" si="4"/>
        <v>-6.7401474902862579E-3</v>
      </c>
      <c r="M41" s="49">
        <f t="shared" si="3"/>
        <v>-57</v>
      </c>
      <c r="N41" s="49">
        <f t="shared" si="5"/>
        <v>-89.20587549459924</v>
      </c>
    </row>
    <row r="42" spans="1:15">
      <c r="A42" s="47">
        <v>40</v>
      </c>
      <c r="B42" s="113" t="s">
        <v>131</v>
      </c>
      <c r="C42" s="36">
        <v>11859</v>
      </c>
      <c r="D42" s="36">
        <v>12013</v>
      </c>
      <c r="E42" s="36">
        <v>12180</v>
      </c>
      <c r="F42" s="36">
        <v>11891.349874724299</v>
      </c>
      <c r="G42" s="36">
        <v>12056.705701003901</v>
      </c>
      <c r="H42" s="36">
        <v>12215.752675276701</v>
      </c>
      <c r="I42" s="110">
        <f t="shared" si="0"/>
        <v>4.0697891996214893E-3</v>
      </c>
      <c r="J42" s="110">
        <f t="shared" si="1"/>
        <v>2.7068049582595496E-2</v>
      </c>
      <c r="K42" s="107">
        <f t="shared" si="2"/>
        <v>321</v>
      </c>
      <c r="L42" s="111">
        <f t="shared" si="4"/>
        <v>1.2726984378716994E-2</v>
      </c>
      <c r="M42" s="49">
        <f t="shared" si="3"/>
        <v>167</v>
      </c>
      <c r="N42" s="49">
        <f t="shared" si="5"/>
        <v>159.04697427280007</v>
      </c>
    </row>
    <row r="43" spans="1:15">
      <c r="A43" s="47">
        <v>41</v>
      </c>
      <c r="B43" s="113" t="s">
        <v>132</v>
      </c>
      <c r="C43" s="36">
        <v>56671</v>
      </c>
      <c r="D43" s="36">
        <v>59245</v>
      </c>
      <c r="E43" s="36">
        <v>58644</v>
      </c>
      <c r="F43" s="36">
        <v>56847.423652665202</v>
      </c>
      <c r="G43" s="36">
        <v>59656.309723436301</v>
      </c>
      <c r="H43" s="36">
        <v>58832.371257991799</v>
      </c>
      <c r="I43" s="110">
        <f t="shared" si="0"/>
        <v>1.9595132826157852E-2</v>
      </c>
      <c r="J43" s="110">
        <f t="shared" si="1"/>
        <v>3.481498473646133E-2</v>
      </c>
      <c r="K43" s="107">
        <f t="shared" si="2"/>
        <v>1973</v>
      </c>
      <c r="L43" s="111">
        <f t="shared" si="4"/>
        <v>7.8225358813734047E-2</v>
      </c>
      <c r="M43" s="49">
        <f t="shared" si="3"/>
        <v>-601</v>
      </c>
      <c r="N43" s="49">
        <f t="shared" si="5"/>
        <v>-823.93846544450207</v>
      </c>
    </row>
    <row r="44" spans="1:15">
      <c r="A44" s="47">
        <v>42</v>
      </c>
      <c r="B44" s="113" t="s">
        <v>133</v>
      </c>
      <c r="C44" s="36">
        <v>76561</v>
      </c>
      <c r="D44" s="36">
        <v>79091</v>
      </c>
      <c r="E44" s="36">
        <v>77077</v>
      </c>
      <c r="F44" s="36">
        <v>76701.150239384602</v>
      </c>
      <c r="G44" s="36">
        <v>80086.246285054905</v>
      </c>
      <c r="H44" s="36">
        <v>77324.375825282506</v>
      </c>
      <c r="I44" s="110">
        <f t="shared" si="0"/>
        <v>2.5754280963811622E-2</v>
      </c>
      <c r="J44" s="110">
        <f t="shared" si="1"/>
        <v>6.7397238803045935E-3</v>
      </c>
      <c r="K44" s="107">
        <f t="shared" si="2"/>
        <v>516</v>
      </c>
      <c r="L44" s="111">
        <f t="shared" si="4"/>
        <v>2.0458330029339465E-2</v>
      </c>
      <c r="M44" s="49">
        <f t="shared" si="3"/>
        <v>-2014</v>
      </c>
      <c r="N44" s="49">
        <f t="shared" si="5"/>
        <v>-2761.870459772399</v>
      </c>
    </row>
    <row r="45" spans="1:15">
      <c r="A45" s="47">
        <v>43</v>
      </c>
      <c r="B45" s="113" t="s">
        <v>134</v>
      </c>
      <c r="C45" s="36">
        <v>23343</v>
      </c>
      <c r="D45" s="36">
        <v>23044</v>
      </c>
      <c r="E45" s="36">
        <v>22954</v>
      </c>
      <c r="F45" s="36">
        <v>23343</v>
      </c>
      <c r="G45" s="36">
        <v>23044</v>
      </c>
      <c r="H45" s="36">
        <v>22954</v>
      </c>
      <c r="I45" s="110">
        <f t="shared" si="0"/>
        <v>7.6697817149516973E-3</v>
      </c>
      <c r="J45" s="110">
        <f t="shared" si="1"/>
        <v>-1.6664524696911279E-2</v>
      </c>
      <c r="K45" s="107">
        <f t="shared" si="2"/>
        <v>-389</v>
      </c>
      <c r="L45" s="111">
        <f t="shared" si="4"/>
        <v>-1.5423043374831497E-2</v>
      </c>
      <c r="M45" s="49">
        <f t="shared" si="3"/>
        <v>-90</v>
      </c>
      <c r="N45" s="49">
        <f t="shared" si="5"/>
        <v>-90</v>
      </c>
    </row>
    <row r="46" spans="1:15">
      <c r="A46" s="47">
        <v>44</v>
      </c>
      <c r="B46" s="113" t="s">
        <v>135</v>
      </c>
      <c r="C46" s="36">
        <v>38692</v>
      </c>
      <c r="D46" s="36">
        <v>40147</v>
      </c>
      <c r="E46" s="36">
        <v>38827</v>
      </c>
      <c r="F46" s="36">
        <v>38679.486201395797</v>
      </c>
      <c r="G46" s="36">
        <v>40332.599166396103</v>
      </c>
      <c r="H46" s="36">
        <v>38814.506283415802</v>
      </c>
      <c r="I46" s="110">
        <f t="shared" si="0"/>
        <v>1.2973539019187486E-2</v>
      </c>
      <c r="J46" s="110">
        <f t="shared" si="1"/>
        <v>3.489093352631035E-3</v>
      </c>
      <c r="K46" s="107">
        <f t="shared" si="2"/>
        <v>135</v>
      </c>
      <c r="L46" s="111">
        <f t="shared" si="4"/>
        <v>5.3524700658155577E-3</v>
      </c>
      <c r="M46" s="49">
        <f t="shared" si="3"/>
        <v>-1320</v>
      </c>
      <c r="N46" s="49">
        <f t="shared" si="5"/>
        <v>-1518.0928829803015</v>
      </c>
    </row>
    <row r="47" spans="1:15">
      <c r="A47" s="47">
        <v>45</v>
      </c>
      <c r="B47" s="113" t="s">
        <v>136</v>
      </c>
      <c r="C47" s="36">
        <v>43952</v>
      </c>
      <c r="D47" s="36">
        <v>44813</v>
      </c>
      <c r="E47" s="36">
        <v>43909</v>
      </c>
      <c r="F47" s="36">
        <v>43890.180597024097</v>
      </c>
      <c r="G47" s="36">
        <v>44934.777517755901</v>
      </c>
      <c r="H47" s="36">
        <v>43851.183268151297</v>
      </c>
      <c r="I47" s="110">
        <f t="shared" si="0"/>
        <v>1.4671623478339901E-2</v>
      </c>
      <c r="J47" s="110">
        <f t="shared" si="1"/>
        <v>-9.7834000728066984E-4</v>
      </c>
      <c r="K47" s="107">
        <f t="shared" si="2"/>
        <v>-43</v>
      </c>
      <c r="L47" s="111">
        <f t="shared" si="4"/>
        <v>-1.7048608357782887E-3</v>
      </c>
      <c r="M47" s="49">
        <f t="shared" si="3"/>
        <v>-904</v>
      </c>
      <c r="N47" s="49">
        <f t="shared" si="5"/>
        <v>-1083.5942496046046</v>
      </c>
    </row>
    <row r="48" spans="1:15">
      <c r="A48" s="47">
        <v>46</v>
      </c>
      <c r="B48" s="113" t="s">
        <v>137</v>
      </c>
      <c r="C48" s="36">
        <v>36900</v>
      </c>
      <c r="D48" s="36">
        <v>37499</v>
      </c>
      <c r="E48" s="36">
        <v>36451</v>
      </c>
      <c r="F48" s="36">
        <v>36842.466854036698</v>
      </c>
      <c r="G48" s="36">
        <v>38146.8790205853</v>
      </c>
      <c r="H48" s="36">
        <v>36419.910347618403</v>
      </c>
      <c r="I48" s="110">
        <f t="shared" si="0"/>
        <v>1.2179629401921422E-2</v>
      </c>
      <c r="J48" s="110">
        <f t="shared" si="1"/>
        <v>-1.2168021680216802E-2</v>
      </c>
      <c r="K48" s="107">
        <f t="shared" si="2"/>
        <v>-449</v>
      </c>
      <c r="L48" s="111">
        <f t="shared" si="4"/>
        <v>-1.780191895963841E-2</v>
      </c>
      <c r="M48" s="49">
        <f t="shared" si="3"/>
        <v>-1048</v>
      </c>
      <c r="N48" s="49">
        <f t="shared" si="5"/>
        <v>-1726.9686729668974</v>
      </c>
    </row>
    <row r="49" spans="1:14">
      <c r="A49" s="47">
        <v>47</v>
      </c>
      <c r="B49" s="113" t="s">
        <v>138</v>
      </c>
      <c r="C49" s="36">
        <v>26652</v>
      </c>
      <c r="D49" s="36">
        <v>28067</v>
      </c>
      <c r="E49" s="36">
        <v>28458</v>
      </c>
      <c r="F49" s="36">
        <v>27196.6514715792</v>
      </c>
      <c r="G49" s="36">
        <v>28604.344775973499</v>
      </c>
      <c r="H49" s="36">
        <v>29013.759552857598</v>
      </c>
      <c r="I49" s="110">
        <f t="shared" si="0"/>
        <v>9.508872006800357E-3</v>
      </c>
      <c r="J49" s="110">
        <f t="shared" si="1"/>
        <v>6.7762269248086454E-2</v>
      </c>
      <c r="K49" s="107">
        <f t="shared" si="2"/>
        <v>1806</v>
      </c>
      <c r="L49" s="111">
        <f t="shared" si="4"/>
        <v>7.1604155102688125E-2</v>
      </c>
      <c r="M49" s="49">
        <f t="shared" si="3"/>
        <v>391</v>
      </c>
      <c r="N49" s="49">
        <f t="shared" si="5"/>
        <v>409.41477688409941</v>
      </c>
    </row>
    <row r="50" spans="1:14">
      <c r="A50" s="47">
        <v>48</v>
      </c>
      <c r="B50" s="113" t="s">
        <v>139</v>
      </c>
      <c r="C50" s="36">
        <v>36001</v>
      </c>
      <c r="D50" s="36">
        <v>36829</v>
      </c>
      <c r="E50" s="36">
        <v>36633</v>
      </c>
      <c r="F50" s="36">
        <v>35985.422552313998</v>
      </c>
      <c r="G50" s="36">
        <v>37310.825761191503</v>
      </c>
      <c r="H50" s="36">
        <v>36634.107527723099</v>
      </c>
      <c r="I50" s="110">
        <f t="shared" si="0"/>
        <v>1.2240442343984732E-2</v>
      </c>
      <c r="J50" s="110">
        <f t="shared" si="1"/>
        <v>1.7555067914780145E-2</v>
      </c>
      <c r="K50" s="107">
        <f t="shared" si="2"/>
        <v>632</v>
      </c>
      <c r="L50" s="111">
        <f t="shared" si="4"/>
        <v>2.5057489493299501E-2</v>
      </c>
      <c r="M50" s="49">
        <f t="shared" si="3"/>
        <v>-196</v>
      </c>
      <c r="N50" s="49">
        <f t="shared" si="5"/>
        <v>-676.71823346840392</v>
      </c>
    </row>
    <row r="51" spans="1:14">
      <c r="A51" s="47">
        <v>49</v>
      </c>
      <c r="B51" s="113" t="s">
        <v>140</v>
      </c>
      <c r="C51" s="36">
        <v>13944</v>
      </c>
      <c r="D51" s="36">
        <v>15380</v>
      </c>
      <c r="E51" s="36">
        <v>15006</v>
      </c>
      <c r="F51" s="36">
        <v>14856.7122561286</v>
      </c>
      <c r="G51" s="36">
        <v>15737.359729642099</v>
      </c>
      <c r="H51" s="36">
        <v>15876.6365707606</v>
      </c>
      <c r="I51" s="110">
        <f t="shared" si="0"/>
        <v>5.0140604868243082E-3</v>
      </c>
      <c r="J51" s="110">
        <f t="shared" si="1"/>
        <v>7.6161790017211697E-2</v>
      </c>
      <c r="K51" s="107">
        <f t="shared" si="2"/>
        <v>1062</v>
      </c>
      <c r="L51" s="111">
        <f t="shared" si="4"/>
        <v>4.2106097851082387E-2</v>
      </c>
      <c r="M51" s="49">
        <f t="shared" si="3"/>
        <v>-374</v>
      </c>
      <c r="N51" s="49">
        <f t="shared" si="5"/>
        <v>139.27684111850067</v>
      </c>
    </row>
    <row r="52" spans="1:14">
      <c r="A52" s="47">
        <v>50</v>
      </c>
      <c r="B52" s="113" t="s">
        <v>141</v>
      </c>
      <c r="C52" s="36">
        <v>12172</v>
      </c>
      <c r="D52" s="36">
        <v>12377</v>
      </c>
      <c r="E52" s="36">
        <v>12188</v>
      </c>
      <c r="F52" s="36">
        <v>12172</v>
      </c>
      <c r="G52" s="36">
        <v>12377</v>
      </c>
      <c r="H52" s="36">
        <v>12188</v>
      </c>
      <c r="I52" s="110">
        <f t="shared" si="0"/>
        <v>4.0724622959759206E-3</v>
      </c>
      <c r="J52" s="110">
        <f t="shared" si="1"/>
        <v>1.3144922773578706E-3</v>
      </c>
      <c r="K52" s="107">
        <f t="shared" si="2"/>
        <v>16</v>
      </c>
      <c r="L52" s="111">
        <f t="shared" si="4"/>
        <v>6.3436682261517718E-4</v>
      </c>
      <c r="M52" s="49">
        <f t="shared" si="3"/>
        <v>-189</v>
      </c>
      <c r="N52" s="49">
        <f t="shared" si="5"/>
        <v>-189</v>
      </c>
    </row>
    <row r="53" spans="1:14">
      <c r="A53" s="47">
        <v>51</v>
      </c>
      <c r="B53" s="113" t="s">
        <v>142</v>
      </c>
      <c r="C53" s="36">
        <v>14292</v>
      </c>
      <c r="D53" s="36">
        <v>14424</v>
      </c>
      <c r="E53" s="36">
        <v>14749</v>
      </c>
      <c r="F53" s="36">
        <v>14292</v>
      </c>
      <c r="G53" s="36">
        <v>14424</v>
      </c>
      <c r="H53" s="36">
        <v>14749</v>
      </c>
      <c r="I53" s="110">
        <f t="shared" si="0"/>
        <v>4.9281872664382062E-3</v>
      </c>
      <c r="J53" s="110">
        <f t="shared" si="1"/>
        <v>3.1975930590540165E-2</v>
      </c>
      <c r="K53" s="107">
        <f t="shared" si="2"/>
        <v>457</v>
      </c>
      <c r="L53" s="111">
        <f t="shared" si="4"/>
        <v>1.8119102370946001E-2</v>
      </c>
      <c r="M53" s="49">
        <f t="shared" si="3"/>
        <v>325</v>
      </c>
      <c r="N53" s="49">
        <f t="shared" si="5"/>
        <v>325</v>
      </c>
    </row>
    <row r="54" spans="1:14">
      <c r="A54" s="47">
        <v>52</v>
      </c>
      <c r="B54" s="113" t="s">
        <v>143</v>
      </c>
      <c r="C54" s="36">
        <v>25525</v>
      </c>
      <c r="D54" s="36">
        <v>25839</v>
      </c>
      <c r="E54" s="36">
        <v>25371</v>
      </c>
      <c r="F54" s="36">
        <v>25550.8543484527</v>
      </c>
      <c r="G54" s="36">
        <v>25930.994617337801</v>
      </c>
      <c r="H54" s="36">
        <v>25397.273542297498</v>
      </c>
      <c r="I54" s="110">
        <f t="shared" si="0"/>
        <v>8.4773909510342214E-3</v>
      </c>
      <c r="J54" s="110">
        <f t="shared" si="1"/>
        <v>-6.0333006856023511E-3</v>
      </c>
      <c r="K54" s="107">
        <f t="shared" si="2"/>
        <v>-154</v>
      </c>
      <c r="L54" s="111">
        <f t="shared" si="4"/>
        <v>-6.1057806676710806E-3</v>
      </c>
      <c r="M54" s="49">
        <f t="shared" si="3"/>
        <v>-468</v>
      </c>
      <c r="N54" s="49">
        <f t="shared" si="5"/>
        <v>-533.72107504030282</v>
      </c>
    </row>
    <row r="55" spans="1:14">
      <c r="A55" s="47">
        <v>53</v>
      </c>
      <c r="B55" s="113" t="s">
        <v>144</v>
      </c>
      <c r="C55" s="36">
        <v>15013</v>
      </c>
      <c r="D55" s="36">
        <v>15422</v>
      </c>
      <c r="E55" s="36">
        <v>15180</v>
      </c>
      <c r="F55" s="36">
        <v>15013</v>
      </c>
      <c r="G55" s="36">
        <v>15422</v>
      </c>
      <c r="H55" s="36">
        <v>15180</v>
      </c>
      <c r="I55" s="110">
        <f t="shared" si="0"/>
        <v>5.0722003325331865E-3</v>
      </c>
      <c r="J55" s="110">
        <f t="shared" si="1"/>
        <v>1.1123692799573703E-2</v>
      </c>
      <c r="K55" s="107">
        <f t="shared" si="2"/>
        <v>167</v>
      </c>
      <c r="L55" s="111">
        <f t="shared" si="4"/>
        <v>6.6212037110459122E-3</v>
      </c>
      <c r="M55" s="49">
        <f t="shared" si="3"/>
        <v>-242</v>
      </c>
      <c r="N55" s="49">
        <f t="shared" si="5"/>
        <v>-242</v>
      </c>
    </row>
    <row r="56" spans="1:14">
      <c r="A56" s="47">
        <v>54</v>
      </c>
      <c r="B56" s="113" t="s">
        <v>145</v>
      </c>
      <c r="C56" s="36">
        <v>29773</v>
      </c>
      <c r="D56" s="36">
        <v>30275</v>
      </c>
      <c r="E56" s="36">
        <v>30282</v>
      </c>
      <c r="F56" s="36">
        <v>29831.069393617701</v>
      </c>
      <c r="G56" s="36">
        <v>30416.8154603597</v>
      </c>
      <c r="H56" s="36">
        <v>30352.349176269701</v>
      </c>
      <c r="I56" s="110">
        <f t="shared" si="0"/>
        <v>1.0118337975610668E-2</v>
      </c>
      <c r="J56" s="110">
        <f t="shared" si="1"/>
        <v>1.7096026601283041E-2</v>
      </c>
      <c r="K56" s="107">
        <f t="shared" si="2"/>
        <v>509</v>
      </c>
      <c r="L56" s="111">
        <f t="shared" si="4"/>
        <v>2.0180794544445324E-2</v>
      </c>
      <c r="M56" s="49">
        <f t="shared" si="3"/>
        <v>7</v>
      </c>
      <c r="N56" s="49">
        <f t="shared" si="5"/>
        <v>-64.466284089998226</v>
      </c>
    </row>
    <row r="57" spans="1:14">
      <c r="A57" s="47">
        <v>55</v>
      </c>
      <c r="B57" s="113" t="s">
        <v>146</v>
      </c>
      <c r="C57" s="36">
        <v>53251</v>
      </c>
      <c r="D57" s="36">
        <v>54173</v>
      </c>
      <c r="E57" s="36">
        <v>52834</v>
      </c>
      <c r="F57" s="36">
        <v>53451.869478033797</v>
      </c>
      <c r="G57" s="36">
        <v>54759.606984041799</v>
      </c>
      <c r="H57" s="36">
        <v>53034.835868186601</v>
      </c>
      <c r="I57" s="110">
        <f t="shared" si="0"/>
        <v>1.76537965987522E-2</v>
      </c>
      <c r="J57" s="110">
        <f t="shared" si="1"/>
        <v>-7.8308388574862449E-3</v>
      </c>
      <c r="K57" s="107">
        <f t="shared" si="2"/>
        <v>-417</v>
      </c>
      <c r="L57" s="111">
        <f t="shared" si="4"/>
        <v>-1.6533185314408057E-2</v>
      </c>
      <c r="M57" s="49">
        <f t="shared" si="3"/>
        <v>-1339</v>
      </c>
      <c r="N57" s="49">
        <f t="shared" si="5"/>
        <v>-1724.7711158551974</v>
      </c>
    </row>
    <row r="58" spans="1:14">
      <c r="A58" s="47">
        <v>56</v>
      </c>
      <c r="B58" s="113" t="s">
        <v>147</v>
      </c>
      <c r="C58" s="36">
        <v>15084</v>
      </c>
      <c r="D58" s="36">
        <v>15359</v>
      </c>
      <c r="E58" s="36">
        <v>15151</v>
      </c>
      <c r="F58" s="36">
        <v>15565.979007342001</v>
      </c>
      <c r="G58" s="36">
        <v>15543.665782599401</v>
      </c>
      <c r="H58" s="36">
        <v>15545.545082439599</v>
      </c>
      <c r="I58" s="110">
        <f t="shared" si="0"/>
        <v>5.0625103582483738E-3</v>
      </c>
      <c r="J58" s="110">
        <f t="shared" si="1"/>
        <v>4.4417926279501458E-3</v>
      </c>
      <c r="K58" s="107">
        <f t="shared" si="2"/>
        <v>67</v>
      </c>
      <c r="L58" s="111">
        <f t="shared" si="4"/>
        <v>2.6564110697010548E-3</v>
      </c>
      <c r="M58" s="49">
        <f t="shared" si="3"/>
        <v>-208</v>
      </c>
      <c r="N58" s="49">
        <f t="shared" si="5"/>
        <v>1.8792998401986551</v>
      </c>
    </row>
    <row r="59" spans="1:14">
      <c r="A59" s="47">
        <v>57</v>
      </c>
      <c r="B59" s="113" t="s">
        <v>148</v>
      </c>
      <c r="C59" s="36">
        <v>10372</v>
      </c>
      <c r="D59" s="36">
        <v>10360</v>
      </c>
      <c r="E59" s="36">
        <v>10240</v>
      </c>
      <c r="F59" s="36">
        <v>10372</v>
      </c>
      <c r="G59" s="36">
        <v>10360</v>
      </c>
      <c r="H59" s="36">
        <v>10240</v>
      </c>
      <c r="I59" s="110">
        <f t="shared" si="0"/>
        <v>3.4215633336719255E-3</v>
      </c>
      <c r="J59" s="110">
        <f t="shared" si="1"/>
        <v>-1.2726571538758195E-2</v>
      </c>
      <c r="K59" s="107">
        <f t="shared" si="2"/>
        <v>-132</v>
      </c>
      <c r="L59" s="111">
        <f t="shared" si="4"/>
        <v>-5.233526286575212E-3</v>
      </c>
      <c r="M59" s="49">
        <f t="shared" si="3"/>
        <v>-120</v>
      </c>
      <c r="N59" s="49">
        <f t="shared" si="5"/>
        <v>-120</v>
      </c>
    </row>
    <row r="60" spans="1:14">
      <c r="A60" s="47">
        <v>58</v>
      </c>
      <c r="B60" s="113" t="s">
        <v>149</v>
      </c>
      <c r="C60" s="36">
        <v>29367</v>
      </c>
      <c r="D60" s="36">
        <v>29949</v>
      </c>
      <c r="E60" s="36">
        <v>29416</v>
      </c>
      <c r="F60" s="36">
        <v>29587.244375167498</v>
      </c>
      <c r="G60" s="36">
        <v>30029.2814935389</v>
      </c>
      <c r="H60" s="36">
        <v>29673.111428608699</v>
      </c>
      <c r="I60" s="110">
        <f t="shared" si="0"/>
        <v>9.8289752952434931E-3</v>
      </c>
      <c r="J60" s="110">
        <f t="shared" si="1"/>
        <v>1.6685395171450949E-3</v>
      </c>
      <c r="K60" s="107">
        <f t="shared" si="2"/>
        <v>49</v>
      </c>
      <c r="L60" s="111">
        <f t="shared" si="4"/>
        <v>1.9427483942589803E-3</v>
      </c>
      <c r="M60" s="49">
        <f t="shared" si="3"/>
        <v>-533</v>
      </c>
      <c r="N60" s="49">
        <f t="shared" si="5"/>
        <v>-356.17006493020017</v>
      </c>
    </row>
    <row r="61" spans="1:14">
      <c r="A61" s="47">
        <v>59</v>
      </c>
      <c r="B61" s="113" t="s">
        <v>150</v>
      </c>
      <c r="C61" s="36">
        <v>27507</v>
      </c>
      <c r="D61" s="36">
        <v>28118</v>
      </c>
      <c r="E61" s="36">
        <v>28316</v>
      </c>
      <c r="F61" s="36">
        <v>27445.384607452699</v>
      </c>
      <c r="G61" s="36">
        <v>28137.6914957564</v>
      </c>
      <c r="H61" s="36">
        <v>28254.3497932666</v>
      </c>
      <c r="I61" s="110">
        <f t="shared" si="0"/>
        <v>9.4614245465092037E-3</v>
      </c>
      <c r="J61" s="110">
        <f t="shared" si="1"/>
        <v>2.9410695459337624E-2</v>
      </c>
      <c r="K61" s="107">
        <f t="shared" si="2"/>
        <v>809</v>
      </c>
      <c r="L61" s="111">
        <f t="shared" si="4"/>
        <v>3.20751724684799E-2</v>
      </c>
      <c r="M61" s="49">
        <f t="shared" si="3"/>
        <v>198</v>
      </c>
      <c r="N61" s="49">
        <f t="shared" si="5"/>
        <v>116.65829751019919</v>
      </c>
    </row>
    <row r="62" spans="1:14">
      <c r="A62" s="47">
        <v>60</v>
      </c>
      <c r="B62" s="113" t="s">
        <v>151</v>
      </c>
      <c r="C62" s="36">
        <v>25299</v>
      </c>
      <c r="D62" s="36">
        <v>25833</v>
      </c>
      <c r="E62" s="36">
        <v>25432</v>
      </c>
      <c r="F62" s="36">
        <v>25361.377259532601</v>
      </c>
      <c r="G62" s="36">
        <v>25939.334024189699</v>
      </c>
      <c r="H62" s="36">
        <v>25498.027974476601</v>
      </c>
      <c r="I62" s="110">
        <f t="shared" si="0"/>
        <v>8.4977733107367594E-3</v>
      </c>
      <c r="J62" s="110">
        <f t="shared" si="1"/>
        <v>5.2571247875410091E-3</v>
      </c>
      <c r="K62" s="107">
        <f t="shared" si="2"/>
        <v>133</v>
      </c>
      <c r="L62" s="111">
        <f t="shared" si="4"/>
        <v>5.2731742129886608E-3</v>
      </c>
      <c r="M62" s="49">
        <f t="shared" si="3"/>
        <v>-401</v>
      </c>
      <c r="N62" s="49">
        <f t="shared" si="5"/>
        <v>-441.30604971309731</v>
      </c>
    </row>
    <row r="63" spans="1:14">
      <c r="A63" s="47">
        <v>61</v>
      </c>
      <c r="B63" s="113" t="s">
        <v>152</v>
      </c>
      <c r="C63" s="36">
        <v>36688</v>
      </c>
      <c r="D63" s="36">
        <v>37106</v>
      </c>
      <c r="E63" s="36">
        <v>36241</v>
      </c>
      <c r="F63" s="36">
        <v>36844.125522813403</v>
      </c>
      <c r="G63" s="36">
        <v>37402.593301289402</v>
      </c>
      <c r="H63" s="36">
        <v>36398.756992764698</v>
      </c>
      <c r="I63" s="110">
        <f t="shared" si="0"/>
        <v>1.2109460622617602E-2</v>
      </c>
      <c r="J63" s="110">
        <f t="shared" si="1"/>
        <v>-1.2183820322721325E-2</v>
      </c>
      <c r="K63" s="107">
        <f t="shared" si="2"/>
        <v>-447</v>
      </c>
      <c r="L63" s="111">
        <f t="shared" si="4"/>
        <v>-1.7722623106811514E-2</v>
      </c>
      <c r="M63" s="49">
        <f t="shared" si="3"/>
        <v>-865</v>
      </c>
      <c r="N63" s="49">
        <f t="shared" si="5"/>
        <v>-1003.8363085247038</v>
      </c>
    </row>
    <row r="64" spans="1:14">
      <c r="A64" s="47">
        <v>62</v>
      </c>
      <c r="B64" s="113" t="s">
        <v>153</v>
      </c>
      <c r="C64" s="36">
        <v>10450</v>
      </c>
      <c r="D64" s="36">
        <v>10640</v>
      </c>
      <c r="E64" s="36">
        <v>10571</v>
      </c>
      <c r="F64" s="36">
        <v>10556.379037234001</v>
      </c>
      <c r="G64" s="36">
        <v>10603.9152997907</v>
      </c>
      <c r="H64" s="36">
        <v>10678.9645164293</v>
      </c>
      <c r="I64" s="110">
        <f t="shared" si="0"/>
        <v>3.5321626953365159E-3</v>
      </c>
      <c r="J64" s="110">
        <f t="shared" si="1"/>
        <v>1.1578947368421053E-2</v>
      </c>
      <c r="K64" s="107">
        <f t="shared" si="2"/>
        <v>121</v>
      </c>
      <c r="L64" s="111">
        <f t="shared" si="4"/>
        <v>4.7973990960272781E-3</v>
      </c>
      <c r="M64" s="49">
        <f t="shared" si="3"/>
        <v>-69</v>
      </c>
      <c r="N64" s="49">
        <f t="shared" si="5"/>
        <v>75.049216638599319</v>
      </c>
    </row>
    <row r="65" spans="1:16">
      <c r="A65" s="47">
        <v>63</v>
      </c>
      <c r="B65" s="113" t="s">
        <v>154</v>
      </c>
      <c r="C65" s="36">
        <v>47408</v>
      </c>
      <c r="D65" s="36">
        <v>51732</v>
      </c>
      <c r="E65" s="36">
        <v>51356</v>
      </c>
      <c r="F65" s="36">
        <v>48632.831319858102</v>
      </c>
      <c r="G65" s="36">
        <v>52726.922118357499</v>
      </c>
      <c r="H65" s="36">
        <v>52624.769758094997</v>
      </c>
      <c r="I65" s="110">
        <f t="shared" si="0"/>
        <v>1.7159942047271035E-2</v>
      </c>
      <c r="J65" s="110">
        <f t="shared" si="1"/>
        <v>8.3277084036449539E-2</v>
      </c>
      <c r="K65" s="107">
        <f t="shared" si="2"/>
        <v>3948</v>
      </c>
      <c r="L65" s="111">
        <f t="shared" si="4"/>
        <v>0.15653001348029499</v>
      </c>
      <c r="M65" s="49">
        <f t="shared" si="3"/>
        <v>-376</v>
      </c>
      <c r="N65" s="49">
        <f t="shared" si="5"/>
        <v>-102.15236026250204</v>
      </c>
    </row>
    <row r="66" spans="1:16">
      <c r="A66" s="47">
        <v>64</v>
      </c>
      <c r="B66" s="113" t="s">
        <v>155</v>
      </c>
      <c r="C66" s="36">
        <v>13259</v>
      </c>
      <c r="D66" s="36">
        <v>13496</v>
      </c>
      <c r="E66" s="36">
        <v>13052</v>
      </c>
      <c r="F66" s="36">
        <v>13259</v>
      </c>
      <c r="G66" s="36">
        <v>13496</v>
      </c>
      <c r="H66" s="36">
        <v>13052</v>
      </c>
      <c r="I66" s="110">
        <f t="shared" si="0"/>
        <v>4.3611567022544895E-3</v>
      </c>
      <c r="J66" s="110">
        <f t="shared" si="1"/>
        <v>-1.5612037106870804E-2</v>
      </c>
      <c r="K66" s="107">
        <f t="shared" si="2"/>
        <v>-207</v>
      </c>
      <c r="L66" s="111">
        <f t="shared" si="4"/>
        <v>-8.2071207675838559E-3</v>
      </c>
      <c r="M66" s="49">
        <f t="shared" si="3"/>
        <v>-444</v>
      </c>
      <c r="N66" s="49">
        <f t="shared" si="5"/>
        <v>-444</v>
      </c>
    </row>
    <row r="67" spans="1:16">
      <c r="A67" s="47">
        <v>65</v>
      </c>
      <c r="B67" s="113" t="s">
        <v>156</v>
      </c>
      <c r="C67" s="36">
        <v>38208</v>
      </c>
      <c r="D67" s="36">
        <v>39779</v>
      </c>
      <c r="E67" s="36">
        <v>39117</v>
      </c>
      <c r="F67" s="36">
        <v>38876.8292528272</v>
      </c>
      <c r="G67" s="36">
        <v>40423.957621423797</v>
      </c>
      <c r="H67" s="36">
        <v>39821.094769079398</v>
      </c>
      <c r="I67" s="110">
        <f t="shared" ref="I67:I84" si="6">E67/$E$84</f>
        <v>1.3070438762035617E-2</v>
      </c>
      <c r="J67" s="110">
        <f t="shared" ref="J67:J84" si="7">(E67-C67)/C67</f>
        <v>2.3790829145728644E-2</v>
      </c>
      <c r="K67" s="107">
        <f t="shared" ref="K67:K84" si="8">E67-C67</f>
        <v>909</v>
      </c>
      <c r="L67" s="111">
        <f t="shared" si="4"/>
        <v>3.6039965109824754E-2</v>
      </c>
      <c r="M67" s="49">
        <f t="shared" ref="M67:M84" si="9">E67-D67</f>
        <v>-662</v>
      </c>
      <c r="N67" s="49">
        <f t="shared" si="5"/>
        <v>-602.86285234439856</v>
      </c>
    </row>
    <row r="68" spans="1:16">
      <c r="A68" s="47">
        <v>66</v>
      </c>
      <c r="B68" s="113" t="s">
        <v>157</v>
      </c>
      <c r="C68" s="36">
        <v>17953</v>
      </c>
      <c r="D68" s="36">
        <v>18793</v>
      </c>
      <c r="E68" s="36">
        <v>17505</v>
      </c>
      <c r="F68" s="36">
        <v>18270.016770590599</v>
      </c>
      <c r="G68" s="36">
        <v>19123.164004667298</v>
      </c>
      <c r="H68" s="36">
        <v>17814.104922479801</v>
      </c>
      <c r="I68" s="110">
        <f t="shared" si="6"/>
        <v>5.8490689605397517E-3</v>
      </c>
      <c r="J68" s="110">
        <f t="shared" si="7"/>
        <v>-2.4954046677435525E-2</v>
      </c>
      <c r="K68" s="107">
        <f t="shared" si="8"/>
        <v>-448</v>
      </c>
      <c r="L68" s="111">
        <f t="shared" ref="L68:L84" si="10">K68/$K$84</f>
        <v>-1.7762271033224964E-2</v>
      </c>
      <c r="M68" s="49">
        <f t="shared" si="9"/>
        <v>-1288</v>
      </c>
      <c r="N68" s="49">
        <f t="shared" ref="N68:N84" si="11">H68-G68</f>
        <v>-1309.0590821874976</v>
      </c>
    </row>
    <row r="69" spans="1:16">
      <c r="A69" s="47">
        <v>67</v>
      </c>
      <c r="B69" s="113" t="s">
        <v>158</v>
      </c>
      <c r="C69" s="36">
        <v>23125</v>
      </c>
      <c r="D69" s="36">
        <v>22930</v>
      </c>
      <c r="E69" s="36">
        <v>22771</v>
      </c>
      <c r="F69" s="36">
        <v>23125</v>
      </c>
      <c r="G69" s="36">
        <v>22930</v>
      </c>
      <c r="H69" s="36">
        <v>22771</v>
      </c>
      <c r="I69" s="110">
        <f t="shared" si="6"/>
        <v>7.6086346358440835E-3</v>
      </c>
      <c r="J69" s="110">
        <f t="shared" si="7"/>
        <v>-1.5308108108108108E-2</v>
      </c>
      <c r="K69" s="107">
        <f t="shared" si="8"/>
        <v>-354</v>
      </c>
      <c r="L69" s="111">
        <f t="shared" si="10"/>
        <v>-1.4035365950360796E-2</v>
      </c>
      <c r="M69" s="49">
        <f t="shared" si="9"/>
        <v>-159</v>
      </c>
      <c r="N69" s="49">
        <f t="shared" si="11"/>
        <v>-159</v>
      </c>
      <c r="P69" s="12"/>
    </row>
    <row r="70" spans="1:16">
      <c r="A70" s="47">
        <v>68</v>
      </c>
      <c r="B70" s="113" t="s">
        <v>159</v>
      </c>
      <c r="C70" s="36">
        <v>13424</v>
      </c>
      <c r="D70" s="36">
        <v>14469</v>
      </c>
      <c r="E70" s="36">
        <v>13293</v>
      </c>
      <c r="F70" s="36">
        <v>13634.084135543901</v>
      </c>
      <c r="G70" s="36">
        <v>14566.5629834149</v>
      </c>
      <c r="H70" s="36">
        <v>13499.896275302301</v>
      </c>
      <c r="I70" s="110">
        <f t="shared" si="6"/>
        <v>4.4416837299317289E-3</v>
      </c>
      <c r="J70" s="110">
        <f t="shared" si="7"/>
        <v>-9.7586412395709171E-3</v>
      </c>
      <c r="K70" s="107">
        <f t="shared" si="8"/>
        <v>-131</v>
      </c>
      <c r="L70" s="111">
        <f t="shared" si="10"/>
        <v>-5.1938783601617631E-3</v>
      </c>
      <c r="M70" s="49">
        <f t="shared" si="9"/>
        <v>-1176</v>
      </c>
      <c r="N70" s="49">
        <f t="shared" si="11"/>
        <v>-1066.6667081125997</v>
      </c>
    </row>
    <row r="71" spans="1:16">
      <c r="A71" s="47">
        <v>69</v>
      </c>
      <c r="B71" s="113" t="s">
        <v>160</v>
      </c>
      <c r="C71" s="36">
        <v>4628</v>
      </c>
      <c r="D71" s="36">
        <v>4962</v>
      </c>
      <c r="E71" s="36">
        <v>4503</v>
      </c>
      <c r="F71" s="36">
        <v>4840.9737021785704</v>
      </c>
      <c r="G71" s="36">
        <v>5101.2297093894103</v>
      </c>
      <c r="H71" s="36">
        <v>4711.5419917459703</v>
      </c>
      <c r="I71" s="110">
        <f t="shared" si="6"/>
        <v>1.5046191105004571E-3</v>
      </c>
      <c r="J71" s="110">
        <f t="shared" si="7"/>
        <v>-2.7009507346585998E-2</v>
      </c>
      <c r="K71" s="107">
        <f t="shared" si="8"/>
        <v>-125</v>
      </c>
      <c r="L71" s="111">
        <f t="shared" si="10"/>
        <v>-4.9559908016810717E-3</v>
      </c>
      <c r="M71" s="49">
        <f t="shared" si="9"/>
        <v>-459</v>
      </c>
      <c r="N71" s="49">
        <f t="shared" si="11"/>
        <v>-389.68771764344001</v>
      </c>
    </row>
    <row r="72" spans="1:16">
      <c r="A72" s="47">
        <v>70</v>
      </c>
      <c r="B72" s="113" t="s">
        <v>161</v>
      </c>
      <c r="C72" s="36">
        <v>9236</v>
      </c>
      <c r="D72" s="36">
        <v>9857</v>
      </c>
      <c r="E72" s="36">
        <v>9703</v>
      </c>
      <c r="F72" s="36">
        <v>9352.5433171511595</v>
      </c>
      <c r="G72" s="36">
        <v>9900.1290531348695</v>
      </c>
      <c r="H72" s="36">
        <v>9876.7785924058899</v>
      </c>
      <c r="I72" s="110">
        <f t="shared" si="6"/>
        <v>3.2421317408807319E-3</v>
      </c>
      <c r="J72" s="110">
        <f t="shared" si="7"/>
        <v>5.0563014291901257E-2</v>
      </c>
      <c r="K72" s="107">
        <f t="shared" si="8"/>
        <v>467</v>
      </c>
      <c r="L72" s="111">
        <f t="shared" si="10"/>
        <v>1.8515581635080484E-2</v>
      </c>
      <c r="M72" s="49">
        <f t="shared" si="9"/>
        <v>-154</v>
      </c>
      <c r="N72" s="49">
        <f t="shared" si="11"/>
        <v>-23.35046072897967</v>
      </c>
    </row>
    <row r="73" spans="1:16">
      <c r="A73" s="47">
        <v>71</v>
      </c>
      <c r="B73" s="113" t="s">
        <v>162</v>
      </c>
      <c r="C73" s="36">
        <v>16615</v>
      </c>
      <c r="D73" s="36">
        <v>16574</v>
      </c>
      <c r="E73" s="36">
        <v>16641</v>
      </c>
      <c r="F73" s="36">
        <v>16647.151801221498</v>
      </c>
      <c r="G73" s="36">
        <v>16886.004873137601</v>
      </c>
      <c r="H73" s="36">
        <v>16805.179670478799</v>
      </c>
      <c r="I73" s="110">
        <f t="shared" si="6"/>
        <v>5.5603745542611828E-3</v>
      </c>
      <c r="J73" s="110">
        <f t="shared" si="7"/>
        <v>1.5648510382184773E-3</v>
      </c>
      <c r="K73" s="107">
        <f t="shared" si="8"/>
        <v>26</v>
      </c>
      <c r="L73" s="111">
        <f t="shared" si="10"/>
        <v>1.030846086749663E-3</v>
      </c>
      <c r="M73" s="49">
        <f t="shared" si="9"/>
        <v>67</v>
      </c>
      <c r="N73" s="49">
        <f t="shared" si="11"/>
        <v>-80.825202658801572</v>
      </c>
    </row>
    <row r="74" spans="1:16">
      <c r="A74" s="47">
        <v>72</v>
      </c>
      <c r="B74" s="113" t="s">
        <v>163</v>
      </c>
      <c r="C74" s="36">
        <v>20243</v>
      </c>
      <c r="D74" s="36">
        <v>21184</v>
      </c>
      <c r="E74" s="36">
        <v>20778</v>
      </c>
      <c r="F74" s="36">
        <v>20243</v>
      </c>
      <c r="G74" s="36">
        <v>21184</v>
      </c>
      <c r="H74" s="36">
        <v>20778</v>
      </c>
      <c r="I74" s="110">
        <f t="shared" si="6"/>
        <v>6.9426995065464125E-3</v>
      </c>
      <c r="J74" s="110">
        <f t="shared" si="7"/>
        <v>2.6428888998666206E-2</v>
      </c>
      <c r="K74" s="107">
        <f t="shared" si="8"/>
        <v>535</v>
      </c>
      <c r="L74" s="111">
        <f t="shared" si="10"/>
        <v>2.1211640631194989E-2</v>
      </c>
      <c r="M74" s="49">
        <f t="shared" si="9"/>
        <v>-406</v>
      </c>
      <c r="N74" s="49">
        <f t="shared" si="11"/>
        <v>-406</v>
      </c>
    </row>
    <row r="75" spans="1:16">
      <c r="A75" s="47">
        <v>73</v>
      </c>
      <c r="B75" s="113" t="s">
        <v>164</v>
      </c>
      <c r="C75" s="36">
        <v>22674</v>
      </c>
      <c r="D75" s="36">
        <v>26053</v>
      </c>
      <c r="E75" s="36">
        <v>27417</v>
      </c>
      <c r="F75" s="36">
        <v>23566.460688543499</v>
      </c>
      <c r="G75" s="36">
        <v>26109.834994418801</v>
      </c>
      <c r="H75" s="36">
        <v>28221.6751200666</v>
      </c>
      <c r="I75" s="110">
        <f t="shared" si="6"/>
        <v>9.1610353436799991E-3</v>
      </c>
      <c r="J75" s="110">
        <f t="shared" si="7"/>
        <v>0.20918232336596984</v>
      </c>
      <c r="K75" s="107">
        <f t="shared" si="8"/>
        <v>4743</v>
      </c>
      <c r="L75" s="111">
        <f t="shared" si="10"/>
        <v>0.1880501149789866</v>
      </c>
      <c r="M75" s="49">
        <f t="shared" si="9"/>
        <v>1364</v>
      </c>
      <c r="N75" s="49">
        <f t="shared" si="11"/>
        <v>2111.8401256477991</v>
      </c>
    </row>
    <row r="76" spans="1:16">
      <c r="A76" s="47">
        <v>74</v>
      </c>
      <c r="B76" s="113" t="s">
        <v>165</v>
      </c>
      <c r="C76" s="36">
        <v>8175</v>
      </c>
      <c r="D76" s="36">
        <v>8184</v>
      </c>
      <c r="E76" s="36">
        <v>8176</v>
      </c>
      <c r="F76" s="36">
        <v>8175</v>
      </c>
      <c r="G76" s="36">
        <v>8184</v>
      </c>
      <c r="H76" s="36">
        <v>8176</v>
      </c>
      <c r="I76" s="110">
        <f t="shared" si="6"/>
        <v>2.7319044742286779E-3</v>
      </c>
      <c r="J76" s="110">
        <f t="shared" si="7"/>
        <v>1.2232415902140674E-4</v>
      </c>
      <c r="K76" s="107">
        <f t="shared" si="8"/>
        <v>1</v>
      </c>
      <c r="L76" s="111">
        <f t="shared" si="10"/>
        <v>3.9647926413448574E-5</v>
      </c>
      <c r="M76" s="49">
        <f t="shared" si="9"/>
        <v>-8</v>
      </c>
      <c r="N76" s="49">
        <f t="shared" si="11"/>
        <v>-8</v>
      </c>
    </row>
    <row r="77" spans="1:16">
      <c r="A77" s="47">
        <v>75</v>
      </c>
      <c r="B77" s="113" t="s">
        <v>166</v>
      </c>
      <c r="C77" s="36">
        <v>5145</v>
      </c>
      <c r="D77" s="36">
        <v>5278</v>
      </c>
      <c r="E77" s="36">
        <v>5169</v>
      </c>
      <c r="F77" s="36">
        <v>5339.1296664969004</v>
      </c>
      <c r="G77" s="36">
        <v>5370.3552467229902</v>
      </c>
      <c r="H77" s="36">
        <v>5353.3821762913703</v>
      </c>
      <c r="I77" s="110">
        <f t="shared" si="6"/>
        <v>1.7271543820068537E-3</v>
      </c>
      <c r="J77" s="110">
        <f t="shared" si="7"/>
        <v>4.6647230320699708E-3</v>
      </c>
      <c r="K77" s="107">
        <f t="shared" si="8"/>
        <v>24</v>
      </c>
      <c r="L77" s="111">
        <f t="shared" si="10"/>
        <v>9.5155023392276582E-4</v>
      </c>
      <c r="M77" s="49">
        <f t="shared" si="9"/>
        <v>-109</v>
      </c>
      <c r="N77" s="49">
        <f t="shared" si="11"/>
        <v>-16.973070431619817</v>
      </c>
    </row>
    <row r="78" spans="1:16">
      <c r="A78" s="47">
        <v>76</v>
      </c>
      <c r="B78" s="113" t="s">
        <v>167</v>
      </c>
      <c r="C78" s="36">
        <v>7178</v>
      </c>
      <c r="D78" s="36">
        <v>8770</v>
      </c>
      <c r="E78" s="36">
        <v>8583</v>
      </c>
      <c r="F78" s="36">
        <v>7394.3954506461796</v>
      </c>
      <c r="G78" s="36">
        <v>8902.82110883729</v>
      </c>
      <c r="H78" s="36">
        <v>8813.0520040047595</v>
      </c>
      <c r="I78" s="110">
        <f t="shared" si="6"/>
        <v>2.8678982512603647E-3</v>
      </c>
      <c r="J78" s="110">
        <f t="shared" si="7"/>
        <v>0.19573697408748955</v>
      </c>
      <c r="K78" s="107">
        <f t="shared" si="8"/>
        <v>1405</v>
      </c>
      <c r="L78" s="111">
        <f t="shared" si="10"/>
        <v>5.5705336610895252E-2</v>
      </c>
      <c r="M78" s="49">
        <f t="shared" si="9"/>
        <v>-187</v>
      </c>
      <c r="N78" s="49">
        <f t="shared" si="11"/>
        <v>-89.769104832530502</v>
      </c>
    </row>
    <row r="79" spans="1:16">
      <c r="A79" s="47">
        <v>77</v>
      </c>
      <c r="B79" s="113" t="s">
        <v>168</v>
      </c>
      <c r="C79" s="36">
        <v>10629</v>
      </c>
      <c r="D79" s="36">
        <v>9908</v>
      </c>
      <c r="E79" s="36">
        <v>9686</v>
      </c>
      <c r="F79" s="36">
        <v>10797.087175495701</v>
      </c>
      <c r="G79" s="36">
        <v>9817.8327702925799</v>
      </c>
      <c r="H79" s="36">
        <v>9854.0951886051298</v>
      </c>
      <c r="I79" s="110">
        <f t="shared" si="6"/>
        <v>3.2364514111275656E-3</v>
      </c>
      <c r="J79" s="110">
        <f t="shared" si="7"/>
        <v>-8.8719540878728007E-2</v>
      </c>
      <c r="K79" s="107">
        <f t="shared" si="8"/>
        <v>-943</v>
      </c>
      <c r="L79" s="111">
        <f t="shared" si="10"/>
        <v>-3.7387994607882009E-2</v>
      </c>
      <c r="M79" s="49">
        <f t="shared" si="9"/>
        <v>-222</v>
      </c>
      <c r="N79" s="49">
        <f t="shared" si="11"/>
        <v>36.262418312549926</v>
      </c>
    </row>
    <row r="80" spans="1:16">
      <c r="A80" s="47">
        <v>78</v>
      </c>
      <c r="B80" s="113" t="s">
        <v>169</v>
      </c>
      <c r="C80" s="36">
        <v>11404</v>
      </c>
      <c r="D80" s="36">
        <v>11862</v>
      </c>
      <c r="E80" s="36">
        <v>11575</v>
      </c>
      <c r="F80" s="36">
        <v>11404</v>
      </c>
      <c r="G80" s="36">
        <v>11862</v>
      </c>
      <c r="H80" s="36">
        <v>11575</v>
      </c>
      <c r="I80" s="110">
        <f t="shared" si="6"/>
        <v>3.8676362878176307E-3</v>
      </c>
      <c r="J80" s="110">
        <f t="shared" si="7"/>
        <v>1.4994738688179587E-2</v>
      </c>
      <c r="K80" s="107">
        <f t="shared" si="8"/>
        <v>171</v>
      </c>
      <c r="L80" s="111">
        <f t="shared" si="10"/>
        <v>6.7797954166997068E-3</v>
      </c>
      <c r="M80" s="49">
        <f t="shared" si="9"/>
        <v>-287</v>
      </c>
      <c r="N80" s="49">
        <f t="shared" si="11"/>
        <v>-287</v>
      </c>
    </row>
    <row r="81" spans="1:16">
      <c r="A81" s="47">
        <v>79</v>
      </c>
      <c r="B81" s="113" t="s">
        <v>170</v>
      </c>
      <c r="C81" s="36">
        <v>5901</v>
      </c>
      <c r="D81" s="36">
        <v>6139</v>
      </c>
      <c r="E81" s="36">
        <v>6168</v>
      </c>
      <c r="F81" s="36">
        <v>5896.3354280496596</v>
      </c>
      <c r="G81" s="36">
        <v>6154.0561015634203</v>
      </c>
      <c r="H81" s="36">
        <v>6163.1241944902404</v>
      </c>
      <c r="I81" s="110">
        <f t="shared" si="6"/>
        <v>2.0609572892664489E-3</v>
      </c>
      <c r="J81" s="110">
        <f t="shared" si="7"/>
        <v>4.5246568378240974E-2</v>
      </c>
      <c r="K81" s="107">
        <f t="shared" si="8"/>
        <v>267</v>
      </c>
      <c r="L81" s="111">
        <f t="shared" si="10"/>
        <v>1.058599635239077E-2</v>
      </c>
      <c r="M81" s="49">
        <f t="shared" si="9"/>
        <v>29</v>
      </c>
      <c r="N81" s="49">
        <f t="shared" si="11"/>
        <v>9.0680929268200998</v>
      </c>
    </row>
    <row r="82" spans="1:16">
      <c r="A82" s="47">
        <v>80</v>
      </c>
      <c r="B82" s="113" t="s">
        <v>171</v>
      </c>
      <c r="C82" s="36">
        <v>18378</v>
      </c>
      <c r="D82" s="36">
        <v>18870</v>
      </c>
      <c r="E82" s="36">
        <v>18286</v>
      </c>
      <c r="F82" s="36">
        <v>18378</v>
      </c>
      <c r="G82" s="36">
        <v>18870</v>
      </c>
      <c r="H82" s="36">
        <v>18286</v>
      </c>
      <c r="I82" s="110">
        <f t="shared" si="6"/>
        <v>6.110029992141097E-3</v>
      </c>
      <c r="J82" s="110">
        <f t="shared" si="7"/>
        <v>-5.0059854173468274E-3</v>
      </c>
      <c r="K82" s="107">
        <f t="shared" si="8"/>
        <v>-92</v>
      </c>
      <c r="L82" s="111">
        <f t="shared" si="10"/>
        <v>-3.6476092300372692E-3</v>
      </c>
      <c r="M82" s="49">
        <f t="shared" si="9"/>
        <v>-584</v>
      </c>
      <c r="N82" s="49">
        <f t="shared" si="11"/>
        <v>-584</v>
      </c>
    </row>
    <row r="83" spans="1:16">
      <c r="A83" s="47">
        <v>81</v>
      </c>
      <c r="B83" s="113" t="s">
        <v>172</v>
      </c>
      <c r="C83" s="36">
        <v>12502</v>
      </c>
      <c r="D83" s="36">
        <v>12771</v>
      </c>
      <c r="E83" s="36">
        <v>12526</v>
      </c>
      <c r="F83" s="36">
        <v>12502</v>
      </c>
      <c r="G83" s="36">
        <v>12771</v>
      </c>
      <c r="H83" s="36">
        <v>12526</v>
      </c>
      <c r="I83" s="110">
        <f t="shared" si="6"/>
        <v>4.1854006169506387E-3</v>
      </c>
      <c r="J83" s="110">
        <f t="shared" si="7"/>
        <v>1.9196928491441369E-3</v>
      </c>
      <c r="K83" s="107">
        <f t="shared" si="8"/>
        <v>24</v>
      </c>
      <c r="L83" s="111">
        <f t="shared" si="10"/>
        <v>9.5155023392276582E-4</v>
      </c>
      <c r="M83" s="49">
        <f t="shared" si="9"/>
        <v>-245</v>
      </c>
      <c r="N83" s="49">
        <f t="shared" si="11"/>
        <v>-245</v>
      </c>
    </row>
    <row r="84" spans="1:16" s="120" customFormat="1">
      <c r="A84" s="187" t="s">
        <v>173</v>
      </c>
      <c r="B84" s="187"/>
      <c r="C84" s="74">
        <v>2967562</v>
      </c>
      <c r="D84" s="74">
        <v>3042243</v>
      </c>
      <c r="E84" s="74">
        <v>2992784</v>
      </c>
      <c r="F84" s="74">
        <v>2979920.2448561699</v>
      </c>
      <c r="G84" s="74">
        <v>3069659.9882038101</v>
      </c>
      <c r="H84" s="74">
        <v>3005251.85204391</v>
      </c>
      <c r="I84" s="110">
        <f t="shared" si="6"/>
        <v>1</v>
      </c>
      <c r="J84" s="110">
        <f t="shared" si="7"/>
        <v>8.4992327034784775E-3</v>
      </c>
      <c r="K84" s="107">
        <f t="shared" si="8"/>
        <v>25222</v>
      </c>
      <c r="L84" s="111">
        <f t="shared" si="10"/>
        <v>1</v>
      </c>
      <c r="M84" s="122">
        <f t="shared" si="9"/>
        <v>-49459</v>
      </c>
      <c r="N84" s="49">
        <f t="shared" si="11"/>
        <v>-64408.13615990011</v>
      </c>
      <c r="P84" s="22"/>
    </row>
    <row r="85" spans="1:16">
      <c r="C85" s="146"/>
      <c r="D85" s="145"/>
      <c r="E85" s="147"/>
      <c r="F85" s="151"/>
      <c r="G85" s="151"/>
      <c r="H85" s="151"/>
      <c r="L85" s="15"/>
    </row>
    <row r="86" spans="1:16">
      <c r="E86" s="151"/>
      <c r="F86" s="151"/>
    </row>
    <row r="87" spans="1:16">
      <c r="E87" s="151"/>
      <c r="F87" s="15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143"/>
  <sheetViews>
    <sheetView zoomScale="80" zoomScaleNormal="80" workbookViewId="0">
      <pane ySplit="2" topLeftCell="A75" activePane="bottomLeft" state="frozen"/>
      <selection pane="bottomLeft" activeCell="F91" sqref="F91"/>
    </sheetView>
  </sheetViews>
  <sheetFormatPr defaultColWidth="9.1796875" defaultRowHeight="14.5"/>
  <cols>
    <col min="1" max="1" width="12.7265625" style="8" bestFit="1" customWidth="1"/>
    <col min="2" max="2" width="16.453125" style="8" bestFit="1" customWidth="1"/>
    <col min="3" max="8" width="12" style="8" customWidth="1"/>
    <col min="9" max="9" width="19.1796875" style="8" customWidth="1"/>
    <col min="10" max="11" width="33.1796875" style="8" customWidth="1"/>
    <col min="12" max="12" width="18.453125" style="8" customWidth="1"/>
    <col min="13" max="14" width="33.1796875" style="8" customWidth="1"/>
    <col min="15" max="16384" width="9.1796875" style="8"/>
  </cols>
  <sheetData>
    <row r="1" spans="1:16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6" ht="29">
      <c r="A2" s="103" t="s">
        <v>91</v>
      </c>
      <c r="B2" s="103" t="s">
        <v>174</v>
      </c>
      <c r="C2" s="21">
        <v>42248</v>
      </c>
      <c r="D2" s="21">
        <v>42583</v>
      </c>
      <c r="E2" s="21">
        <v>42614</v>
      </c>
      <c r="F2" s="21">
        <v>42248</v>
      </c>
      <c r="G2" s="21">
        <v>42583</v>
      </c>
      <c r="H2" s="21">
        <v>42614</v>
      </c>
      <c r="I2" s="102" t="s">
        <v>301</v>
      </c>
      <c r="J2" s="102" t="s">
        <v>297</v>
      </c>
      <c r="K2" s="102" t="s">
        <v>298</v>
      </c>
      <c r="L2" s="102" t="s">
        <v>302</v>
      </c>
      <c r="M2" s="106" t="s">
        <v>299</v>
      </c>
      <c r="N2" s="174" t="s">
        <v>313</v>
      </c>
    </row>
    <row r="3" spans="1:16">
      <c r="A3" s="47">
        <v>1</v>
      </c>
      <c r="B3" s="113" t="s">
        <v>92</v>
      </c>
      <c r="C3" s="108">
        <v>38871</v>
      </c>
      <c r="D3" s="108">
        <v>38525</v>
      </c>
      <c r="E3" s="108">
        <v>38880</v>
      </c>
      <c r="F3" s="108">
        <v>38887.565556193898</v>
      </c>
      <c r="G3" s="108">
        <v>38926.292948700102</v>
      </c>
      <c r="H3" s="108">
        <v>38909.172308677298</v>
      </c>
      <c r="I3" s="110">
        <f t="shared" ref="I3:I66" si="0">E3/$E$84</f>
        <v>2.2481187617306352E-2</v>
      </c>
      <c r="J3" s="110">
        <f t="shared" ref="J3:J66" si="1">(E3-C3)/C3</f>
        <v>2.3153507756425097E-4</v>
      </c>
      <c r="K3" s="107">
        <f t="shared" ref="K3:K66" si="2">E3-C3</f>
        <v>9</v>
      </c>
      <c r="L3" s="111">
        <f>K3/$K$84</f>
        <v>7.3040090894335339E-4</v>
      </c>
      <c r="M3" s="108">
        <f t="shared" ref="M3:M66" si="3">E3-D3</f>
        <v>355</v>
      </c>
      <c r="N3" s="108">
        <f>H3-G3</f>
        <v>-17.120640022803855</v>
      </c>
      <c r="P3" s="11"/>
    </row>
    <row r="4" spans="1:16">
      <c r="A4" s="47">
        <v>2</v>
      </c>
      <c r="B4" s="113" t="s">
        <v>93</v>
      </c>
      <c r="C4" s="108">
        <v>5951</v>
      </c>
      <c r="D4" s="108">
        <v>6123</v>
      </c>
      <c r="E4" s="108">
        <v>6437</v>
      </c>
      <c r="F4" s="108">
        <v>5874.2668123837302</v>
      </c>
      <c r="G4" s="108">
        <v>6318.8604519015598</v>
      </c>
      <c r="H4" s="108">
        <v>6341.8581483836797</v>
      </c>
      <c r="I4" s="110">
        <f t="shared" si="0"/>
        <v>3.7220011495010543E-3</v>
      </c>
      <c r="J4" s="110">
        <f t="shared" si="1"/>
        <v>8.1666946731641737E-2</v>
      </c>
      <c r="K4" s="107">
        <f t="shared" si="2"/>
        <v>486</v>
      </c>
      <c r="L4" s="111">
        <f t="shared" ref="L4:L67" si="4">K4/$K$84</f>
        <v>3.944164908294108E-2</v>
      </c>
      <c r="M4" s="108">
        <f t="shared" si="3"/>
        <v>314</v>
      </c>
      <c r="N4" s="108">
        <f t="shared" ref="N4:N67" si="5">H4-G4</f>
        <v>22.997696482119864</v>
      </c>
      <c r="P4" s="11"/>
    </row>
    <row r="5" spans="1:16">
      <c r="A5" s="47">
        <v>3</v>
      </c>
      <c r="B5" s="113" t="s">
        <v>94</v>
      </c>
      <c r="C5" s="108">
        <v>12221</v>
      </c>
      <c r="D5" s="108">
        <v>12178</v>
      </c>
      <c r="E5" s="108">
        <v>12349</v>
      </c>
      <c r="F5" s="108">
        <v>12107.7759773079</v>
      </c>
      <c r="G5" s="108">
        <v>12267.896984422199</v>
      </c>
      <c r="H5" s="108">
        <v>12275.461353049401</v>
      </c>
      <c r="I5" s="110">
        <f t="shared" si="0"/>
        <v>7.1404368797869378E-3</v>
      </c>
      <c r="J5" s="110">
        <f t="shared" si="1"/>
        <v>1.0473774650192292E-2</v>
      </c>
      <c r="K5" s="107">
        <f t="shared" si="2"/>
        <v>128</v>
      </c>
      <c r="L5" s="111">
        <f t="shared" si="4"/>
        <v>1.038792403830547E-2</v>
      </c>
      <c r="M5" s="108">
        <f t="shared" si="3"/>
        <v>171</v>
      </c>
      <c r="N5" s="108">
        <f t="shared" si="5"/>
        <v>7.5643686272014747</v>
      </c>
      <c r="P5" s="11"/>
    </row>
    <row r="6" spans="1:16">
      <c r="A6" s="47">
        <v>4</v>
      </c>
      <c r="B6" s="113" t="s">
        <v>95</v>
      </c>
      <c r="C6" s="108">
        <v>2333</v>
      </c>
      <c r="D6" s="108">
        <v>2351</v>
      </c>
      <c r="E6" s="108">
        <v>2523</v>
      </c>
      <c r="F6" s="108">
        <v>2263.5245895847002</v>
      </c>
      <c r="G6" s="108">
        <v>2436.9445722621999</v>
      </c>
      <c r="H6" s="108">
        <v>2440.80498446914</v>
      </c>
      <c r="I6" s="110">
        <f t="shared" si="0"/>
        <v>1.4588486717711914E-3</v>
      </c>
      <c r="J6" s="110">
        <f t="shared" si="1"/>
        <v>8.1440205743677663E-2</v>
      </c>
      <c r="K6" s="107">
        <f t="shared" si="2"/>
        <v>190</v>
      </c>
      <c r="L6" s="111">
        <f t="shared" si="4"/>
        <v>1.5419574744359682E-2</v>
      </c>
      <c r="M6" s="108">
        <f t="shared" si="3"/>
        <v>172</v>
      </c>
      <c r="N6" s="108">
        <f t="shared" si="5"/>
        <v>3.8604122069400546</v>
      </c>
      <c r="P6" s="11"/>
    </row>
    <row r="7" spans="1:16">
      <c r="A7" s="47">
        <v>5</v>
      </c>
      <c r="B7" s="113" t="s">
        <v>96</v>
      </c>
      <c r="C7" s="108">
        <v>5609</v>
      </c>
      <c r="D7" s="108">
        <v>5479</v>
      </c>
      <c r="E7" s="108">
        <v>5601</v>
      </c>
      <c r="F7" s="108">
        <v>5530.3104885391203</v>
      </c>
      <c r="G7" s="108">
        <v>5517.6974299121503</v>
      </c>
      <c r="H7" s="108">
        <v>5518.0243103811599</v>
      </c>
      <c r="I7" s="110">
        <f t="shared" si="0"/>
        <v>3.2386093581412774E-3</v>
      </c>
      <c r="J7" s="110">
        <f t="shared" si="1"/>
        <v>-1.4262791941522554E-3</v>
      </c>
      <c r="K7" s="107">
        <f t="shared" si="2"/>
        <v>-8</v>
      </c>
      <c r="L7" s="111">
        <f t="shared" si="4"/>
        <v>-6.4924525239409185E-4</v>
      </c>
      <c r="M7" s="108">
        <f t="shared" si="3"/>
        <v>122</v>
      </c>
      <c r="N7" s="108">
        <f t="shared" si="5"/>
        <v>0.32688046900966583</v>
      </c>
      <c r="P7" s="11"/>
    </row>
    <row r="8" spans="1:16">
      <c r="A8" s="47">
        <v>6</v>
      </c>
      <c r="B8" s="113" t="s">
        <v>97</v>
      </c>
      <c r="C8" s="108">
        <v>135393</v>
      </c>
      <c r="D8" s="108">
        <v>134416</v>
      </c>
      <c r="E8" s="108">
        <v>134809</v>
      </c>
      <c r="F8" s="108">
        <v>135022.97079630199</v>
      </c>
      <c r="G8" s="108">
        <v>135170.54632165999</v>
      </c>
      <c r="H8" s="108">
        <v>134457.804390787</v>
      </c>
      <c r="I8" s="110">
        <f t="shared" si="0"/>
        <v>7.7949239236148452E-2</v>
      </c>
      <c r="J8" s="110">
        <f t="shared" si="1"/>
        <v>-4.3133692288375323E-3</v>
      </c>
      <c r="K8" s="107">
        <f t="shared" si="2"/>
        <v>-584</v>
      </c>
      <c r="L8" s="111">
        <f t="shared" si="4"/>
        <v>-4.7394903424768708E-2</v>
      </c>
      <c r="M8" s="108">
        <f t="shared" si="3"/>
        <v>393</v>
      </c>
      <c r="N8" s="108">
        <f t="shared" si="5"/>
        <v>-712.74193087298772</v>
      </c>
      <c r="P8" s="11"/>
    </row>
    <row r="9" spans="1:16">
      <c r="A9" s="47">
        <v>7</v>
      </c>
      <c r="B9" s="113" t="s">
        <v>98</v>
      </c>
      <c r="C9" s="108">
        <v>70183</v>
      </c>
      <c r="D9" s="108">
        <v>68103</v>
      </c>
      <c r="E9" s="108">
        <v>67943</v>
      </c>
      <c r="F9" s="108">
        <v>68807.059151131005</v>
      </c>
      <c r="G9" s="108">
        <v>67381.301192155501</v>
      </c>
      <c r="H9" s="108">
        <v>67237.176978924996</v>
      </c>
      <c r="I9" s="110">
        <f t="shared" si="0"/>
        <v>3.9285991005212073E-2</v>
      </c>
      <c r="J9" s="110">
        <f t="shared" si="1"/>
        <v>-3.1916560990553268E-2</v>
      </c>
      <c r="K9" s="107">
        <f t="shared" si="2"/>
        <v>-2240</v>
      </c>
      <c r="L9" s="111">
        <f t="shared" si="4"/>
        <v>-0.18178867067034574</v>
      </c>
      <c r="M9" s="108">
        <f t="shared" si="3"/>
        <v>-160</v>
      </c>
      <c r="N9" s="108">
        <f t="shared" si="5"/>
        <v>-144.12421323050512</v>
      </c>
      <c r="P9" s="11"/>
    </row>
    <row r="10" spans="1:16">
      <c r="A10" s="47">
        <v>8</v>
      </c>
      <c r="B10" s="113" t="s">
        <v>99</v>
      </c>
      <c r="C10" s="108">
        <v>3412</v>
      </c>
      <c r="D10" s="108">
        <v>3566</v>
      </c>
      <c r="E10" s="108">
        <v>3605</v>
      </c>
      <c r="F10" s="108">
        <v>3356.0858763280098</v>
      </c>
      <c r="G10" s="108">
        <v>3573.7154599824498</v>
      </c>
      <c r="H10" s="108">
        <v>3547.9713170499099</v>
      </c>
      <c r="I10" s="110">
        <f t="shared" si="0"/>
        <v>2.0844825452775049E-3</v>
      </c>
      <c r="J10" s="110">
        <f t="shared" si="1"/>
        <v>5.656506447831184E-2</v>
      </c>
      <c r="K10" s="107">
        <f t="shared" si="2"/>
        <v>193</v>
      </c>
      <c r="L10" s="111">
        <f t="shared" si="4"/>
        <v>1.5663041714007467E-2</v>
      </c>
      <c r="M10" s="108">
        <f t="shared" si="3"/>
        <v>39</v>
      </c>
      <c r="N10" s="108">
        <f t="shared" si="5"/>
        <v>-25.744142932539944</v>
      </c>
      <c r="P10" s="11"/>
    </row>
    <row r="11" spans="1:16">
      <c r="A11" s="47">
        <v>9</v>
      </c>
      <c r="B11" s="113" t="s">
        <v>100</v>
      </c>
      <c r="C11" s="108">
        <v>25434</v>
      </c>
      <c r="D11" s="108">
        <v>25733</v>
      </c>
      <c r="E11" s="108">
        <v>25957</v>
      </c>
      <c r="F11" s="108">
        <v>25331.821444087</v>
      </c>
      <c r="G11" s="108">
        <v>25863.377402296799</v>
      </c>
      <c r="H11" s="108">
        <v>25842.401473708</v>
      </c>
      <c r="I11" s="110">
        <f t="shared" si="0"/>
        <v>1.5008852545844161E-2</v>
      </c>
      <c r="J11" s="110">
        <f t="shared" si="1"/>
        <v>2.0563025870881498E-2</v>
      </c>
      <c r="K11" s="107">
        <f t="shared" si="2"/>
        <v>523</v>
      </c>
      <c r="L11" s="111">
        <f t="shared" si="4"/>
        <v>4.2444408375263754E-2</v>
      </c>
      <c r="M11" s="108">
        <f t="shared" si="3"/>
        <v>224</v>
      </c>
      <c r="N11" s="108">
        <f t="shared" si="5"/>
        <v>-20.975928588799434</v>
      </c>
      <c r="P11" s="11"/>
    </row>
    <row r="12" spans="1:16">
      <c r="A12" s="47">
        <v>10</v>
      </c>
      <c r="B12" s="113" t="s">
        <v>101</v>
      </c>
      <c r="C12" s="108">
        <v>26935</v>
      </c>
      <c r="D12" s="108">
        <v>27026</v>
      </c>
      <c r="E12" s="108">
        <v>27210</v>
      </c>
      <c r="F12" s="108">
        <v>26874.6329030624</v>
      </c>
      <c r="G12" s="108">
        <v>27235.935718517401</v>
      </c>
      <c r="H12" s="108">
        <v>27262.7601049937</v>
      </c>
      <c r="I12" s="110">
        <f t="shared" si="0"/>
        <v>1.57333620130377E-2</v>
      </c>
      <c r="J12" s="110">
        <f t="shared" si="1"/>
        <v>1.0209764247261928E-2</v>
      </c>
      <c r="K12" s="107">
        <f t="shared" si="2"/>
        <v>275</v>
      </c>
      <c r="L12" s="111">
        <f t="shared" si="4"/>
        <v>2.2317805551046909E-2</v>
      </c>
      <c r="M12" s="108">
        <f t="shared" si="3"/>
        <v>184</v>
      </c>
      <c r="N12" s="108">
        <f t="shared" si="5"/>
        <v>26.824386476298969</v>
      </c>
      <c r="P12" s="11"/>
    </row>
    <row r="13" spans="1:16">
      <c r="A13" s="47">
        <v>11</v>
      </c>
      <c r="B13" s="113" t="s">
        <v>102</v>
      </c>
      <c r="C13" s="108">
        <v>4393</v>
      </c>
      <c r="D13" s="108">
        <v>4403</v>
      </c>
      <c r="E13" s="108">
        <v>4491</v>
      </c>
      <c r="F13" s="108">
        <v>4363.6624008096296</v>
      </c>
      <c r="G13" s="108">
        <v>4469.6350058405196</v>
      </c>
      <c r="H13" s="108">
        <v>4475.09536925255</v>
      </c>
      <c r="I13" s="110">
        <f t="shared" si="0"/>
        <v>2.5967853289434882E-3</v>
      </c>
      <c r="J13" s="110">
        <f t="shared" si="1"/>
        <v>2.2308217618939221E-2</v>
      </c>
      <c r="K13" s="107">
        <f t="shared" si="2"/>
        <v>98</v>
      </c>
      <c r="L13" s="111">
        <f t="shared" si="4"/>
        <v>7.9532543418276251E-3</v>
      </c>
      <c r="M13" s="108">
        <f t="shared" si="3"/>
        <v>88</v>
      </c>
      <c r="N13" s="108">
        <f t="shared" si="5"/>
        <v>5.4603634120303468</v>
      </c>
      <c r="P13" s="11"/>
    </row>
    <row r="14" spans="1:16">
      <c r="A14" s="47">
        <v>12</v>
      </c>
      <c r="B14" s="113" t="s">
        <v>103</v>
      </c>
      <c r="C14" s="108">
        <v>2094</v>
      </c>
      <c r="D14" s="108">
        <v>2270</v>
      </c>
      <c r="E14" s="108">
        <v>2381</v>
      </c>
      <c r="F14" s="108">
        <v>1971.78260656879</v>
      </c>
      <c r="G14" s="108">
        <v>2235.9847269372399</v>
      </c>
      <c r="H14" s="108">
        <v>2250.2207507225598</v>
      </c>
      <c r="I14" s="110">
        <f t="shared" si="0"/>
        <v>1.3767414536215643E-3</v>
      </c>
      <c r="J14" s="110">
        <f t="shared" si="1"/>
        <v>0.13705826170009552</v>
      </c>
      <c r="K14" s="107">
        <f t="shared" si="2"/>
        <v>287</v>
      </c>
      <c r="L14" s="111">
        <f t="shared" si="4"/>
        <v>2.3291673429638046E-2</v>
      </c>
      <c r="M14" s="108">
        <f t="shared" si="3"/>
        <v>111</v>
      </c>
      <c r="N14" s="108">
        <f t="shared" si="5"/>
        <v>14.236023785319958</v>
      </c>
      <c r="P14" s="11"/>
    </row>
    <row r="15" spans="1:16">
      <c r="A15" s="47">
        <v>13</v>
      </c>
      <c r="B15" s="113" t="s">
        <v>104</v>
      </c>
      <c r="C15" s="108">
        <v>2495</v>
      </c>
      <c r="D15" s="108">
        <v>2452</v>
      </c>
      <c r="E15" s="108">
        <v>2552</v>
      </c>
      <c r="F15" s="108">
        <v>2405.9597674520001</v>
      </c>
      <c r="G15" s="108">
        <v>2470.2085758204698</v>
      </c>
      <c r="H15" s="108">
        <v>2467.38500235222</v>
      </c>
      <c r="I15" s="110">
        <f t="shared" si="0"/>
        <v>1.4756170473087915E-3</v>
      </c>
      <c r="J15" s="110">
        <f t="shared" si="1"/>
        <v>2.2845691382765532E-2</v>
      </c>
      <c r="K15" s="107">
        <f t="shared" si="2"/>
        <v>57</v>
      </c>
      <c r="L15" s="111">
        <f t="shared" si="4"/>
        <v>4.6258724233079048E-3</v>
      </c>
      <c r="M15" s="108">
        <f t="shared" si="3"/>
        <v>100</v>
      </c>
      <c r="N15" s="108">
        <f t="shared" si="5"/>
        <v>-2.8235734682498332</v>
      </c>
      <c r="P15" s="11"/>
    </row>
    <row r="16" spans="1:16">
      <c r="A16" s="47">
        <v>14</v>
      </c>
      <c r="B16" s="113" t="s">
        <v>105</v>
      </c>
      <c r="C16" s="108">
        <v>6923</v>
      </c>
      <c r="D16" s="108">
        <v>6902</v>
      </c>
      <c r="E16" s="108">
        <v>6959</v>
      </c>
      <c r="F16" s="108">
        <v>6897.56705382991</v>
      </c>
      <c r="G16" s="108">
        <v>6978.26474251733</v>
      </c>
      <c r="H16" s="108">
        <v>6961.8287349908096</v>
      </c>
      <c r="I16" s="110">
        <f t="shared" si="0"/>
        <v>4.0238319091778522E-3</v>
      </c>
      <c r="J16" s="110">
        <f t="shared" si="1"/>
        <v>5.2000577784197602E-3</v>
      </c>
      <c r="K16" s="107">
        <f t="shared" si="2"/>
        <v>36</v>
      </c>
      <c r="L16" s="111">
        <f t="shared" si="4"/>
        <v>2.9216036357734136E-3</v>
      </c>
      <c r="M16" s="108">
        <f t="shared" si="3"/>
        <v>57</v>
      </c>
      <c r="N16" s="108">
        <f t="shared" si="5"/>
        <v>-16.43600752652037</v>
      </c>
      <c r="P16" s="11"/>
    </row>
    <row r="17" spans="1:16">
      <c r="A17" s="47">
        <v>15</v>
      </c>
      <c r="B17" s="113" t="s">
        <v>106</v>
      </c>
      <c r="C17" s="108">
        <v>5639</v>
      </c>
      <c r="D17" s="108">
        <v>5687</v>
      </c>
      <c r="E17" s="108">
        <v>5710</v>
      </c>
      <c r="F17" s="108">
        <v>5632.24171965596</v>
      </c>
      <c r="G17" s="108">
        <v>5754.6620725355997</v>
      </c>
      <c r="H17" s="108">
        <v>5711.5796555918096</v>
      </c>
      <c r="I17" s="110">
        <f t="shared" si="0"/>
        <v>3.3016353213688081E-3</v>
      </c>
      <c r="J17" s="110">
        <f t="shared" si="1"/>
        <v>1.2590884908671751E-2</v>
      </c>
      <c r="K17" s="107">
        <f t="shared" si="2"/>
        <v>71</v>
      </c>
      <c r="L17" s="111">
        <f t="shared" si="4"/>
        <v>5.7620516149975657E-3</v>
      </c>
      <c r="M17" s="108">
        <f t="shared" si="3"/>
        <v>23</v>
      </c>
      <c r="N17" s="108">
        <f t="shared" si="5"/>
        <v>-43.082416943790122</v>
      </c>
      <c r="P17" s="11"/>
    </row>
    <row r="18" spans="1:16">
      <c r="A18" s="47">
        <v>16</v>
      </c>
      <c r="B18" s="113" t="s">
        <v>107</v>
      </c>
      <c r="C18" s="108">
        <v>70340</v>
      </c>
      <c r="D18" s="108">
        <v>71257</v>
      </c>
      <c r="E18" s="108">
        <v>71349</v>
      </c>
      <c r="F18" s="108">
        <v>70533.052719319297</v>
      </c>
      <c r="G18" s="108">
        <v>71684.888282591506</v>
      </c>
      <c r="H18" s="108">
        <v>71786.662983131304</v>
      </c>
      <c r="I18" s="110">
        <f t="shared" si="0"/>
        <v>4.1255407801110873E-2</v>
      </c>
      <c r="J18" s="110">
        <f t="shared" si="1"/>
        <v>1.4344611885129371E-2</v>
      </c>
      <c r="K18" s="107">
        <f t="shared" si="2"/>
        <v>1009</v>
      </c>
      <c r="L18" s="111">
        <f t="shared" si="4"/>
        <v>8.1886057458204833E-2</v>
      </c>
      <c r="M18" s="108">
        <f t="shared" si="3"/>
        <v>92</v>
      </c>
      <c r="N18" s="108">
        <f t="shared" si="5"/>
        <v>101.77470053979778</v>
      </c>
      <c r="P18" s="10"/>
    </row>
    <row r="19" spans="1:16">
      <c r="A19" s="47">
        <v>17</v>
      </c>
      <c r="B19" s="113" t="s">
        <v>108</v>
      </c>
      <c r="C19" s="108">
        <v>13266</v>
      </c>
      <c r="D19" s="108">
        <v>13619</v>
      </c>
      <c r="E19" s="108">
        <v>13627</v>
      </c>
      <c r="F19" s="108">
        <v>13232.375866607699</v>
      </c>
      <c r="G19" s="108">
        <v>13632.1904680508</v>
      </c>
      <c r="H19" s="108">
        <v>13605.4603828532</v>
      </c>
      <c r="I19" s="110">
        <f t="shared" si="0"/>
        <v>7.8794018431335815E-3</v>
      </c>
      <c r="J19" s="110">
        <f t="shared" si="1"/>
        <v>2.7212422734810796E-2</v>
      </c>
      <c r="K19" s="107">
        <f t="shared" si="2"/>
        <v>361</v>
      </c>
      <c r="L19" s="111">
        <f t="shared" si="4"/>
        <v>2.9297192014283397E-2</v>
      </c>
      <c r="M19" s="108">
        <f t="shared" si="3"/>
        <v>8</v>
      </c>
      <c r="N19" s="108">
        <f t="shared" si="5"/>
        <v>-26.730085197599692</v>
      </c>
    </row>
    <row r="20" spans="1:16">
      <c r="A20" s="47">
        <v>18</v>
      </c>
      <c r="B20" s="113" t="s">
        <v>109</v>
      </c>
      <c r="C20" s="108">
        <v>2901</v>
      </c>
      <c r="D20" s="108">
        <v>2927</v>
      </c>
      <c r="E20" s="108">
        <v>3032</v>
      </c>
      <c r="F20" s="108">
        <v>2847.52220529325</v>
      </c>
      <c r="G20" s="108">
        <v>2973.3252171081499</v>
      </c>
      <c r="H20" s="108">
        <v>2981.4082986097501</v>
      </c>
      <c r="I20" s="110">
        <f t="shared" si="0"/>
        <v>1.753162573448376E-3</v>
      </c>
      <c r="J20" s="110">
        <f t="shared" si="1"/>
        <v>4.5156842468114446E-2</v>
      </c>
      <c r="K20" s="107">
        <f t="shared" si="2"/>
        <v>131</v>
      </c>
      <c r="L20" s="111">
        <f t="shared" si="4"/>
        <v>1.0631391007953255E-2</v>
      </c>
      <c r="M20" s="108">
        <f t="shared" si="3"/>
        <v>105</v>
      </c>
      <c r="N20" s="108">
        <f t="shared" si="5"/>
        <v>8.0830815016001907</v>
      </c>
    </row>
    <row r="21" spans="1:16">
      <c r="A21" s="47">
        <v>19</v>
      </c>
      <c r="B21" s="113" t="s">
        <v>110</v>
      </c>
      <c r="C21" s="108">
        <v>8060</v>
      </c>
      <c r="D21" s="108">
        <v>7987</v>
      </c>
      <c r="E21" s="108">
        <v>8194</v>
      </c>
      <c r="F21" s="108">
        <v>8023.0128008226002</v>
      </c>
      <c r="G21" s="108">
        <v>8150.08962623354</v>
      </c>
      <c r="H21" s="108">
        <v>8150.7220169964003</v>
      </c>
      <c r="I21" s="110">
        <f t="shared" si="0"/>
        <v>4.7379334191411581E-3</v>
      </c>
      <c r="J21" s="110">
        <f t="shared" si="1"/>
        <v>1.6625310173697269E-2</v>
      </c>
      <c r="K21" s="107">
        <f t="shared" si="2"/>
        <v>134</v>
      </c>
      <c r="L21" s="111">
        <f t="shared" si="4"/>
        <v>1.0874857977601038E-2</v>
      </c>
      <c r="M21" s="108">
        <f t="shared" si="3"/>
        <v>207</v>
      </c>
      <c r="N21" s="108">
        <f t="shared" si="5"/>
        <v>0.6323907628602683</v>
      </c>
      <c r="O21" s="5"/>
    </row>
    <row r="22" spans="1:16">
      <c r="A22" s="47">
        <v>20</v>
      </c>
      <c r="B22" s="113" t="s">
        <v>111</v>
      </c>
      <c r="C22" s="108">
        <v>23891</v>
      </c>
      <c r="D22" s="108">
        <v>23846</v>
      </c>
      <c r="E22" s="108">
        <v>23956</v>
      </c>
      <c r="F22" s="108">
        <v>23747.7003259148</v>
      </c>
      <c r="G22" s="108">
        <v>23964.694376342301</v>
      </c>
      <c r="H22" s="108">
        <v>23926.225451530401</v>
      </c>
      <c r="I22" s="110">
        <f t="shared" si="0"/>
        <v>1.3851834633749767E-2</v>
      </c>
      <c r="J22" s="110">
        <f t="shared" si="1"/>
        <v>2.7206897995060903E-3</v>
      </c>
      <c r="K22" s="107">
        <f t="shared" si="2"/>
        <v>65</v>
      </c>
      <c r="L22" s="111">
        <f t="shared" si="4"/>
        <v>5.2751176757019963E-3</v>
      </c>
      <c r="M22" s="108">
        <f t="shared" si="3"/>
        <v>110</v>
      </c>
      <c r="N22" s="108">
        <f t="shared" si="5"/>
        <v>-38.468924811899342</v>
      </c>
      <c r="O22" s="4"/>
    </row>
    <row r="23" spans="1:16">
      <c r="A23" s="47">
        <v>21</v>
      </c>
      <c r="B23" s="113" t="s">
        <v>112</v>
      </c>
      <c r="C23" s="108">
        <v>13073</v>
      </c>
      <c r="D23" s="108">
        <v>13132</v>
      </c>
      <c r="E23" s="108">
        <v>13423</v>
      </c>
      <c r="F23" s="108">
        <v>13029.76045921</v>
      </c>
      <c r="G23" s="108">
        <v>13278.198944833901</v>
      </c>
      <c r="H23" s="108">
        <v>13335.906957244501</v>
      </c>
      <c r="I23" s="110">
        <f t="shared" si="0"/>
        <v>7.7614449945242582E-3</v>
      </c>
      <c r="J23" s="110">
        <f t="shared" si="1"/>
        <v>2.6772737703664042E-2</v>
      </c>
      <c r="K23" s="107">
        <f t="shared" si="2"/>
        <v>350</v>
      </c>
      <c r="L23" s="111">
        <f t="shared" si="4"/>
        <v>2.8404479792241519E-2</v>
      </c>
      <c r="M23" s="108">
        <f t="shared" si="3"/>
        <v>291</v>
      </c>
      <c r="N23" s="108">
        <f t="shared" si="5"/>
        <v>57.708012410599622</v>
      </c>
      <c r="O23" s="5"/>
    </row>
    <row r="24" spans="1:16">
      <c r="A24" s="47">
        <v>22</v>
      </c>
      <c r="B24" s="113" t="s">
        <v>113</v>
      </c>
      <c r="C24" s="108">
        <v>9281</v>
      </c>
      <c r="D24" s="108">
        <v>8998</v>
      </c>
      <c r="E24" s="108">
        <v>9094</v>
      </c>
      <c r="F24" s="108">
        <v>9298.5030962752699</v>
      </c>
      <c r="G24" s="108">
        <v>9145.4171846426707</v>
      </c>
      <c r="H24" s="108">
        <v>9128.1806368470498</v>
      </c>
      <c r="I24" s="110">
        <f t="shared" si="0"/>
        <v>5.2583312806528792E-3</v>
      </c>
      <c r="J24" s="110">
        <f t="shared" si="1"/>
        <v>-2.014869087382825E-2</v>
      </c>
      <c r="K24" s="107">
        <f t="shared" si="2"/>
        <v>-187</v>
      </c>
      <c r="L24" s="111">
        <f t="shared" si="4"/>
        <v>-1.5176107774711898E-2</v>
      </c>
      <c r="M24" s="108">
        <f t="shared" si="3"/>
        <v>96</v>
      </c>
      <c r="N24" s="108">
        <f t="shared" si="5"/>
        <v>-17.236547795620936</v>
      </c>
      <c r="O24" s="5"/>
    </row>
    <row r="25" spans="1:16">
      <c r="A25" s="47">
        <v>23</v>
      </c>
      <c r="B25" s="113" t="s">
        <v>114</v>
      </c>
      <c r="C25" s="108">
        <v>7015</v>
      </c>
      <c r="D25" s="108">
        <v>7153</v>
      </c>
      <c r="E25" s="108">
        <v>7258</v>
      </c>
      <c r="F25" s="108">
        <v>6931.5960647211195</v>
      </c>
      <c r="G25" s="108">
        <v>7142.5547039787898</v>
      </c>
      <c r="H25" s="108">
        <v>7184.5803962952496</v>
      </c>
      <c r="I25" s="110">
        <f t="shared" si="0"/>
        <v>4.1967196431689684E-3</v>
      </c>
      <c r="J25" s="110">
        <f t="shared" si="1"/>
        <v>3.4640057020669995E-2</v>
      </c>
      <c r="K25" s="107">
        <f t="shared" si="2"/>
        <v>243</v>
      </c>
      <c r="L25" s="111">
        <f t="shared" si="4"/>
        <v>1.972082454147054E-2</v>
      </c>
      <c r="M25" s="108">
        <f t="shared" si="3"/>
        <v>105</v>
      </c>
      <c r="N25" s="108">
        <f t="shared" si="5"/>
        <v>42.025692316459754</v>
      </c>
      <c r="O25" s="5"/>
    </row>
    <row r="26" spans="1:16">
      <c r="A26" s="47">
        <v>24</v>
      </c>
      <c r="B26" s="113" t="s">
        <v>115</v>
      </c>
      <c r="C26" s="108">
        <v>3342</v>
      </c>
      <c r="D26" s="108">
        <v>3519</v>
      </c>
      <c r="E26" s="108">
        <v>3597</v>
      </c>
      <c r="F26" s="108">
        <v>3263.01573661673</v>
      </c>
      <c r="G26" s="108">
        <v>3490.2736148804001</v>
      </c>
      <c r="H26" s="108">
        <v>3488.25100652734</v>
      </c>
      <c r="I26" s="110">
        <f t="shared" si="0"/>
        <v>2.0798567865085121E-3</v>
      </c>
      <c r="J26" s="110">
        <f t="shared" si="1"/>
        <v>7.6301615798922806E-2</v>
      </c>
      <c r="K26" s="107">
        <f t="shared" si="2"/>
        <v>255</v>
      </c>
      <c r="L26" s="111">
        <f t="shared" si="4"/>
        <v>2.0694692420061677E-2</v>
      </c>
      <c r="M26" s="108">
        <f t="shared" si="3"/>
        <v>78</v>
      </c>
      <c r="N26" s="108">
        <f t="shared" si="5"/>
        <v>-2.02260835306015</v>
      </c>
      <c r="O26" s="5"/>
    </row>
    <row r="27" spans="1:16">
      <c r="A27" s="47">
        <v>25</v>
      </c>
      <c r="B27" s="113" t="s">
        <v>116</v>
      </c>
      <c r="C27" s="108">
        <v>9109</v>
      </c>
      <c r="D27" s="108">
        <v>9178</v>
      </c>
      <c r="E27" s="108">
        <v>9539</v>
      </c>
      <c r="F27" s="108">
        <v>9105.8245113624307</v>
      </c>
      <c r="G27" s="108">
        <v>9519.6752968392502</v>
      </c>
      <c r="H27" s="108">
        <v>9557.6135140389306</v>
      </c>
      <c r="I27" s="110">
        <f t="shared" si="0"/>
        <v>5.5156391121781194E-3</v>
      </c>
      <c r="J27" s="110">
        <f t="shared" si="1"/>
        <v>4.720605994071797E-2</v>
      </c>
      <c r="K27" s="107">
        <f t="shared" si="2"/>
        <v>430</v>
      </c>
      <c r="L27" s="111">
        <f t="shared" si="4"/>
        <v>3.489693231618244E-2</v>
      </c>
      <c r="M27" s="108">
        <f t="shared" si="3"/>
        <v>361</v>
      </c>
      <c r="N27" s="108">
        <f t="shared" si="5"/>
        <v>37.938217199680366</v>
      </c>
      <c r="O27" s="5"/>
    </row>
    <row r="28" spans="1:16">
      <c r="A28" s="47">
        <v>26</v>
      </c>
      <c r="B28" s="113" t="s">
        <v>117</v>
      </c>
      <c r="C28" s="108">
        <v>19294</v>
      </c>
      <c r="D28" s="108">
        <v>19220</v>
      </c>
      <c r="E28" s="108">
        <v>19433</v>
      </c>
      <c r="F28" s="108">
        <v>19277.481151959299</v>
      </c>
      <c r="G28" s="108">
        <v>19473.008433042</v>
      </c>
      <c r="H28" s="108">
        <v>19486.663748396801</v>
      </c>
      <c r="I28" s="110">
        <f t="shared" si="0"/>
        <v>1.1236546269730306E-2</v>
      </c>
      <c r="J28" s="110">
        <f t="shared" si="1"/>
        <v>7.2043122214159845E-3</v>
      </c>
      <c r="K28" s="107">
        <f t="shared" si="2"/>
        <v>139</v>
      </c>
      <c r="L28" s="111">
        <f t="shared" si="4"/>
        <v>1.1280636260347346E-2</v>
      </c>
      <c r="M28" s="108">
        <f t="shared" si="3"/>
        <v>213</v>
      </c>
      <c r="N28" s="108">
        <f t="shared" si="5"/>
        <v>13.655315354801132</v>
      </c>
      <c r="O28" s="4"/>
    </row>
    <row r="29" spans="1:16">
      <c r="A29" s="47">
        <v>27</v>
      </c>
      <c r="B29" s="113" t="s">
        <v>118</v>
      </c>
      <c r="C29" s="108">
        <v>31789</v>
      </c>
      <c r="D29" s="108">
        <v>31400</v>
      </c>
      <c r="E29" s="108">
        <v>31591</v>
      </c>
      <c r="F29" s="108">
        <v>31845.476184700699</v>
      </c>
      <c r="G29" s="108">
        <v>31727.985127083401</v>
      </c>
      <c r="H29" s="108">
        <v>31693.7197756555</v>
      </c>
      <c r="I29" s="110">
        <f t="shared" si="0"/>
        <v>1.8266543158907536E-2</v>
      </c>
      <c r="J29" s="110">
        <f t="shared" si="1"/>
        <v>-6.2285696310044351E-3</v>
      </c>
      <c r="K29" s="107">
        <f t="shared" si="2"/>
        <v>-198</v>
      </c>
      <c r="L29" s="111">
        <f t="shared" si="4"/>
        <v>-1.6068819996753775E-2</v>
      </c>
      <c r="M29" s="108">
        <f t="shared" si="3"/>
        <v>191</v>
      </c>
      <c r="N29" s="108">
        <f t="shared" si="5"/>
        <v>-34.265351427900896</v>
      </c>
      <c r="O29" s="5"/>
    </row>
    <row r="30" spans="1:16">
      <c r="A30" s="47">
        <v>28</v>
      </c>
      <c r="B30" s="113" t="s">
        <v>119</v>
      </c>
      <c r="C30" s="108">
        <v>7545</v>
      </c>
      <c r="D30" s="108">
        <v>7511</v>
      </c>
      <c r="E30" s="108">
        <v>7814</v>
      </c>
      <c r="F30" s="108">
        <v>7535.4523003971499</v>
      </c>
      <c r="G30" s="108">
        <v>7743.3130178933397</v>
      </c>
      <c r="H30" s="108">
        <v>7804.7207345275601</v>
      </c>
      <c r="I30" s="110">
        <f t="shared" si="0"/>
        <v>4.5182098776139872E-3</v>
      </c>
      <c r="J30" s="110">
        <f t="shared" si="1"/>
        <v>3.5652750165672632E-2</v>
      </c>
      <c r="K30" s="107">
        <f t="shared" si="2"/>
        <v>269</v>
      </c>
      <c r="L30" s="111">
        <f t="shared" si="4"/>
        <v>2.1830871611751339E-2</v>
      </c>
      <c r="M30" s="108">
        <f t="shared" si="3"/>
        <v>303</v>
      </c>
      <c r="N30" s="108">
        <f t="shared" si="5"/>
        <v>61.407716634220378</v>
      </c>
      <c r="O30" s="5"/>
    </row>
    <row r="31" spans="1:16">
      <c r="A31" s="47">
        <v>29</v>
      </c>
      <c r="B31" s="113" t="s">
        <v>120</v>
      </c>
      <c r="C31" s="108">
        <v>2155</v>
      </c>
      <c r="D31" s="108">
        <v>2246</v>
      </c>
      <c r="E31" s="108">
        <v>2345</v>
      </c>
      <c r="F31" s="108">
        <v>2005.09979718158</v>
      </c>
      <c r="G31" s="108">
        <v>2178.9913179950099</v>
      </c>
      <c r="H31" s="108">
        <v>2177.1505431651899</v>
      </c>
      <c r="I31" s="110">
        <f t="shared" si="0"/>
        <v>1.3559255391610956E-3</v>
      </c>
      <c r="J31" s="110">
        <f t="shared" si="1"/>
        <v>8.8167053364269138E-2</v>
      </c>
      <c r="K31" s="107">
        <f t="shared" si="2"/>
        <v>190</v>
      </c>
      <c r="L31" s="111">
        <f t="shared" si="4"/>
        <v>1.5419574744359682E-2</v>
      </c>
      <c r="M31" s="108">
        <f t="shared" si="3"/>
        <v>99</v>
      </c>
      <c r="N31" s="108">
        <f t="shared" si="5"/>
        <v>-1.8407748298200204</v>
      </c>
      <c r="O31" s="4"/>
    </row>
    <row r="32" spans="1:16">
      <c r="A32" s="47">
        <v>30</v>
      </c>
      <c r="B32" s="113" t="s">
        <v>121</v>
      </c>
      <c r="C32" s="108">
        <v>1320</v>
      </c>
      <c r="D32" s="108">
        <v>1210</v>
      </c>
      <c r="E32" s="108">
        <v>1268</v>
      </c>
      <c r="F32" s="108">
        <v>1250.5050035081999</v>
      </c>
      <c r="G32" s="108">
        <v>1169.2514630577</v>
      </c>
      <c r="H32" s="108">
        <v>1168.9114681532101</v>
      </c>
      <c r="I32" s="110">
        <f t="shared" si="0"/>
        <v>7.331827648854026E-4</v>
      </c>
      <c r="J32" s="110">
        <f t="shared" si="1"/>
        <v>-3.9393939393939391E-2</v>
      </c>
      <c r="K32" s="107">
        <f t="shared" si="2"/>
        <v>-52</v>
      </c>
      <c r="L32" s="111">
        <f t="shared" si="4"/>
        <v>-4.2200941405615968E-3</v>
      </c>
      <c r="M32" s="108">
        <f t="shared" si="3"/>
        <v>58</v>
      </c>
      <c r="N32" s="108">
        <f t="shared" si="5"/>
        <v>-0.3399949044899131</v>
      </c>
      <c r="O32" s="5"/>
    </row>
    <row r="33" spans="1:15">
      <c r="A33" s="47">
        <v>31</v>
      </c>
      <c r="B33" s="113" t="s">
        <v>122</v>
      </c>
      <c r="C33" s="108">
        <v>21055</v>
      </c>
      <c r="D33" s="108">
        <v>21253</v>
      </c>
      <c r="E33" s="108">
        <v>21304</v>
      </c>
      <c r="F33" s="108">
        <v>21048.130731379901</v>
      </c>
      <c r="G33" s="108">
        <v>21335.521228641999</v>
      </c>
      <c r="H33" s="108">
        <v>21307.712571071399</v>
      </c>
      <c r="I33" s="110">
        <f t="shared" si="0"/>
        <v>1.2318395601828562E-2</v>
      </c>
      <c r="J33" s="110">
        <f t="shared" si="1"/>
        <v>1.1826169555924958E-2</v>
      </c>
      <c r="K33" s="107">
        <f t="shared" si="2"/>
        <v>249</v>
      </c>
      <c r="L33" s="111">
        <f t="shared" si="4"/>
        <v>2.020775848076611E-2</v>
      </c>
      <c r="M33" s="108">
        <f t="shared" si="3"/>
        <v>51</v>
      </c>
      <c r="N33" s="108">
        <f t="shared" si="5"/>
        <v>-27.80865757060019</v>
      </c>
      <c r="O33" s="5"/>
    </row>
    <row r="34" spans="1:15">
      <c r="A34" s="47">
        <v>32</v>
      </c>
      <c r="B34" s="113" t="s">
        <v>123</v>
      </c>
      <c r="C34" s="108">
        <v>8347</v>
      </c>
      <c r="D34" s="108">
        <v>8496</v>
      </c>
      <c r="E34" s="108">
        <v>8646</v>
      </c>
      <c r="F34" s="108">
        <v>8335.9335095596107</v>
      </c>
      <c r="G34" s="108">
        <v>8643.0240665677102</v>
      </c>
      <c r="H34" s="108">
        <v>8671.2305698862601</v>
      </c>
      <c r="I34" s="110">
        <f t="shared" si="0"/>
        <v>4.9992887895892674E-3</v>
      </c>
      <c r="J34" s="110">
        <f t="shared" si="1"/>
        <v>3.5821253144842462E-2</v>
      </c>
      <c r="K34" s="107">
        <f t="shared" si="2"/>
        <v>299</v>
      </c>
      <c r="L34" s="111">
        <f t="shared" si="4"/>
        <v>2.4265541308229183E-2</v>
      </c>
      <c r="M34" s="108">
        <f t="shared" si="3"/>
        <v>150</v>
      </c>
      <c r="N34" s="108">
        <f t="shared" si="5"/>
        <v>28.206503318549949</v>
      </c>
      <c r="O34" s="5"/>
    </row>
    <row r="35" spans="1:15">
      <c r="A35" s="47">
        <v>33</v>
      </c>
      <c r="B35" s="113" t="s">
        <v>124</v>
      </c>
      <c r="C35" s="108">
        <v>34092</v>
      </c>
      <c r="D35" s="108">
        <v>34522</v>
      </c>
      <c r="E35" s="108">
        <v>34791</v>
      </c>
      <c r="F35" s="108">
        <v>34183.583617166099</v>
      </c>
      <c r="G35" s="108">
        <v>34859.455620690598</v>
      </c>
      <c r="H35" s="108">
        <v>34926.837378028897</v>
      </c>
      <c r="I35" s="110">
        <f t="shared" si="0"/>
        <v>2.0116846666504765E-2</v>
      </c>
      <c r="J35" s="110">
        <f t="shared" si="1"/>
        <v>2.0503343892995424E-2</v>
      </c>
      <c r="K35" s="107">
        <f t="shared" si="2"/>
        <v>699</v>
      </c>
      <c r="L35" s="111">
        <f t="shared" si="4"/>
        <v>5.6727803927933779E-2</v>
      </c>
      <c r="M35" s="108">
        <f t="shared" si="3"/>
        <v>269</v>
      </c>
      <c r="N35" s="108">
        <f t="shared" si="5"/>
        <v>67.381757338298485</v>
      </c>
      <c r="O35" s="5"/>
    </row>
    <row r="36" spans="1:15">
      <c r="A36" s="47">
        <v>34</v>
      </c>
      <c r="B36" s="113" t="s">
        <v>125</v>
      </c>
      <c r="C36" s="108">
        <v>498927</v>
      </c>
      <c r="D36" s="108">
        <v>494212</v>
      </c>
      <c r="E36" s="108">
        <v>494113</v>
      </c>
      <c r="F36" s="108">
        <v>500414.62573168502</v>
      </c>
      <c r="G36" s="108">
        <v>497059.421397197</v>
      </c>
      <c r="H36" s="108">
        <v>495873.641249982</v>
      </c>
      <c r="I36" s="110">
        <f t="shared" si="0"/>
        <v>0.28570594282793449</v>
      </c>
      <c r="J36" s="110">
        <f t="shared" si="1"/>
        <v>-9.6487061233406883E-3</v>
      </c>
      <c r="K36" s="107">
        <f t="shared" si="2"/>
        <v>-4814</v>
      </c>
      <c r="L36" s="111">
        <f t="shared" si="4"/>
        <v>-0.39068333062814481</v>
      </c>
      <c r="M36" s="108">
        <f t="shared" si="3"/>
        <v>-99</v>
      </c>
      <c r="N36" s="108">
        <f t="shared" si="5"/>
        <v>-1185.7801472150022</v>
      </c>
    </row>
    <row r="37" spans="1:15">
      <c r="A37" s="47">
        <v>35</v>
      </c>
      <c r="B37" s="113" t="s">
        <v>126</v>
      </c>
      <c r="C37" s="108">
        <v>119206</v>
      </c>
      <c r="D37" s="108">
        <v>119268</v>
      </c>
      <c r="E37" s="108">
        <v>119618</v>
      </c>
      <c r="F37" s="108">
        <v>119416.563702221</v>
      </c>
      <c r="G37" s="108">
        <v>119756.43576707999</v>
      </c>
      <c r="H37" s="108">
        <v>119848.905143061</v>
      </c>
      <c r="I37" s="110">
        <f t="shared" si="0"/>
        <v>6.916550155367672E-2</v>
      </c>
      <c r="J37" s="110">
        <f t="shared" si="1"/>
        <v>3.456201869033438E-3</v>
      </c>
      <c r="K37" s="107">
        <f t="shared" si="2"/>
        <v>412</v>
      </c>
      <c r="L37" s="111">
        <f t="shared" si="4"/>
        <v>3.3436130498295732E-2</v>
      </c>
      <c r="M37" s="108">
        <f t="shared" si="3"/>
        <v>350</v>
      </c>
      <c r="N37" s="108">
        <f t="shared" si="5"/>
        <v>92.469375981003395</v>
      </c>
    </row>
    <row r="38" spans="1:15">
      <c r="A38" s="47">
        <v>36</v>
      </c>
      <c r="B38" s="113" t="s">
        <v>127</v>
      </c>
      <c r="C38" s="108">
        <v>2775</v>
      </c>
      <c r="D38" s="108">
        <v>2780</v>
      </c>
      <c r="E38" s="108">
        <v>2910</v>
      </c>
      <c r="F38" s="108">
        <v>2716.52565805207</v>
      </c>
      <c r="G38" s="108">
        <v>2837.0674547850899</v>
      </c>
      <c r="H38" s="108">
        <v>2857.0881462735201</v>
      </c>
      <c r="I38" s="110">
        <f t="shared" si="0"/>
        <v>1.6826197522212315E-3</v>
      </c>
      <c r="J38" s="110">
        <f t="shared" si="1"/>
        <v>4.8648648648648651E-2</v>
      </c>
      <c r="K38" s="107">
        <f t="shared" si="2"/>
        <v>135</v>
      </c>
      <c r="L38" s="111">
        <f t="shared" si="4"/>
        <v>1.0956013634150301E-2</v>
      </c>
      <c r="M38" s="108">
        <f t="shared" si="3"/>
        <v>130</v>
      </c>
      <c r="N38" s="108">
        <f t="shared" si="5"/>
        <v>20.020691488430202</v>
      </c>
    </row>
    <row r="39" spans="1:15">
      <c r="A39" s="47">
        <v>37</v>
      </c>
      <c r="B39" s="113" t="s">
        <v>128</v>
      </c>
      <c r="C39" s="108">
        <v>6717</v>
      </c>
      <c r="D39" s="108">
        <v>6762</v>
      </c>
      <c r="E39" s="108">
        <v>7087</v>
      </c>
      <c r="F39" s="108">
        <v>6634.7675119195301</v>
      </c>
      <c r="G39" s="108">
        <v>6976.7063940359903</v>
      </c>
      <c r="H39" s="108">
        <v>7015.2163572499503</v>
      </c>
      <c r="I39" s="110">
        <f t="shared" si="0"/>
        <v>4.0978440494817414E-3</v>
      </c>
      <c r="J39" s="110">
        <f t="shared" si="1"/>
        <v>5.5084114932261424E-2</v>
      </c>
      <c r="K39" s="107">
        <f t="shared" si="2"/>
        <v>370</v>
      </c>
      <c r="L39" s="111">
        <f t="shared" si="4"/>
        <v>3.0027592923226747E-2</v>
      </c>
      <c r="M39" s="108">
        <f t="shared" si="3"/>
        <v>325</v>
      </c>
      <c r="N39" s="108">
        <f t="shared" si="5"/>
        <v>38.509963213959963</v>
      </c>
    </row>
    <row r="40" spans="1:15">
      <c r="A40" s="47">
        <v>38</v>
      </c>
      <c r="B40" s="113" t="s">
        <v>129</v>
      </c>
      <c r="C40" s="108">
        <v>28887</v>
      </c>
      <c r="D40" s="108">
        <v>28952</v>
      </c>
      <c r="E40" s="108">
        <v>29254</v>
      </c>
      <c r="F40" s="108">
        <v>28798.650279813901</v>
      </c>
      <c r="G40" s="108">
        <v>29184.537821212001</v>
      </c>
      <c r="H40" s="108">
        <v>29224.3209147659</v>
      </c>
      <c r="I40" s="110">
        <f t="shared" si="0"/>
        <v>1.6915243378515431E-2</v>
      </c>
      <c r="J40" s="110">
        <f t="shared" si="1"/>
        <v>1.2704676844255202E-2</v>
      </c>
      <c r="K40" s="107">
        <f t="shared" si="2"/>
        <v>367</v>
      </c>
      <c r="L40" s="111">
        <f t="shared" si="4"/>
        <v>2.9784125953578964E-2</v>
      </c>
      <c r="M40" s="108">
        <f t="shared" si="3"/>
        <v>302</v>
      </c>
      <c r="N40" s="108">
        <f t="shared" si="5"/>
        <v>39.783093553898652</v>
      </c>
    </row>
    <row r="41" spans="1:15">
      <c r="A41" s="47">
        <v>39</v>
      </c>
      <c r="B41" s="113" t="s">
        <v>130</v>
      </c>
      <c r="C41" s="108">
        <v>7636</v>
      </c>
      <c r="D41" s="108">
        <v>7717</v>
      </c>
      <c r="E41" s="108">
        <v>7829</v>
      </c>
      <c r="F41" s="108">
        <v>7577.9611786314599</v>
      </c>
      <c r="G41" s="108">
        <v>7815.3391092279198</v>
      </c>
      <c r="H41" s="108">
        <v>7788.5988541840097</v>
      </c>
      <c r="I41" s="110">
        <f t="shared" si="0"/>
        <v>4.5268831753058495E-3</v>
      </c>
      <c r="J41" s="110">
        <f t="shared" si="1"/>
        <v>2.5275013095861706E-2</v>
      </c>
      <c r="K41" s="107">
        <f t="shared" si="2"/>
        <v>193</v>
      </c>
      <c r="L41" s="111">
        <f t="shared" si="4"/>
        <v>1.5663041714007467E-2</v>
      </c>
      <c r="M41" s="108">
        <f t="shared" si="3"/>
        <v>112</v>
      </c>
      <c r="N41" s="108">
        <f t="shared" si="5"/>
        <v>-26.740255043910111</v>
      </c>
    </row>
    <row r="42" spans="1:15">
      <c r="A42" s="47">
        <v>40</v>
      </c>
      <c r="B42" s="113" t="s">
        <v>131</v>
      </c>
      <c r="C42" s="108">
        <v>3531</v>
      </c>
      <c r="D42" s="108">
        <v>3658</v>
      </c>
      <c r="E42" s="108">
        <v>3653</v>
      </c>
      <c r="F42" s="108">
        <v>3549.3534650803199</v>
      </c>
      <c r="G42" s="108">
        <v>3696.55051192669</v>
      </c>
      <c r="H42" s="108">
        <v>3680.8864347568201</v>
      </c>
      <c r="I42" s="110">
        <f t="shared" si="0"/>
        <v>2.1122370978914635E-3</v>
      </c>
      <c r="J42" s="110">
        <f t="shared" si="1"/>
        <v>3.4551118663268196E-2</v>
      </c>
      <c r="K42" s="107">
        <f t="shared" si="2"/>
        <v>122</v>
      </c>
      <c r="L42" s="111">
        <f t="shared" si="4"/>
        <v>9.9009900990099011E-3</v>
      </c>
      <c r="M42" s="108">
        <f t="shared" si="3"/>
        <v>-5</v>
      </c>
      <c r="N42" s="108">
        <f t="shared" si="5"/>
        <v>-15.66407716986987</v>
      </c>
    </row>
    <row r="43" spans="1:15">
      <c r="A43" s="47">
        <v>41</v>
      </c>
      <c r="B43" s="113" t="s">
        <v>132</v>
      </c>
      <c r="C43" s="108">
        <v>41662</v>
      </c>
      <c r="D43" s="108">
        <v>42893</v>
      </c>
      <c r="E43" s="108">
        <v>43009</v>
      </c>
      <c r="F43" s="108">
        <v>41558.275663805798</v>
      </c>
      <c r="G43" s="108">
        <v>43004.998896761397</v>
      </c>
      <c r="H43" s="108">
        <v>43015.555898615799</v>
      </c>
      <c r="I43" s="110">
        <f t="shared" si="0"/>
        <v>2.4868657361952904E-2</v>
      </c>
      <c r="J43" s="110">
        <f t="shared" si="1"/>
        <v>3.2331621141567853E-2</v>
      </c>
      <c r="K43" s="107">
        <f t="shared" si="2"/>
        <v>1347</v>
      </c>
      <c r="L43" s="111">
        <f t="shared" si="4"/>
        <v>0.10931666937185522</v>
      </c>
      <c r="M43" s="108">
        <f t="shared" si="3"/>
        <v>116</v>
      </c>
      <c r="N43" s="108">
        <f t="shared" si="5"/>
        <v>10.557001854402188</v>
      </c>
    </row>
    <row r="44" spans="1:15">
      <c r="A44" s="47">
        <v>42</v>
      </c>
      <c r="B44" s="113" t="s">
        <v>133</v>
      </c>
      <c r="C44" s="108">
        <v>41892</v>
      </c>
      <c r="D44" s="108">
        <v>42234</v>
      </c>
      <c r="E44" s="108">
        <v>42657</v>
      </c>
      <c r="F44" s="108">
        <v>41809.590455829501</v>
      </c>
      <c r="G44" s="108">
        <v>42807.899218046899</v>
      </c>
      <c r="H44" s="108">
        <v>42884.872964489201</v>
      </c>
      <c r="I44" s="110">
        <f t="shared" si="0"/>
        <v>2.4665123976117208E-2</v>
      </c>
      <c r="J44" s="110">
        <f t="shared" si="1"/>
        <v>1.8261243196791749E-2</v>
      </c>
      <c r="K44" s="107">
        <f t="shared" si="2"/>
        <v>765</v>
      </c>
      <c r="L44" s="111">
        <f t="shared" si="4"/>
        <v>6.2084077260185035E-2</v>
      </c>
      <c r="M44" s="108">
        <f t="shared" si="3"/>
        <v>423</v>
      </c>
      <c r="N44" s="108">
        <f t="shared" si="5"/>
        <v>76.97374644230149</v>
      </c>
    </row>
    <row r="45" spans="1:15">
      <c r="A45" s="47">
        <v>43</v>
      </c>
      <c r="B45" s="113" t="s">
        <v>134</v>
      </c>
      <c r="C45" s="108">
        <v>10087</v>
      </c>
      <c r="D45" s="108">
        <v>9949</v>
      </c>
      <c r="E45" s="108">
        <v>10090</v>
      </c>
      <c r="F45" s="108">
        <v>10027.8431927206</v>
      </c>
      <c r="G45" s="108">
        <v>10064.687522774801</v>
      </c>
      <c r="H45" s="108">
        <v>10052.763974298399</v>
      </c>
      <c r="I45" s="110">
        <f t="shared" si="0"/>
        <v>5.8342382473925173E-3</v>
      </c>
      <c r="J45" s="110">
        <f t="shared" si="1"/>
        <v>2.9741251115296917E-4</v>
      </c>
      <c r="K45" s="107">
        <f t="shared" si="2"/>
        <v>3</v>
      </c>
      <c r="L45" s="111">
        <f t="shared" si="4"/>
        <v>2.4346696964778445E-4</v>
      </c>
      <c r="M45" s="108">
        <f t="shared" si="3"/>
        <v>141</v>
      </c>
      <c r="N45" s="108">
        <f t="shared" si="5"/>
        <v>-11.923548476401265</v>
      </c>
    </row>
    <row r="46" spans="1:15">
      <c r="A46" s="47">
        <v>44</v>
      </c>
      <c r="B46" s="113" t="s">
        <v>135</v>
      </c>
      <c r="C46" s="108">
        <v>10486</v>
      </c>
      <c r="D46" s="108">
        <v>10767</v>
      </c>
      <c r="E46" s="108">
        <v>11012</v>
      </c>
      <c r="F46" s="108">
        <v>10441.985293997201</v>
      </c>
      <c r="G46" s="108">
        <v>10951.301830897</v>
      </c>
      <c r="H46" s="108">
        <v>10977.879874227099</v>
      </c>
      <c r="I46" s="110">
        <f t="shared" si="0"/>
        <v>6.3673569455189698E-3</v>
      </c>
      <c r="J46" s="110">
        <f t="shared" si="1"/>
        <v>5.0162120923135607E-2</v>
      </c>
      <c r="K46" s="107">
        <f t="shared" si="2"/>
        <v>526</v>
      </c>
      <c r="L46" s="111">
        <f t="shared" si="4"/>
        <v>4.2687875344911537E-2</v>
      </c>
      <c r="M46" s="108">
        <f t="shared" si="3"/>
        <v>245</v>
      </c>
      <c r="N46" s="108">
        <f t="shared" si="5"/>
        <v>26.578043330098808</v>
      </c>
    </row>
    <row r="47" spans="1:15">
      <c r="A47" s="47">
        <v>45</v>
      </c>
      <c r="B47" s="113" t="s">
        <v>136</v>
      </c>
      <c r="C47" s="108">
        <v>25705</v>
      </c>
      <c r="D47" s="108">
        <v>25692</v>
      </c>
      <c r="E47" s="108">
        <v>25986</v>
      </c>
      <c r="F47" s="108">
        <v>25834.857381591999</v>
      </c>
      <c r="G47" s="108">
        <v>26238.539296442999</v>
      </c>
      <c r="H47" s="108">
        <v>26279.761256183701</v>
      </c>
      <c r="I47" s="110">
        <f t="shared" si="0"/>
        <v>1.5025620921381761E-2</v>
      </c>
      <c r="J47" s="110">
        <f t="shared" si="1"/>
        <v>1.0931725345263568E-2</v>
      </c>
      <c r="K47" s="107">
        <f t="shared" si="2"/>
        <v>281</v>
      </c>
      <c r="L47" s="111">
        <f t="shared" si="4"/>
        <v>2.2804739490342476E-2</v>
      </c>
      <c r="M47" s="108">
        <f t="shared" si="3"/>
        <v>294</v>
      </c>
      <c r="N47" s="108">
        <f t="shared" si="5"/>
        <v>41.221959740702005</v>
      </c>
    </row>
    <row r="48" spans="1:15">
      <c r="A48" s="47">
        <v>46</v>
      </c>
      <c r="B48" s="113" t="s">
        <v>137</v>
      </c>
      <c r="C48" s="108">
        <v>13557</v>
      </c>
      <c r="D48" s="108">
        <v>14206</v>
      </c>
      <c r="E48" s="108">
        <v>14420</v>
      </c>
      <c r="F48" s="108">
        <v>13411.359484692999</v>
      </c>
      <c r="G48" s="108">
        <v>14258.581400178</v>
      </c>
      <c r="H48" s="108">
        <v>14282.883507091001</v>
      </c>
      <c r="I48" s="110">
        <f t="shared" si="0"/>
        <v>8.3379301811100197E-3</v>
      </c>
      <c r="J48" s="110">
        <f t="shared" si="1"/>
        <v>6.3657151287157931E-2</v>
      </c>
      <c r="K48" s="107">
        <f t="shared" si="2"/>
        <v>863</v>
      </c>
      <c r="L48" s="111">
        <f t="shared" si="4"/>
        <v>7.0037331602012656E-2</v>
      </c>
      <c r="M48" s="108">
        <f t="shared" si="3"/>
        <v>214</v>
      </c>
      <c r="N48" s="108">
        <f t="shared" si="5"/>
        <v>24.302106913000898</v>
      </c>
    </row>
    <row r="49" spans="1:14">
      <c r="A49" s="47">
        <v>47</v>
      </c>
      <c r="B49" s="113" t="s">
        <v>138</v>
      </c>
      <c r="C49" s="108">
        <v>4989</v>
      </c>
      <c r="D49" s="108">
        <v>4852</v>
      </c>
      <c r="E49" s="108">
        <v>5040</v>
      </c>
      <c r="F49" s="108">
        <v>4933.7813011794697</v>
      </c>
      <c r="G49" s="108">
        <v>4928.3284381687799</v>
      </c>
      <c r="H49" s="108">
        <v>4977.6196280588401</v>
      </c>
      <c r="I49" s="110">
        <f t="shared" si="0"/>
        <v>2.9142280244656383E-3</v>
      </c>
      <c r="J49" s="110">
        <f t="shared" si="1"/>
        <v>1.0222489476849068E-2</v>
      </c>
      <c r="K49" s="107">
        <f t="shared" si="2"/>
        <v>51</v>
      </c>
      <c r="L49" s="111">
        <f t="shared" si="4"/>
        <v>4.1389384840123354E-3</v>
      </c>
      <c r="M49" s="108">
        <f t="shared" si="3"/>
        <v>188</v>
      </c>
      <c r="N49" s="108">
        <f t="shared" si="5"/>
        <v>49.291189890060195</v>
      </c>
    </row>
    <row r="50" spans="1:14">
      <c r="A50" s="47">
        <v>48</v>
      </c>
      <c r="B50" s="113" t="s">
        <v>139</v>
      </c>
      <c r="C50" s="108">
        <v>34718</v>
      </c>
      <c r="D50" s="108">
        <v>34307</v>
      </c>
      <c r="E50" s="108">
        <v>34278</v>
      </c>
      <c r="F50" s="108">
        <v>33569.030621172598</v>
      </c>
      <c r="G50" s="108">
        <v>33229.476620971604</v>
      </c>
      <c r="H50" s="108">
        <v>33178.680612358403</v>
      </c>
      <c r="I50" s="110">
        <f t="shared" si="0"/>
        <v>1.9820219885443083E-2</v>
      </c>
      <c r="J50" s="110">
        <f t="shared" si="1"/>
        <v>-1.2673541102598076E-2</v>
      </c>
      <c r="K50" s="107">
        <f t="shared" si="2"/>
        <v>-440</v>
      </c>
      <c r="L50" s="111">
        <f t="shared" si="4"/>
        <v>-3.5708488881675056E-2</v>
      </c>
      <c r="M50" s="108">
        <f t="shared" si="3"/>
        <v>-29</v>
      </c>
      <c r="N50" s="108">
        <f t="shared" si="5"/>
        <v>-50.796008613200684</v>
      </c>
    </row>
    <row r="51" spans="1:14">
      <c r="A51" s="47">
        <v>49</v>
      </c>
      <c r="B51" s="113" t="s">
        <v>140</v>
      </c>
      <c r="C51" s="108">
        <v>2016</v>
      </c>
      <c r="D51" s="108">
        <v>2113</v>
      </c>
      <c r="E51" s="108">
        <v>2232</v>
      </c>
      <c r="F51" s="108">
        <v>1948.6551567377101</v>
      </c>
      <c r="G51" s="108">
        <v>2123.7172611943602</v>
      </c>
      <c r="H51" s="108">
        <v>2154.7440290529498</v>
      </c>
      <c r="I51" s="110">
        <f t="shared" si="0"/>
        <v>1.2905866965490682E-3</v>
      </c>
      <c r="J51" s="110">
        <f t="shared" si="1"/>
        <v>0.10714285714285714</v>
      </c>
      <c r="K51" s="107">
        <f t="shared" si="2"/>
        <v>216</v>
      </c>
      <c r="L51" s="111">
        <f t="shared" si="4"/>
        <v>1.7529621814640479E-2</v>
      </c>
      <c r="M51" s="108">
        <f t="shared" si="3"/>
        <v>119</v>
      </c>
      <c r="N51" s="108">
        <f t="shared" si="5"/>
        <v>31.026767858589665</v>
      </c>
    </row>
    <row r="52" spans="1:14">
      <c r="A52" s="47">
        <v>50</v>
      </c>
      <c r="B52" s="113" t="s">
        <v>141</v>
      </c>
      <c r="C52" s="108">
        <v>5901</v>
      </c>
      <c r="D52" s="108">
        <v>5886</v>
      </c>
      <c r="E52" s="108">
        <v>5979</v>
      </c>
      <c r="F52" s="108">
        <v>5849.59399684447</v>
      </c>
      <c r="G52" s="108">
        <v>5922.03879683375</v>
      </c>
      <c r="H52" s="108">
        <v>5943.9531386224498</v>
      </c>
      <c r="I52" s="110">
        <f t="shared" si="0"/>
        <v>3.4571764599762005E-3</v>
      </c>
      <c r="J52" s="110">
        <f t="shared" si="1"/>
        <v>1.3218098627351297E-2</v>
      </c>
      <c r="K52" s="107">
        <f t="shared" si="2"/>
        <v>78</v>
      </c>
      <c r="L52" s="111">
        <f t="shared" si="4"/>
        <v>6.3301412108423957E-3</v>
      </c>
      <c r="M52" s="108">
        <f t="shared" si="3"/>
        <v>93</v>
      </c>
      <c r="N52" s="108">
        <f t="shared" si="5"/>
        <v>21.914341788699858</v>
      </c>
    </row>
    <row r="53" spans="1:14">
      <c r="A53" s="47">
        <v>51</v>
      </c>
      <c r="B53" s="113" t="s">
        <v>142</v>
      </c>
      <c r="C53" s="108">
        <v>5482</v>
      </c>
      <c r="D53" s="108">
        <v>5596</v>
      </c>
      <c r="E53" s="108">
        <v>5676</v>
      </c>
      <c r="F53" s="108">
        <v>5393.42776881802</v>
      </c>
      <c r="G53" s="108">
        <v>5588.00211615238</v>
      </c>
      <c r="H53" s="108">
        <v>5588.6780612555003</v>
      </c>
      <c r="I53" s="110">
        <f t="shared" si="0"/>
        <v>3.2819758466005877E-3</v>
      </c>
      <c r="J53" s="110">
        <f t="shared" si="1"/>
        <v>3.5388544326887997E-2</v>
      </c>
      <c r="K53" s="107">
        <f t="shared" si="2"/>
        <v>194</v>
      </c>
      <c r="L53" s="111">
        <f t="shared" si="4"/>
        <v>1.5744197370556729E-2</v>
      </c>
      <c r="M53" s="108">
        <f t="shared" si="3"/>
        <v>80</v>
      </c>
      <c r="N53" s="108">
        <f t="shared" si="5"/>
        <v>0.67594510312028433</v>
      </c>
    </row>
    <row r="54" spans="1:14">
      <c r="A54" s="47">
        <v>52</v>
      </c>
      <c r="B54" s="113" t="s">
        <v>143</v>
      </c>
      <c r="C54" s="108">
        <v>10929</v>
      </c>
      <c r="D54" s="108">
        <v>11262</v>
      </c>
      <c r="E54" s="108">
        <v>11607</v>
      </c>
      <c r="F54" s="108">
        <v>10919.8903670728</v>
      </c>
      <c r="G54" s="108">
        <v>11555.113252135099</v>
      </c>
      <c r="H54" s="108">
        <v>11587.7241192246</v>
      </c>
      <c r="I54" s="110">
        <f t="shared" si="0"/>
        <v>6.7113977539628297E-3</v>
      </c>
      <c r="J54" s="110">
        <f t="shared" si="1"/>
        <v>6.2036782871259952E-2</v>
      </c>
      <c r="K54" s="107">
        <f t="shared" si="2"/>
        <v>678</v>
      </c>
      <c r="L54" s="111">
        <f t="shared" si="4"/>
        <v>5.5023535140399288E-2</v>
      </c>
      <c r="M54" s="108">
        <f t="shared" si="3"/>
        <v>345</v>
      </c>
      <c r="N54" s="108">
        <f t="shared" si="5"/>
        <v>32.610867089500971</v>
      </c>
    </row>
    <row r="55" spans="1:14">
      <c r="A55" s="47">
        <v>53</v>
      </c>
      <c r="B55" s="113" t="s">
        <v>144</v>
      </c>
      <c r="C55" s="108">
        <v>6113</v>
      </c>
      <c r="D55" s="108">
        <v>6025</v>
      </c>
      <c r="E55" s="108">
        <v>6206</v>
      </c>
      <c r="F55" s="108">
        <v>6084.1512604893396</v>
      </c>
      <c r="G55" s="108">
        <v>6173.7377755916996</v>
      </c>
      <c r="H55" s="108">
        <v>6166.8618328383</v>
      </c>
      <c r="I55" s="110">
        <f t="shared" si="0"/>
        <v>3.5884323650463789E-3</v>
      </c>
      <c r="J55" s="110">
        <f t="shared" si="1"/>
        <v>1.5213479469982005E-2</v>
      </c>
      <c r="K55" s="107">
        <f t="shared" si="2"/>
        <v>93</v>
      </c>
      <c r="L55" s="111">
        <f t="shared" si="4"/>
        <v>7.547476059081318E-3</v>
      </c>
      <c r="M55" s="108">
        <f t="shared" si="3"/>
        <v>181</v>
      </c>
      <c r="N55" s="108">
        <f t="shared" si="5"/>
        <v>-6.8759427533996131</v>
      </c>
    </row>
    <row r="56" spans="1:14">
      <c r="A56" s="47">
        <v>54</v>
      </c>
      <c r="B56" s="113" t="s">
        <v>145</v>
      </c>
      <c r="C56" s="108">
        <v>21026</v>
      </c>
      <c r="D56" s="108">
        <v>21461</v>
      </c>
      <c r="E56" s="108">
        <v>21646</v>
      </c>
      <c r="F56" s="108">
        <v>21072.973155734599</v>
      </c>
      <c r="G56" s="108">
        <v>21780.620270068499</v>
      </c>
      <c r="H56" s="108">
        <v>21849.0596168058</v>
      </c>
      <c r="I56" s="110">
        <f t="shared" si="0"/>
        <v>1.2516146789203016E-2</v>
      </c>
      <c r="J56" s="110">
        <f t="shared" si="1"/>
        <v>2.9487301436316941E-2</v>
      </c>
      <c r="K56" s="107">
        <f t="shared" si="2"/>
        <v>620</v>
      </c>
      <c r="L56" s="111">
        <f t="shared" si="4"/>
        <v>5.0316507060542116E-2</v>
      </c>
      <c r="M56" s="108">
        <f t="shared" si="3"/>
        <v>185</v>
      </c>
      <c r="N56" s="108">
        <f t="shared" si="5"/>
        <v>68.439346737301094</v>
      </c>
    </row>
    <row r="57" spans="1:14">
      <c r="A57" s="47">
        <v>55</v>
      </c>
      <c r="B57" s="113" t="s">
        <v>146</v>
      </c>
      <c r="C57" s="108">
        <v>23088</v>
      </c>
      <c r="D57" s="108">
        <v>23213</v>
      </c>
      <c r="E57" s="108">
        <v>23576</v>
      </c>
      <c r="F57" s="108">
        <v>23131.433871388901</v>
      </c>
      <c r="G57" s="108">
        <v>23635.1022068196</v>
      </c>
      <c r="H57" s="108">
        <v>23668.720016295101</v>
      </c>
      <c r="I57" s="110">
        <f t="shared" si="0"/>
        <v>1.3632111092222596E-2</v>
      </c>
      <c r="J57" s="110">
        <f t="shared" si="1"/>
        <v>2.1136521136521137E-2</v>
      </c>
      <c r="K57" s="107">
        <f t="shared" si="2"/>
        <v>488</v>
      </c>
      <c r="L57" s="111">
        <f t="shared" si="4"/>
        <v>3.9603960396039604E-2</v>
      </c>
      <c r="M57" s="108">
        <f t="shared" si="3"/>
        <v>363</v>
      </c>
      <c r="N57" s="108">
        <f t="shared" si="5"/>
        <v>33.617809475501417</v>
      </c>
    </row>
    <row r="58" spans="1:14">
      <c r="A58" s="47">
        <v>56</v>
      </c>
      <c r="B58" s="113" t="s">
        <v>147</v>
      </c>
      <c r="C58" s="108">
        <v>1957</v>
      </c>
      <c r="D58" s="108">
        <v>1999</v>
      </c>
      <c r="E58" s="108">
        <v>2128</v>
      </c>
      <c r="F58" s="108">
        <v>1926.43917643127</v>
      </c>
      <c r="G58" s="108">
        <v>2040.08006785371</v>
      </c>
      <c r="H58" s="108">
        <v>2093.8415844408501</v>
      </c>
      <c r="I58" s="110">
        <f t="shared" si="0"/>
        <v>1.2304518325521583E-3</v>
      </c>
      <c r="J58" s="110">
        <f t="shared" si="1"/>
        <v>8.7378640776699032E-2</v>
      </c>
      <c r="K58" s="107">
        <f t="shared" si="2"/>
        <v>171</v>
      </c>
      <c r="L58" s="111">
        <f t="shared" si="4"/>
        <v>1.3877617269923714E-2</v>
      </c>
      <c r="M58" s="108">
        <f t="shared" si="3"/>
        <v>129</v>
      </c>
      <c r="N58" s="108">
        <f t="shared" si="5"/>
        <v>53.761516587140022</v>
      </c>
    </row>
    <row r="59" spans="1:14">
      <c r="A59" s="47">
        <v>57</v>
      </c>
      <c r="B59" s="113" t="s">
        <v>148</v>
      </c>
      <c r="C59" s="108">
        <v>3785</v>
      </c>
      <c r="D59" s="108">
        <v>3891</v>
      </c>
      <c r="E59" s="108">
        <v>3945</v>
      </c>
      <c r="F59" s="108">
        <v>3738.59064559941</v>
      </c>
      <c r="G59" s="108">
        <v>3909.1647341340099</v>
      </c>
      <c r="H59" s="108">
        <v>3914.3332859507</v>
      </c>
      <c r="I59" s="110">
        <f t="shared" si="0"/>
        <v>2.2810772929597106E-3</v>
      </c>
      <c r="J59" s="110">
        <f t="shared" si="1"/>
        <v>4.2272126816380449E-2</v>
      </c>
      <c r="K59" s="107">
        <f t="shared" si="2"/>
        <v>160</v>
      </c>
      <c r="L59" s="111">
        <f t="shared" si="4"/>
        <v>1.2984905047881837E-2</v>
      </c>
      <c r="M59" s="108">
        <f t="shared" si="3"/>
        <v>54</v>
      </c>
      <c r="N59" s="108">
        <f t="shared" si="5"/>
        <v>5.1685518166900692</v>
      </c>
    </row>
    <row r="60" spans="1:14">
      <c r="A60" s="47">
        <v>58</v>
      </c>
      <c r="B60" s="113" t="s">
        <v>149</v>
      </c>
      <c r="C60" s="108">
        <v>9064</v>
      </c>
      <c r="D60" s="108">
        <v>9397</v>
      </c>
      <c r="E60" s="108">
        <v>9493</v>
      </c>
      <c r="F60" s="108">
        <v>8865.4679074837295</v>
      </c>
      <c r="G60" s="108">
        <v>9317.1726527745195</v>
      </c>
      <c r="H60" s="108">
        <v>9314.0422152968495</v>
      </c>
      <c r="I60" s="110">
        <f t="shared" si="0"/>
        <v>5.4890409992564091E-3</v>
      </c>
      <c r="J60" s="110">
        <f t="shared" si="1"/>
        <v>4.7330097087378641E-2</v>
      </c>
      <c r="K60" s="107">
        <f t="shared" si="2"/>
        <v>429</v>
      </c>
      <c r="L60" s="111">
        <f t="shared" si="4"/>
        <v>3.4815776659633174E-2</v>
      </c>
      <c r="M60" s="108">
        <f t="shared" si="3"/>
        <v>96</v>
      </c>
      <c r="N60" s="108">
        <f t="shared" si="5"/>
        <v>-3.130437477670057</v>
      </c>
    </row>
    <row r="61" spans="1:14">
      <c r="A61" s="47">
        <v>59</v>
      </c>
      <c r="B61" s="113" t="s">
        <v>150</v>
      </c>
      <c r="C61" s="108">
        <v>21713</v>
      </c>
      <c r="D61" s="108">
        <v>22494</v>
      </c>
      <c r="E61" s="108">
        <v>22531</v>
      </c>
      <c r="F61" s="108">
        <v>21638.5381732481</v>
      </c>
      <c r="G61" s="108">
        <v>22536.078349199099</v>
      </c>
      <c r="H61" s="108">
        <v>22566.124393108901</v>
      </c>
      <c r="I61" s="110">
        <f t="shared" si="0"/>
        <v>1.3027871353022875E-2</v>
      </c>
      <c r="J61" s="110">
        <f t="shared" si="1"/>
        <v>3.7673283286510387E-2</v>
      </c>
      <c r="K61" s="107">
        <f t="shared" si="2"/>
        <v>818</v>
      </c>
      <c r="L61" s="111">
        <f t="shared" si="4"/>
        <v>6.6385327057295898E-2</v>
      </c>
      <c r="M61" s="108">
        <f t="shared" si="3"/>
        <v>37</v>
      </c>
      <c r="N61" s="108">
        <f t="shared" si="5"/>
        <v>30.046043909802393</v>
      </c>
    </row>
    <row r="62" spans="1:14">
      <c r="A62" s="47">
        <v>60</v>
      </c>
      <c r="B62" s="113" t="s">
        <v>151</v>
      </c>
      <c r="C62" s="108">
        <v>7761</v>
      </c>
      <c r="D62" s="108">
        <v>7842</v>
      </c>
      <c r="E62" s="108">
        <v>8064</v>
      </c>
      <c r="F62" s="108">
        <v>7664.4293204354399</v>
      </c>
      <c r="G62" s="108">
        <v>7930.9898214647501</v>
      </c>
      <c r="H62" s="108">
        <v>7956.5486969345102</v>
      </c>
      <c r="I62" s="110">
        <f t="shared" si="0"/>
        <v>4.6627648391450206E-3</v>
      </c>
      <c r="J62" s="110">
        <f t="shared" si="1"/>
        <v>3.904136064940085E-2</v>
      </c>
      <c r="K62" s="107">
        <f t="shared" si="2"/>
        <v>303</v>
      </c>
      <c r="L62" s="111">
        <f t="shared" si="4"/>
        <v>2.4590163934426229E-2</v>
      </c>
      <c r="M62" s="108">
        <f t="shared" si="3"/>
        <v>222</v>
      </c>
      <c r="N62" s="108">
        <f t="shared" si="5"/>
        <v>25.558875469760096</v>
      </c>
    </row>
    <row r="63" spans="1:14">
      <c r="A63" s="47">
        <v>61</v>
      </c>
      <c r="B63" s="113" t="s">
        <v>152</v>
      </c>
      <c r="C63" s="108">
        <v>16018</v>
      </c>
      <c r="D63" s="108">
        <v>16264</v>
      </c>
      <c r="E63" s="108">
        <v>16657</v>
      </c>
      <c r="F63" s="108">
        <v>16016.440731498</v>
      </c>
      <c r="G63" s="108">
        <v>16563.872141439399</v>
      </c>
      <c r="H63" s="108">
        <v>16575.611518243</v>
      </c>
      <c r="I63" s="110">
        <f t="shared" si="0"/>
        <v>9.6314079768897096E-3</v>
      </c>
      <c r="J63" s="110">
        <f t="shared" si="1"/>
        <v>3.9892620801598201E-2</v>
      </c>
      <c r="K63" s="107">
        <f t="shared" si="2"/>
        <v>639</v>
      </c>
      <c r="L63" s="111">
        <f t="shared" si="4"/>
        <v>5.185846453497809E-2</v>
      </c>
      <c r="M63" s="108">
        <f t="shared" si="3"/>
        <v>393</v>
      </c>
      <c r="N63" s="108">
        <f t="shared" si="5"/>
        <v>11.739376803601772</v>
      </c>
    </row>
    <row r="64" spans="1:14">
      <c r="A64" s="47">
        <v>62</v>
      </c>
      <c r="B64" s="113" t="s">
        <v>153</v>
      </c>
      <c r="C64" s="108">
        <v>1221</v>
      </c>
      <c r="D64" s="108">
        <v>1228</v>
      </c>
      <c r="E64" s="108">
        <v>1264</v>
      </c>
      <c r="F64" s="108">
        <v>1133.1746764454999</v>
      </c>
      <c r="G64" s="108">
        <v>1173.96267206114</v>
      </c>
      <c r="H64" s="108">
        <v>1173.7577329436799</v>
      </c>
      <c r="I64" s="110">
        <f t="shared" si="0"/>
        <v>7.3086988550090609E-4</v>
      </c>
      <c r="J64" s="110">
        <f t="shared" si="1"/>
        <v>3.5217035217035217E-2</v>
      </c>
      <c r="K64" s="107">
        <f t="shared" si="2"/>
        <v>43</v>
      </c>
      <c r="L64" s="111">
        <f t="shared" si="4"/>
        <v>3.489693231618244E-3</v>
      </c>
      <c r="M64" s="108">
        <f t="shared" si="3"/>
        <v>36</v>
      </c>
      <c r="N64" s="108">
        <f t="shared" si="5"/>
        <v>-0.20493911746007143</v>
      </c>
    </row>
    <row r="65" spans="1:15">
      <c r="A65" s="47">
        <v>63</v>
      </c>
      <c r="B65" s="113" t="s">
        <v>154</v>
      </c>
      <c r="C65" s="108">
        <v>11244</v>
      </c>
      <c r="D65" s="108">
        <v>11302</v>
      </c>
      <c r="E65" s="108">
        <v>11664</v>
      </c>
      <c r="F65" s="108">
        <v>11332.529360693999</v>
      </c>
      <c r="G65" s="108">
        <v>11759.108613218001</v>
      </c>
      <c r="H65" s="108">
        <v>11815.6349715332</v>
      </c>
      <c r="I65" s="110">
        <f t="shared" si="0"/>
        <v>6.7443562851919056E-3</v>
      </c>
      <c r="J65" s="110">
        <f t="shared" si="1"/>
        <v>3.7353255069370331E-2</v>
      </c>
      <c r="K65" s="107">
        <f t="shared" si="2"/>
        <v>420</v>
      </c>
      <c r="L65" s="111">
        <f t="shared" si="4"/>
        <v>3.4085375750689824E-2</v>
      </c>
      <c r="M65" s="108">
        <f t="shared" si="3"/>
        <v>362</v>
      </c>
      <c r="N65" s="108">
        <f t="shared" si="5"/>
        <v>56.526358315199104</v>
      </c>
    </row>
    <row r="66" spans="1:15">
      <c r="A66" s="47">
        <v>64</v>
      </c>
      <c r="B66" s="113" t="s">
        <v>155</v>
      </c>
      <c r="C66" s="108">
        <v>8098</v>
      </c>
      <c r="D66" s="108">
        <v>8042</v>
      </c>
      <c r="E66" s="108">
        <v>8156</v>
      </c>
      <c r="F66" s="108">
        <v>8038.9166127878198</v>
      </c>
      <c r="G66" s="108">
        <v>8140.2496789479701</v>
      </c>
      <c r="H66" s="108">
        <v>8107.5634116161</v>
      </c>
      <c r="I66" s="110">
        <f t="shared" si="0"/>
        <v>4.7159610649884411E-3</v>
      </c>
      <c r="J66" s="110">
        <f t="shared" si="1"/>
        <v>7.1622622869844405E-3</v>
      </c>
      <c r="K66" s="107">
        <f t="shared" si="2"/>
        <v>58</v>
      </c>
      <c r="L66" s="111">
        <f t="shared" si="4"/>
        <v>4.7070280798571663E-3</v>
      </c>
      <c r="M66" s="108">
        <f t="shared" si="3"/>
        <v>114</v>
      </c>
      <c r="N66" s="108">
        <f t="shared" si="5"/>
        <v>-32.686267331870113</v>
      </c>
    </row>
    <row r="67" spans="1:15">
      <c r="A67" s="47">
        <v>65</v>
      </c>
      <c r="B67" s="113" t="s">
        <v>156</v>
      </c>
      <c r="C67" s="108">
        <v>6809</v>
      </c>
      <c r="D67" s="108">
        <v>7392</v>
      </c>
      <c r="E67" s="108">
        <v>7640</v>
      </c>
      <c r="F67" s="108">
        <v>6761.3301958143202</v>
      </c>
      <c r="G67" s="108">
        <v>7467.1141825826198</v>
      </c>
      <c r="H67" s="108">
        <v>7522.6404387188704</v>
      </c>
      <c r="I67" s="110">
        <f t="shared" ref="I67:I84" si="6">E67/$E$84</f>
        <v>4.4175996243883877E-3</v>
      </c>
      <c r="J67" s="110">
        <f t="shared" ref="J67:J84" si="7">(E67-C67)/C67</f>
        <v>0.12204435306212366</v>
      </c>
      <c r="K67" s="107">
        <f t="shared" ref="K67:K84" si="8">E67-C67</f>
        <v>831</v>
      </c>
      <c r="L67" s="111">
        <f t="shared" si="4"/>
        <v>6.7440350592436291E-2</v>
      </c>
      <c r="M67" s="108">
        <f t="shared" ref="M67:M84" si="9">E67-D67</f>
        <v>248</v>
      </c>
      <c r="N67" s="108">
        <f t="shared" si="5"/>
        <v>55.526256136250595</v>
      </c>
    </row>
    <row r="68" spans="1:15">
      <c r="A68" s="47">
        <v>66</v>
      </c>
      <c r="B68" s="113" t="s">
        <v>157</v>
      </c>
      <c r="C68" s="108">
        <v>5448</v>
      </c>
      <c r="D68" s="108">
        <v>5482</v>
      </c>
      <c r="E68" s="108">
        <v>5658</v>
      </c>
      <c r="F68" s="108">
        <v>5385.4633357540697</v>
      </c>
      <c r="G68" s="108">
        <v>5604.2703879331002</v>
      </c>
      <c r="H68" s="108">
        <v>5625.1564755107902</v>
      </c>
      <c r="I68" s="110">
        <f t="shared" si="6"/>
        <v>3.2715678893703534E-3</v>
      </c>
      <c r="J68" s="110">
        <f t="shared" si="7"/>
        <v>3.8546255506607931E-2</v>
      </c>
      <c r="K68" s="107">
        <f t="shared" si="8"/>
        <v>210</v>
      </c>
      <c r="L68" s="111">
        <f t="shared" ref="L68:L84" si="10">K68/$K$84</f>
        <v>1.7042687875344912E-2</v>
      </c>
      <c r="M68" s="108">
        <f t="shared" si="9"/>
        <v>176</v>
      </c>
      <c r="N68" s="108">
        <f t="shared" ref="N68:N84" si="11">H68-G68</f>
        <v>20.886087577689977</v>
      </c>
    </row>
    <row r="69" spans="1:15">
      <c r="A69" s="47">
        <v>67</v>
      </c>
      <c r="B69" s="113" t="s">
        <v>158</v>
      </c>
      <c r="C69" s="108">
        <v>10568</v>
      </c>
      <c r="D69" s="108">
        <v>10444</v>
      </c>
      <c r="E69" s="108">
        <v>10635</v>
      </c>
      <c r="F69" s="108">
        <v>10620.273061656801</v>
      </c>
      <c r="G69" s="108">
        <v>10679.404693794</v>
      </c>
      <c r="H69" s="108">
        <v>10680.1638638083</v>
      </c>
      <c r="I69" s="110">
        <f t="shared" si="6"/>
        <v>6.1493680635301712E-3</v>
      </c>
      <c r="J69" s="110">
        <f t="shared" si="7"/>
        <v>6.3398940196820594E-3</v>
      </c>
      <c r="K69" s="107">
        <f t="shared" si="8"/>
        <v>67</v>
      </c>
      <c r="L69" s="111">
        <f t="shared" si="10"/>
        <v>5.4374289888005191E-3</v>
      </c>
      <c r="M69" s="108">
        <f t="shared" si="9"/>
        <v>191</v>
      </c>
      <c r="N69" s="108">
        <f t="shared" si="11"/>
        <v>0.75917001430025266</v>
      </c>
      <c r="O69" s="12"/>
    </row>
    <row r="70" spans="1:15">
      <c r="A70" s="47">
        <v>68</v>
      </c>
      <c r="B70" s="113" t="s">
        <v>159</v>
      </c>
      <c r="C70" s="108">
        <v>6148</v>
      </c>
      <c r="D70" s="108">
        <v>6523</v>
      </c>
      <c r="E70" s="108">
        <v>6593</v>
      </c>
      <c r="F70" s="108">
        <v>6137.9122278851601</v>
      </c>
      <c r="G70" s="108">
        <v>6549.9134201713596</v>
      </c>
      <c r="H70" s="108">
        <v>6579.8021874617698</v>
      </c>
      <c r="I70" s="110">
        <f t="shared" si="6"/>
        <v>3.812203445496419E-3</v>
      </c>
      <c r="J70" s="110">
        <f t="shared" si="7"/>
        <v>7.2381262199089136E-2</v>
      </c>
      <c r="K70" s="107">
        <f t="shared" si="8"/>
        <v>445</v>
      </c>
      <c r="L70" s="111">
        <f t="shared" si="10"/>
        <v>3.6114267164421357E-2</v>
      </c>
      <c r="M70" s="108">
        <f t="shared" si="9"/>
        <v>70</v>
      </c>
      <c r="N70" s="108">
        <f t="shared" si="11"/>
        <v>29.888767290410215</v>
      </c>
    </row>
    <row r="71" spans="1:15">
      <c r="A71" s="47">
        <v>69</v>
      </c>
      <c r="B71" s="113" t="s">
        <v>160</v>
      </c>
      <c r="C71" s="108">
        <v>1117</v>
      </c>
      <c r="D71" s="108">
        <v>1092</v>
      </c>
      <c r="E71" s="108">
        <v>1119</v>
      </c>
      <c r="F71" s="108">
        <v>1075.75328943045</v>
      </c>
      <c r="G71" s="108">
        <v>1092.9778730493099</v>
      </c>
      <c r="H71" s="108">
        <v>1082.73528871129</v>
      </c>
      <c r="I71" s="110">
        <f t="shared" si="6"/>
        <v>6.4702800781290658E-4</v>
      </c>
      <c r="J71" s="110">
        <f t="shared" si="7"/>
        <v>1.7905102954341987E-3</v>
      </c>
      <c r="K71" s="107">
        <f t="shared" si="8"/>
        <v>2</v>
      </c>
      <c r="L71" s="111">
        <f t="shared" si="10"/>
        <v>1.6231131309852296E-4</v>
      </c>
      <c r="M71" s="108">
        <f t="shared" si="9"/>
        <v>27</v>
      </c>
      <c r="N71" s="108">
        <f t="shared" si="11"/>
        <v>-10.242584338019924</v>
      </c>
    </row>
    <row r="72" spans="1:15">
      <c r="A72" s="47">
        <v>70</v>
      </c>
      <c r="B72" s="113" t="s">
        <v>161</v>
      </c>
      <c r="C72" s="108">
        <v>4049</v>
      </c>
      <c r="D72" s="108">
        <v>4158</v>
      </c>
      <c r="E72" s="108">
        <v>4207</v>
      </c>
      <c r="F72" s="108">
        <v>4020.6916181153902</v>
      </c>
      <c r="G72" s="108">
        <v>4185.4696864474199</v>
      </c>
      <c r="H72" s="108">
        <v>4193.2545988024203</v>
      </c>
      <c r="I72" s="110">
        <f t="shared" si="6"/>
        <v>2.4325708926442339E-3</v>
      </c>
      <c r="J72" s="110">
        <f t="shared" si="7"/>
        <v>3.9021980735984195E-2</v>
      </c>
      <c r="K72" s="107">
        <f t="shared" si="8"/>
        <v>158</v>
      </c>
      <c r="L72" s="111">
        <f t="shared" si="10"/>
        <v>1.2822593734783314E-2</v>
      </c>
      <c r="M72" s="108">
        <f t="shared" si="9"/>
        <v>49</v>
      </c>
      <c r="N72" s="108">
        <f t="shared" si="11"/>
        <v>7.7849123550004151</v>
      </c>
    </row>
    <row r="73" spans="1:15">
      <c r="A73" s="47">
        <v>71</v>
      </c>
      <c r="B73" s="113" t="s">
        <v>162</v>
      </c>
      <c r="C73" s="108">
        <v>4539</v>
      </c>
      <c r="D73" s="108">
        <v>4514</v>
      </c>
      <c r="E73" s="108">
        <v>4628</v>
      </c>
      <c r="F73" s="108">
        <v>4547.8692764834695</v>
      </c>
      <c r="G73" s="108">
        <v>4620.8067439260603</v>
      </c>
      <c r="H73" s="108">
        <v>4619.3646081453799</v>
      </c>
      <c r="I73" s="110">
        <f t="shared" si="6"/>
        <v>2.6760014478624948E-3</v>
      </c>
      <c r="J73" s="110">
        <f t="shared" si="7"/>
        <v>1.9607843137254902E-2</v>
      </c>
      <c r="K73" s="107">
        <f t="shared" si="8"/>
        <v>89</v>
      </c>
      <c r="L73" s="111">
        <f t="shared" si="10"/>
        <v>7.2228534328842723E-3</v>
      </c>
      <c r="M73" s="108">
        <f t="shared" si="9"/>
        <v>114</v>
      </c>
      <c r="N73" s="108">
        <f t="shared" si="11"/>
        <v>-1.4421357806804735</v>
      </c>
    </row>
    <row r="74" spans="1:15">
      <c r="A74" s="47">
        <v>72</v>
      </c>
      <c r="B74" s="113" t="s">
        <v>163</v>
      </c>
      <c r="C74" s="108">
        <v>3512</v>
      </c>
      <c r="D74" s="108">
        <v>3607</v>
      </c>
      <c r="E74" s="108">
        <v>3727</v>
      </c>
      <c r="F74" s="108">
        <v>3473.2405024836298</v>
      </c>
      <c r="G74" s="108">
        <v>3645.2709554805601</v>
      </c>
      <c r="H74" s="108">
        <v>3683.5855979251401</v>
      </c>
      <c r="I74" s="110">
        <f t="shared" si="6"/>
        <v>2.1550253665046496E-3</v>
      </c>
      <c r="J74" s="110">
        <f t="shared" si="7"/>
        <v>6.1218678815489751E-2</v>
      </c>
      <c r="K74" s="107">
        <f t="shared" si="8"/>
        <v>215</v>
      </c>
      <c r="L74" s="111">
        <f t="shared" si="10"/>
        <v>1.744846615809122E-2</v>
      </c>
      <c r="M74" s="108">
        <f t="shared" si="9"/>
        <v>120</v>
      </c>
      <c r="N74" s="108">
        <f t="shared" si="11"/>
        <v>38.314642444579931</v>
      </c>
    </row>
    <row r="75" spans="1:15">
      <c r="A75" s="47">
        <v>73</v>
      </c>
      <c r="B75" s="113" t="s">
        <v>164</v>
      </c>
      <c r="C75" s="108">
        <v>2048</v>
      </c>
      <c r="D75" s="108">
        <v>1890</v>
      </c>
      <c r="E75" s="108">
        <v>1961</v>
      </c>
      <c r="F75" s="108">
        <v>2047.31005393599</v>
      </c>
      <c r="G75" s="108">
        <v>1929.3714829498199</v>
      </c>
      <c r="H75" s="108">
        <v>1961.1624675113001</v>
      </c>
      <c r="I75" s="110">
        <f t="shared" si="6"/>
        <v>1.1338891182494279E-3</v>
      </c>
      <c r="J75" s="110">
        <f t="shared" si="7"/>
        <v>-4.248046875E-2</v>
      </c>
      <c r="K75" s="107">
        <f t="shared" si="8"/>
        <v>-87</v>
      </c>
      <c r="L75" s="111">
        <f t="shared" si="10"/>
        <v>-7.0605421197857494E-3</v>
      </c>
      <c r="M75" s="108">
        <f t="shared" si="9"/>
        <v>71</v>
      </c>
      <c r="N75" s="108">
        <f t="shared" si="11"/>
        <v>31.790984561480172</v>
      </c>
    </row>
    <row r="76" spans="1:15">
      <c r="A76" s="47">
        <v>74</v>
      </c>
      <c r="B76" s="113" t="s">
        <v>165</v>
      </c>
      <c r="C76" s="108">
        <v>4011</v>
      </c>
      <c r="D76" s="108">
        <v>4039</v>
      </c>
      <c r="E76" s="108">
        <v>4044</v>
      </c>
      <c r="F76" s="108">
        <v>3976.4735040677501</v>
      </c>
      <c r="G76" s="108">
        <v>4022.1535293269699</v>
      </c>
      <c r="H76" s="108">
        <v>4025.11055743929</v>
      </c>
      <c r="I76" s="110">
        <f t="shared" si="6"/>
        <v>2.3383210577260002E-3</v>
      </c>
      <c r="J76" s="110">
        <f t="shared" si="7"/>
        <v>8.2273747195213166E-3</v>
      </c>
      <c r="K76" s="107">
        <f t="shared" si="8"/>
        <v>33</v>
      </c>
      <c r="L76" s="111">
        <f t="shared" si="10"/>
        <v>2.6781366661256288E-3</v>
      </c>
      <c r="M76" s="108">
        <f t="shared" si="9"/>
        <v>5</v>
      </c>
      <c r="N76" s="108">
        <f t="shared" si="11"/>
        <v>2.9570281123201312</v>
      </c>
    </row>
    <row r="77" spans="1:15">
      <c r="A77" s="47">
        <v>75</v>
      </c>
      <c r="B77" s="113" t="s">
        <v>166</v>
      </c>
      <c r="C77" s="108">
        <v>1177</v>
      </c>
      <c r="D77" s="108">
        <v>1107</v>
      </c>
      <c r="E77" s="108">
        <v>1183</v>
      </c>
      <c r="F77" s="108">
        <v>1134.16072846304</v>
      </c>
      <c r="G77" s="108">
        <v>1139.77364527702</v>
      </c>
      <c r="H77" s="108">
        <v>1142.2754386189799</v>
      </c>
      <c r="I77" s="110">
        <f t="shared" si="6"/>
        <v>6.8403407796485119E-4</v>
      </c>
      <c r="J77" s="110">
        <f t="shared" si="7"/>
        <v>5.0977060322854716E-3</v>
      </c>
      <c r="K77" s="107">
        <f t="shared" si="8"/>
        <v>6</v>
      </c>
      <c r="L77" s="111">
        <f t="shared" si="10"/>
        <v>4.8693393929556889E-4</v>
      </c>
      <c r="M77" s="108">
        <f t="shared" si="9"/>
        <v>76</v>
      </c>
      <c r="N77" s="108">
        <f t="shared" si="11"/>
        <v>2.5017933419599103</v>
      </c>
    </row>
    <row r="78" spans="1:15">
      <c r="A78" s="47">
        <v>76</v>
      </c>
      <c r="B78" s="113" t="s">
        <v>167</v>
      </c>
      <c r="C78" s="108">
        <v>1649</v>
      </c>
      <c r="D78" s="108">
        <v>1682</v>
      </c>
      <c r="E78" s="108">
        <v>1727</v>
      </c>
      <c r="F78" s="108">
        <v>1634.98945627786</v>
      </c>
      <c r="G78" s="108">
        <v>1703.3991674265201</v>
      </c>
      <c r="H78" s="108">
        <v>1712.3991282044301</v>
      </c>
      <c r="I78" s="110">
        <f t="shared" si="6"/>
        <v>9.985856742563803E-4</v>
      </c>
      <c r="J78" s="110">
        <f t="shared" si="7"/>
        <v>4.7301394784718009E-2</v>
      </c>
      <c r="K78" s="107">
        <f t="shared" si="8"/>
        <v>78</v>
      </c>
      <c r="L78" s="111">
        <f t="shared" si="10"/>
        <v>6.3301412108423957E-3</v>
      </c>
      <c r="M78" s="108">
        <f t="shared" si="9"/>
        <v>45</v>
      </c>
      <c r="N78" s="108">
        <f t="shared" si="11"/>
        <v>8.9999607779100188</v>
      </c>
    </row>
    <row r="79" spans="1:15">
      <c r="A79" s="47">
        <v>77</v>
      </c>
      <c r="B79" s="113" t="s">
        <v>168</v>
      </c>
      <c r="C79" s="108">
        <v>6440</v>
      </c>
      <c r="D79" s="108">
        <v>6652</v>
      </c>
      <c r="E79" s="108">
        <v>6708</v>
      </c>
      <c r="F79" s="108">
        <v>6396.5322465200798</v>
      </c>
      <c r="G79" s="108">
        <v>6661.2485457500397</v>
      </c>
      <c r="H79" s="108">
        <v>6682.4868066579402</v>
      </c>
      <c r="I79" s="110">
        <f t="shared" si="6"/>
        <v>3.8786987278006946E-3</v>
      </c>
      <c r="J79" s="110">
        <f t="shared" si="7"/>
        <v>4.1614906832298133E-2</v>
      </c>
      <c r="K79" s="107">
        <f t="shared" si="8"/>
        <v>268</v>
      </c>
      <c r="L79" s="111">
        <f t="shared" si="10"/>
        <v>2.1749715955202076E-2</v>
      </c>
      <c r="M79" s="108">
        <f t="shared" si="9"/>
        <v>56</v>
      </c>
      <c r="N79" s="108">
        <f t="shared" si="11"/>
        <v>21.23826090790044</v>
      </c>
    </row>
    <row r="80" spans="1:15">
      <c r="A80" s="47">
        <v>78</v>
      </c>
      <c r="B80" s="113" t="s">
        <v>169</v>
      </c>
      <c r="C80" s="108">
        <v>5122</v>
      </c>
      <c r="D80" s="108">
        <v>4970</v>
      </c>
      <c r="E80" s="108">
        <v>5058</v>
      </c>
      <c r="F80" s="108">
        <v>5099.6596307312702</v>
      </c>
      <c r="G80" s="108">
        <v>5045.4649445781197</v>
      </c>
      <c r="H80" s="108">
        <v>5043.6791397001798</v>
      </c>
      <c r="I80" s="110">
        <f t="shared" si="6"/>
        <v>2.9246359816958727E-3</v>
      </c>
      <c r="J80" s="110">
        <f t="shared" si="7"/>
        <v>-1.2495119094103866E-2</v>
      </c>
      <c r="K80" s="107">
        <f t="shared" si="8"/>
        <v>-64</v>
      </c>
      <c r="L80" s="111">
        <f t="shared" si="10"/>
        <v>-5.1939620191527348E-3</v>
      </c>
      <c r="M80" s="108">
        <f t="shared" si="9"/>
        <v>88</v>
      </c>
      <c r="N80" s="108">
        <f t="shared" si="11"/>
        <v>-1.7858048779398814</v>
      </c>
    </row>
    <row r="81" spans="1:15">
      <c r="A81" s="47">
        <v>79</v>
      </c>
      <c r="B81" s="113" t="s">
        <v>170</v>
      </c>
      <c r="C81" s="108">
        <v>1455</v>
      </c>
      <c r="D81" s="108">
        <v>1402</v>
      </c>
      <c r="E81" s="108">
        <v>1492</v>
      </c>
      <c r="F81" s="108">
        <v>1466.5811479126701</v>
      </c>
      <c r="G81" s="108">
        <v>1499.87593776123</v>
      </c>
      <c r="H81" s="108">
        <v>1504.72870392752</v>
      </c>
      <c r="I81" s="110">
        <f t="shared" si="6"/>
        <v>8.6270401041720871E-4</v>
      </c>
      <c r="J81" s="110">
        <f t="shared" si="7"/>
        <v>2.5429553264604811E-2</v>
      </c>
      <c r="K81" s="107">
        <f t="shared" si="8"/>
        <v>37</v>
      </c>
      <c r="L81" s="111">
        <f t="shared" si="10"/>
        <v>3.002759292322675E-3</v>
      </c>
      <c r="M81" s="108">
        <f t="shared" si="9"/>
        <v>90</v>
      </c>
      <c r="N81" s="108">
        <f t="shared" si="11"/>
        <v>4.8527661662899391</v>
      </c>
    </row>
    <row r="82" spans="1:15">
      <c r="A82" s="47">
        <v>80</v>
      </c>
      <c r="B82" s="113" t="s">
        <v>171</v>
      </c>
      <c r="C82" s="108">
        <v>5973</v>
      </c>
      <c r="D82" s="108">
        <v>6052</v>
      </c>
      <c r="E82" s="108">
        <v>6202</v>
      </c>
      <c r="F82" s="108">
        <v>6005.5177284490201</v>
      </c>
      <c r="G82" s="108">
        <v>6184.4275753271004</v>
      </c>
      <c r="H82" s="108">
        <v>6232.8605950397996</v>
      </c>
      <c r="I82" s="110">
        <f t="shared" si="6"/>
        <v>3.5861194856618823E-3</v>
      </c>
      <c r="J82" s="110">
        <f t="shared" si="7"/>
        <v>3.8339193035325632E-2</v>
      </c>
      <c r="K82" s="107">
        <f t="shared" si="8"/>
        <v>229</v>
      </c>
      <c r="L82" s="111">
        <f t="shared" si="10"/>
        <v>1.8584645349780878E-2</v>
      </c>
      <c r="M82" s="108">
        <f t="shared" si="9"/>
        <v>150</v>
      </c>
      <c r="N82" s="108">
        <f t="shared" si="11"/>
        <v>48.433019712699206</v>
      </c>
    </row>
    <row r="83" spans="1:15">
      <c r="A83" s="47">
        <v>81</v>
      </c>
      <c r="B83" s="113" t="s">
        <v>172</v>
      </c>
      <c r="C83" s="108">
        <v>7107</v>
      </c>
      <c r="D83" s="108">
        <v>7390</v>
      </c>
      <c r="E83" s="108">
        <v>7416</v>
      </c>
      <c r="F83" s="108">
        <v>7116.6924278533397</v>
      </c>
      <c r="G83" s="108">
        <v>7442.01135857996</v>
      </c>
      <c r="H83" s="108">
        <v>7449.3572960150304</v>
      </c>
      <c r="I83" s="110">
        <f t="shared" si="6"/>
        <v>4.2880783788565822E-3</v>
      </c>
      <c r="J83" s="110">
        <f t="shared" si="7"/>
        <v>4.3478260869565216E-2</v>
      </c>
      <c r="K83" s="107">
        <f t="shared" si="8"/>
        <v>309</v>
      </c>
      <c r="L83" s="111">
        <f t="shared" si="10"/>
        <v>2.5077097873721799E-2</v>
      </c>
      <c r="M83" s="108">
        <f t="shared" si="9"/>
        <v>26</v>
      </c>
      <c r="N83" s="108">
        <f t="shared" si="11"/>
        <v>7.345937435070482</v>
      </c>
    </row>
    <row r="84" spans="1:15" s="120" customFormat="1">
      <c r="A84" s="187" t="s">
        <v>173</v>
      </c>
      <c r="B84" s="187"/>
      <c r="C84" s="76">
        <v>1717124</v>
      </c>
      <c r="D84" s="76">
        <v>1717348</v>
      </c>
      <c r="E84" s="76">
        <v>1729446</v>
      </c>
      <c r="F84" s="76">
        <v>1707046.3751709401</v>
      </c>
      <c r="G84" s="76">
        <v>1724952.8762327</v>
      </c>
      <c r="H84" s="76">
        <v>1720555.8148714399</v>
      </c>
      <c r="I84" s="110">
        <f t="shared" si="6"/>
        <v>1</v>
      </c>
      <c r="J84" s="110">
        <f t="shared" si="7"/>
        <v>7.1759523482287828E-3</v>
      </c>
      <c r="K84" s="107">
        <f t="shared" si="8"/>
        <v>12322</v>
      </c>
      <c r="L84" s="111">
        <f t="shared" si="10"/>
        <v>1</v>
      </c>
      <c r="M84" s="107">
        <f t="shared" si="9"/>
        <v>12098</v>
      </c>
      <c r="N84" s="108">
        <f t="shared" si="11"/>
        <v>-4397.0613612600137</v>
      </c>
      <c r="O84" s="22"/>
    </row>
    <row r="85" spans="1:15">
      <c r="C85" s="148"/>
      <c r="D85" s="148"/>
      <c r="E85" s="149"/>
      <c r="F85" s="151"/>
      <c r="G85" s="151"/>
      <c r="H85" s="151"/>
      <c r="I85" s="66"/>
      <c r="L85" s="15"/>
    </row>
    <row r="86" spans="1:15">
      <c r="C86" s="148"/>
      <c r="D86" s="148"/>
      <c r="E86" s="149"/>
      <c r="F86" s="151"/>
      <c r="G86" s="151"/>
      <c r="H86" s="151"/>
      <c r="L86" s="15"/>
    </row>
    <row r="87" spans="1:15">
      <c r="C87" s="148"/>
      <c r="D87" s="148"/>
      <c r="E87" s="149"/>
      <c r="F87" s="151"/>
      <c r="G87" s="151"/>
      <c r="H87" s="151"/>
      <c r="L87" s="15"/>
    </row>
    <row r="88" spans="1:15">
      <c r="C88" s="148"/>
      <c r="D88" s="148"/>
      <c r="E88" s="149"/>
      <c r="F88" s="151"/>
      <c r="G88" s="151"/>
      <c r="H88" s="151"/>
      <c r="L88" s="15"/>
    </row>
    <row r="89" spans="1:15">
      <c r="C89" s="148"/>
      <c r="D89" s="148"/>
      <c r="E89" s="149"/>
      <c r="F89" s="151"/>
      <c r="G89" s="151"/>
      <c r="H89" s="151"/>
      <c r="L89" s="15"/>
    </row>
    <row r="90" spans="1:15">
      <c r="C90" s="148"/>
      <c r="D90" s="148"/>
      <c r="E90" s="149"/>
      <c r="F90" s="151"/>
      <c r="G90" s="151"/>
      <c r="H90" s="151"/>
    </row>
    <row r="91" spans="1:15">
      <c r="C91" s="148"/>
      <c r="D91" s="148"/>
      <c r="E91" s="149"/>
      <c r="F91" s="151"/>
      <c r="G91" s="151"/>
      <c r="H91" s="151"/>
    </row>
    <row r="92" spans="1:15">
      <c r="C92" s="148"/>
      <c r="D92" s="148"/>
      <c r="E92" s="149"/>
      <c r="F92" s="151"/>
      <c r="G92" s="151"/>
      <c r="H92" s="151"/>
    </row>
    <row r="93" spans="1:15">
      <c r="C93" s="148"/>
      <c r="D93" s="148"/>
      <c r="E93" s="149"/>
      <c r="F93" s="151"/>
      <c r="G93" s="151"/>
      <c r="H93" s="151"/>
    </row>
    <row r="94" spans="1:15">
      <c r="C94" s="148"/>
      <c r="D94" s="148"/>
      <c r="E94" s="149"/>
      <c r="F94" s="151"/>
      <c r="G94" s="151"/>
      <c r="H94" s="151"/>
    </row>
    <row r="95" spans="1:15">
      <c r="C95" s="148"/>
      <c r="D95" s="148"/>
      <c r="E95" s="149"/>
      <c r="F95" s="151"/>
      <c r="G95" s="151"/>
      <c r="H95" s="151"/>
    </row>
    <row r="96" spans="1:15">
      <c r="C96" s="148"/>
      <c r="D96" s="148"/>
      <c r="E96" s="149"/>
      <c r="F96" s="151"/>
      <c r="G96" s="151"/>
      <c r="H96" s="151"/>
    </row>
    <row r="97" spans="3:9">
      <c r="C97" s="148"/>
      <c r="D97" s="148"/>
      <c r="E97" s="149"/>
      <c r="F97" s="151"/>
      <c r="G97" s="151"/>
      <c r="H97" s="151"/>
    </row>
    <row r="98" spans="3:9">
      <c r="C98" s="148"/>
      <c r="D98" s="148"/>
      <c r="E98" s="149"/>
      <c r="F98" s="151"/>
      <c r="G98" s="151"/>
      <c r="H98" s="151"/>
    </row>
    <row r="99" spans="3:9">
      <c r="C99" s="148"/>
      <c r="D99" s="148"/>
      <c r="E99" s="149"/>
      <c r="F99" s="151"/>
      <c r="G99" s="151"/>
      <c r="H99" s="151"/>
    </row>
    <row r="100" spans="3:9">
      <c r="C100" s="148"/>
      <c r="D100" s="148"/>
      <c r="E100" s="149"/>
      <c r="F100" s="151"/>
      <c r="G100" s="151"/>
      <c r="H100" s="151"/>
    </row>
    <row r="101" spans="3:9">
      <c r="C101" s="148"/>
      <c r="D101" s="148"/>
      <c r="E101" s="149"/>
      <c r="F101" s="151"/>
      <c r="G101" s="151"/>
      <c r="H101" s="151"/>
      <c r="I101" s="14"/>
    </row>
    <row r="102" spans="3:9">
      <c r="C102" s="148"/>
      <c r="D102" s="148"/>
      <c r="E102" s="149"/>
      <c r="F102" s="151"/>
      <c r="G102" s="151"/>
      <c r="H102" s="151"/>
    </row>
    <row r="103" spans="3:9">
      <c r="C103" s="148"/>
      <c r="D103" s="148"/>
      <c r="E103" s="149"/>
      <c r="F103" s="151"/>
      <c r="G103" s="151"/>
      <c r="H103" s="151"/>
    </row>
    <row r="104" spans="3:9">
      <c r="C104" s="148"/>
      <c r="D104" s="148"/>
      <c r="E104" s="149"/>
      <c r="F104" s="151"/>
      <c r="G104" s="151"/>
      <c r="H104" s="151"/>
    </row>
    <row r="105" spans="3:9">
      <c r="C105" s="148"/>
      <c r="D105" s="148"/>
      <c r="E105" s="149"/>
      <c r="F105" s="151"/>
      <c r="G105" s="151"/>
      <c r="H105" s="151"/>
    </row>
    <row r="106" spans="3:9">
      <c r="C106" s="148"/>
      <c r="D106" s="148"/>
      <c r="E106" s="149"/>
      <c r="F106" s="151"/>
      <c r="G106" s="151"/>
      <c r="H106" s="151"/>
    </row>
    <row r="107" spans="3:9">
      <c r="C107" s="148"/>
      <c r="D107" s="148"/>
      <c r="E107" s="149"/>
      <c r="F107" s="151"/>
      <c r="G107" s="151"/>
      <c r="H107" s="151"/>
    </row>
    <row r="108" spans="3:9">
      <c r="C108" s="148"/>
      <c r="D108" s="148"/>
      <c r="E108" s="149"/>
      <c r="F108" s="151"/>
      <c r="G108" s="151"/>
      <c r="H108" s="151"/>
    </row>
    <row r="109" spans="3:9">
      <c r="C109" s="148"/>
      <c r="D109" s="148"/>
      <c r="E109" s="149"/>
      <c r="F109" s="151"/>
      <c r="G109" s="151"/>
      <c r="H109" s="151"/>
    </row>
    <row r="110" spans="3:9">
      <c r="C110" s="148"/>
      <c r="D110" s="148"/>
      <c r="E110" s="149"/>
      <c r="F110" s="151"/>
      <c r="G110" s="151"/>
      <c r="H110" s="151"/>
    </row>
    <row r="111" spans="3:9">
      <c r="C111" s="148"/>
      <c r="D111" s="148"/>
      <c r="E111" s="149"/>
      <c r="F111" s="151"/>
      <c r="G111" s="151"/>
      <c r="H111" s="151"/>
    </row>
    <row r="112" spans="3:9">
      <c r="C112" s="148"/>
      <c r="D112" s="148"/>
      <c r="E112" s="149"/>
      <c r="F112" s="151"/>
      <c r="G112" s="151"/>
      <c r="H112" s="151"/>
    </row>
    <row r="113" spans="3:8">
      <c r="C113" s="148"/>
      <c r="D113" s="148"/>
      <c r="E113" s="149"/>
      <c r="F113" s="151"/>
      <c r="G113" s="151"/>
      <c r="H113" s="151"/>
    </row>
    <row r="114" spans="3:8">
      <c r="C114" s="148"/>
      <c r="D114" s="148"/>
      <c r="E114" s="149"/>
      <c r="F114" s="151"/>
      <c r="G114" s="151"/>
      <c r="H114" s="151"/>
    </row>
    <row r="115" spans="3:8">
      <c r="C115" s="148"/>
      <c r="D115" s="148"/>
      <c r="E115" s="149"/>
      <c r="F115" s="151"/>
      <c r="G115" s="151"/>
      <c r="H115" s="151"/>
    </row>
    <row r="116" spans="3:8">
      <c r="C116" s="148"/>
      <c r="D116" s="148"/>
      <c r="E116" s="149"/>
      <c r="F116" s="151"/>
      <c r="G116" s="151"/>
      <c r="H116" s="151"/>
    </row>
    <row r="117" spans="3:8">
      <c r="C117" s="148"/>
      <c r="D117" s="148"/>
      <c r="E117" s="149"/>
      <c r="F117" s="151"/>
      <c r="G117" s="151"/>
      <c r="H117" s="151"/>
    </row>
    <row r="118" spans="3:8">
      <c r="C118" s="148"/>
      <c r="D118" s="148"/>
      <c r="E118" s="149"/>
      <c r="F118" s="151"/>
      <c r="G118" s="151"/>
      <c r="H118" s="151"/>
    </row>
    <row r="119" spans="3:8">
      <c r="C119" s="148"/>
      <c r="D119" s="148"/>
      <c r="E119" s="149"/>
      <c r="F119" s="151"/>
      <c r="G119" s="151"/>
      <c r="H119" s="151"/>
    </row>
    <row r="120" spans="3:8">
      <c r="C120" s="148"/>
      <c r="D120" s="148"/>
      <c r="E120" s="149"/>
      <c r="F120" s="151"/>
      <c r="G120" s="151"/>
      <c r="H120" s="151"/>
    </row>
    <row r="121" spans="3:8">
      <c r="C121" s="148"/>
      <c r="D121" s="148"/>
      <c r="E121" s="149"/>
      <c r="F121" s="151"/>
      <c r="G121" s="151"/>
      <c r="H121" s="151"/>
    </row>
    <row r="122" spans="3:8">
      <c r="C122" s="148"/>
      <c r="D122" s="148"/>
      <c r="E122" s="149"/>
      <c r="F122" s="151"/>
      <c r="G122" s="151"/>
      <c r="H122" s="151"/>
    </row>
    <row r="123" spans="3:8">
      <c r="C123" s="148"/>
      <c r="D123" s="148"/>
      <c r="E123" s="149"/>
      <c r="F123" s="151"/>
      <c r="G123" s="151"/>
      <c r="H123" s="151"/>
    </row>
    <row r="124" spans="3:8">
      <c r="C124" s="148"/>
      <c r="D124" s="148"/>
      <c r="E124" s="149"/>
      <c r="F124" s="151"/>
      <c r="G124" s="151"/>
      <c r="H124" s="151"/>
    </row>
    <row r="125" spans="3:8">
      <c r="C125" s="148"/>
      <c r="D125" s="148"/>
      <c r="E125" s="149"/>
      <c r="F125" s="151"/>
      <c r="G125" s="151"/>
      <c r="H125" s="151"/>
    </row>
    <row r="126" spans="3:8">
      <c r="C126" s="148"/>
      <c r="D126" s="148"/>
      <c r="E126" s="149"/>
      <c r="F126" s="151"/>
      <c r="G126" s="151"/>
      <c r="H126" s="151"/>
    </row>
    <row r="127" spans="3:8">
      <c r="C127" s="148"/>
      <c r="D127" s="148"/>
      <c r="E127" s="149"/>
      <c r="F127" s="151"/>
      <c r="G127" s="151"/>
      <c r="H127" s="151"/>
    </row>
    <row r="128" spans="3:8">
      <c r="C128" s="148"/>
      <c r="D128" s="148"/>
      <c r="E128" s="149"/>
      <c r="F128" s="151"/>
      <c r="G128" s="151"/>
      <c r="H128" s="151"/>
    </row>
    <row r="129" spans="3:8">
      <c r="C129" s="148"/>
      <c r="D129" s="148"/>
      <c r="E129" s="149"/>
      <c r="F129" s="151"/>
      <c r="G129" s="151"/>
      <c r="H129" s="151"/>
    </row>
    <row r="130" spans="3:8">
      <c r="C130" s="148"/>
      <c r="D130" s="148"/>
      <c r="E130" s="149"/>
      <c r="F130" s="151"/>
      <c r="G130" s="151"/>
      <c r="H130" s="151"/>
    </row>
    <row r="131" spans="3:8">
      <c r="C131" s="148"/>
      <c r="D131" s="148"/>
      <c r="E131" s="149"/>
      <c r="F131" s="151"/>
      <c r="G131" s="151"/>
      <c r="H131" s="151"/>
    </row>
    <row r="132" spans="3:8">
      <c r="C132" s="148"/>
      <c r="D132" s="148"/>
      <c r="E132" s="149"/>
      <c r="F132" s="151"/>
      <c r="G132" s="151"/>
      <c r="H132" s="151"/>
    </row>
    <row r="133" spans="3:8">
      <c r="C133" s="148"/>
      <c r="D133" s="148"/>
      <c r="E133" s="149"/>
      <c r="F133" s="151"/>
      <c r="G133" s="151"/>
      <c r="H133" s="151"/>
    </row>
    <row r="134" spans="3:8">
      <c r="C134" s="148"/>
      <c r="D134" s="148"/>
      <c r="E134" s="149"/>
      <c r="F134" s="151"/>
      <c r="G134" s="151"/>
      <c r="H134" s="151"/>
    </row>
    <row r="135" spans="3:8">
      <c r="C135" s="148"/>
      <c r="D135" s="148"/>
      <c r="E135" s="149"/>
      <c r="F135" s="151"/>
      <c r="G135" s="151"/>
      <c r="H135" s="151"/>
    </row>
    <row r="136" spans="3:8">
      <c r="C136" s="148"/>
      <c r="D136" s="148"/>
      <c r="E136" s="149"/>
      <c r="F136" s="151"/>
      <c r="G136" s="151"/>
      <c r="H136" s="151"/>
    </row>
    <row r="137" spans="3:8">
      <c r="C137" s="148"/>
      <c r="D137" s="148"/>
      <c r="E137" s="149"/>
      <c r="F137" s="151"/>
      <c r="G137" s="151"/>
      <c r="H137" s="151"/>
    </row>
    <row r="138" spans="3:8">
      <c r="C138" s="148"/>
      <c r="D138" s="148"/>
      <c r="E138" s="149"/>
      <c r="F138" s="151"/>
      <c r="G138" s="151"/>
      <c r="H138" s="151"/>
    </row>
    <row r="139" spans="3:8">
      <c r="C139" s="148"/>
      <c r="D139" s="148"/>
      <c r="E139" s="149"/>
      <c r="F139" s="151"/>
      <c r="G139" s="151"/>
      <c r="H139" s="151"/>
    </row>
    <row r="140" spans="3:8">
      <c r="C140" s="148"/>
      <c r="D140" s="148"/>
      <c r="E140" s="149"/>
      <c r="F140" s="151"/>
      <c r="G140" s="151"/>
      <c r="H140" s="151"/>
    </row>
    <row r="141" spans="3:8">
      <c r="C141" s="148"/>
      <c r="D141" s="148"/>
      <c r="E141" s="149"/>
      <c r="F141" s="151"/>
      <c r="G141" s="151"/>
      <c r="H141" s="151"/>
    </row>
    <row r="142" spans="3:8">
      <c r="C142" s="148"/>
      <c r="D142" s="148"/>
      <c r="E142" s="149"/>
      <c r="F142" s="151"/>
      <c r="G142" s="151"/>
      <c r="H142" s="151"/>
    </row>
    <row r="143" spans="3:8">
      <c r="C143" s="18"/>
      <c r="D143" s="18"/>
      <c r="E143" s="18"/>
      <c r="F143" s="18"/>
      <c r="G143" s="18"/>
      <c r="H143" s="18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94"/>
  <sheetViews>
    <sheetView zoomScale="83" zoomScaleNormal="83" workbookViewId="0">
      <pane ySplit="2" topLeftCell="A81" activePane="bottomLeft" state="frozen"/>
      <selection activeCell="W1" sqref="W1"/>
      <selection pane="bottomLeft" activeCell="R15" sqref="R15"/>
    </sheetView>
  </sheetViews>
  <sheetFormatPr defaultColWidth="9.1796875" defaultRowHeight="14.5"/>
  <cols>
    <col min="1" max="1" width="13.7265625" style="8" bestFit="1" customWidth="1"/>
    <col min="2" max="2" width="34.453125" style="8" bestFit="1" customWidth="1"/>
    <col min="3" max="8" width="12" style="8" customWidth="1"/>
    <col min="9" max="9" width="33.1796875" style="8" customWidth="1"/>
    <col min="10" max="10" width="28.453125" style="8" customWidth="1"/>
    <col min="11" max="11" width="28.26953125" style="8" customWidth="1"/>
    <col min="12" max="12" width="20.26953125" style="8" customWidth="1"/>
    <col min="13" max="14" width="32.453125" style="8" customWidth="1"/>
    <col min="15" max="15" width="9.1796875" style="8"/>
    <col min="16" max="16" width="34.54296875" style="8" bestFit="1" customWidth="1"/>
    <col min="17" max="16384" width="9.1796875" style="8"/>
  </cols>
  <sheetData>
    <row r="1" spans="1:17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7" ht="29">
      <c r="A2" s="105" t="s">
        <v>1</v>
      </c>
      <c r="B2" s="104" t="s">
        <v>90</v>
      </c>
      <c r="C2" s="21">
        <v>42248</v>
      </c>
      <c r="D2" s="21">
        <v>42583</v>
      </c>
      <c r="E2" s="21">
        <v>42614</v>
      </c>
      <c r="F2" s="21">
        <v>42248</v>
      </c>
      <c r="G2" s="21">
        <v>42583</v>
      </c>
      <c r="H2" s="21">
        <v>42614</v>
      </c>
      <c r="I2" s="102" t="s">
        <v>314</v>
      </c>
      <c r="J2" s="102" t="s">
        <v>315</v>
      </c>
      <c r="K2" s="102" t="s">
        <v>312</v>
      </c>
      <c r="L2" s="102" t="s">
        <v>294</v>
      </c>
      <c r="M2" s="106" t="s">
        <v>295</v>
      </c>
      <c r="N2" s="174" t="s">
        <v>296</v>
      </c>
    </row>
    <row r="3" spans="1:17">
      <c r="A3" s="43">
        <v>1</v>
      </c>
      <c r="B3" s="109" t="s">
        <v>2</v>
      </c>
      <c r="C3" s="108">
        <v>34694</v>
      </c>
      <c r="D3" s="108">
        <v>35503</v>
      </c>
      <c r="E3" s="108">
        <v>35014</v>
      </c>
      <c r="F3" s="108">
        <v>33083.559797236398</v>
      </c>
      <c r="G3" s="108">
        <v>33467.121954951901</v>
      </c>
      <c r="H3" s="108">
        <v>33479.089292857097</v>
      </c>
      <c r="I3" s="110">
        <f t="shared" ref="I3:I66" si="0">E3/$E$91</f>
        <v>9.3856996077542054E-3</v>
      </c>
      <c r="J3" s="110">
        <f t="shared" ref="J3:J66" si="1">(E3-C3)/C3</f>
        <v>9.2234968582463831E-3</v>
      </c>
      <c r="K3" s="107">
        <f t="shared" ref="K3:K66" si="2">E3-C3</f>
        <v>320</v>
      </c>
      <c r="L3" s="111">
        <f>K3/$K$91</f>
        <v>6.0924529738786079E-3</v>
      </c>
      <c r="M3" s="108">
        <f t="shared" ref="M3:M66" si="3">E3-D3</f>
        <v>-489</v>
      </c>
      <c r="N3" s="108">
        <f>H3-G3</f>
        <v>11.967337905196473</v>
      </c>
      <c r="P3" s="3"/>
      <c r="Q3" s="11"/>
    </row>
    <row r="4" spans="1:17">
      <c r="A4" s="43">
        <v>2</v>
      </c>
      <c r="B4" s="109" t="s">
        <v>3</v>
      </c>
      <c r="C4" s="108">
        <v>25232</v>
      </c>
      <c r="D4" s="108">
        <v>10830</v>
      </c>
      <c r="E4" s="108">
        <v>10808</v>
      </c>
      <c r="F4" s="108">
        <v>25555.7266558837</v>
      </c>
      <c r="G4" s="108">
        <v>11100.0367418283</v>
      </c>
      <c r="H4" s="108">
        <v>10946.691554663699</v>
      </c>
      <c r="I4" s="110">
        <f t="shared" si="0"/>
        <v>2.8971451808021778E-3</v>
      </c>
      <c r="J4" s="110">
        <f t="shared" si="1"/>
        <v>-0.57165504121750155</v>
      </c>
      <c r="K4" s="107">
        <f t="shared" si="2"/>
        <v>-14424</v>
      </c>
      <c r="L4" s="111">
        <f t="shared" ref="L4:L67" si="4">K4/$K$91</f>
        <v>-0.27461731779757825</v>
      </c>
      <c r="M4" s="108">
        <f t="shared" si="3"/>
        <v>-22</v>
      </c>
      <c r="N4" s="108">
        <f t="shared" ref="N4:N67" si="5">H4-G4</f>
        <v>-153.34518716460116</v>
      </c>
      <c r="P4" s="3"/>
      <c r="Q4" s="11"/>
    </row>
    <row r="5" spans="1:17">
      <c r="A5" s="43">
        <v>3</v>
      </c>
      <c r="B5" s="109" t="s">
        <v>4</v>
      </c>
      <c r="C5" s="108">
        <v>1334</v>
      </c>
      <c r="D5" s="108">
        <v>1374</v>
      </c>
      <c r="E5" s="108">
        <v>1348</v>
      </c>
      <c r="F5" s="108">
        <v>1284.86264925727</v>
      </c>
      <c r="G5" s="108">
        <v>1324.8888326863901</v>
      </c>
      <c r="H5" s="108">
        <v>1326.03079273297</v>
      </c>
      <c r="I5" s="110">
        <f t="shared" si="0"/>
        <v>3.6133898072921317E-4</v>
      </c>
      <c r="J5" s="110">
        <f t="shared" si="1"/>
        <v>1.0494752623688156E-2</v>
      </c>
      <c r="K5" s="107">
        <f t="shared" si="2"/>
        <v>14</v>
      </c>
      <c r="L5" s="111">
        <f t="shared" si="4"/>
        <v>2.6654481760718911E-4</v>
      </c>
      <c r="M5" s="108">
        <f t="shared" si="3"/>
        <v>-26</v>
      </c>
      <c r="N5" s="108">
        <f t="shared" si="5"/>
        <v>1.1419600465799249</v>
      </c>
      <c r="P5" s="3"/>
      <c r="Q5" s="11"/>
    </row>
    <row r="6" spans="1:17">
      <c r="A6" s="43">
        <v>5</v>
      </c>
      <c r="B6" s="109" t="s">
        <v>5</v>
      </c>
      <c r="C6" s="108">
        <v>487</v>
      </c>
      <c r="D6" s="108">
        <v>487</v>
      </c>
      <c r="E6" s="108">
        <v>485</v>
      </c>
      <c r="F6" s="108">
        <v>487</v>
      </c>
      <c r="G6" s="108">
        <v>487</v>
      </c>
      <c r="H6" s="108">
        <v>485</v>
      </c>
      <c r="I6" s="110">
        <f t="shared" si="0"/>
        <v>1.3000697748788455E-4</v>
      </c>
      <c r="J6" s="110">
        <f t="shared" si="1"/>
        <v>-4.1067761806981521E-3</v>
      </c>
      <c r="K6" s="107">
        <f t="shared" si="2"/>
        <v>-2</v>
      </c>
      <c r="L6" s="111">
        <f t="shared" si="4"/>
        <v>-3.8077831086741298E-5</v>
      </c>
      <c r="M6" s="108">
        <f t="shared" si="3"/>
        <v>-2</v>
      </c>
      <c r="N6" s="108">
        <f t="shared" si="5"/>
        <v>-2</v>
      </c>
      <c r="P6" s="3"/>
      <c r="Q6" s="11"/>
    </row>
    <row r="7" spans="1:17">
      <c r="A7" s="43">
        <v>6</v>
      </c>
      <c r="B7" s="109" t="s">
        <v>6</v>
      </c>
      <c r="C7" s="108">
        <v>92</v>
      </c>
      <c r="D7" s="108">
        <v>128</v>
      </c>
      <c r="E7" s="108">
        <v>133</v>
      </c>
      <c r="F7" s="108">
        <v>92</v>
      </c>
      <c r="G7" s="108">
        <v>128</v>
      </c>
      <c r="H7" s="108">
        <v>133</v>
      </c>
      <c r="I7" s="110">
        <f t="shared" si="0"/>
        <v>3.5651397950285871E-5</v>
      </c>
      <c r="J7" s="110">
        <f t="shared" si="1"/>
        <v>0.44565217391304346</v>
      </c>
      <c r="K7" s="107">
        <f t="shared" si="2"/>
        <v>41</v>
      </c>
      <c r="L7" s="111">
        <f t="shared" si="4"/>
        <v>7.8059553727819668E-4</v>
      </c>
      <c r="M7" s="108">
        <f t="shared" si="3"/>
        <v>5</v>
      </c>
      <c r="N7" s="108">
        <f t="shared" si="5"/>
        <v>5</v>
      </c>
      <c r="P7" s="3"/>
      <c r="Q7" s="11"/>
    </row>
    <row r="8" spans="1:17">
      <c r="A8" s="43">
        <v>7</v>
      </c>
      <c r="B8" s="109" t="s">
        <v>7</v>
      </c>
      <c r="C8" s="108">
        <v>907</v>
      </c>
      <c r="D8" s="108">
        <v>875</v>
      </c>
      <c r="E8" s="108">
        <v>847</v>
      </c>
      <c r="F8" s="108">
        <v>883.30800883016104</v>
      </c>
      <c r="G8" s="108">
        <v>834.10914687713603</v>
      </c>
      <c r="H8" s="108">
        <v>822.71990364228895</v>
      </c>
      <c r="I8" s="110">
        <f t="shared" si="0"/>
        <v>2.2704311326234684E-4</v>
      </c>
      <c r="J8" s="110">
        <f t="shared" si="1"/>
        <v>-6.6152149944873215E-2</v>
      </c>
      <c r="K8" s="107">
        <f t="shared" si="2"/>
        <v>-60</v>
      </c>
      <c r="L8" s="111">
        <f t="shared" si="4"/>
        <v>-1.142334932602239E-3</v>
      </c>
      <c r="M8" s="108">
        <f t="shared" si="3"/>
        <v>-28</v>
      </c>
      <c r="N8" s="108">
        <f t="shared" si="5"/>
        <v>-11.389243234847072</v>
      </c>
      <c r="P8" s="3"/>
      <c r="Q8" s="11"/>
    </row>
    <row r="9" spans="1:17">
      <c r="A9" s="43">
        <v>8</v>
      </c>
      <c r="B9" s="109" t="s">
        <v>281</v>
      </c>
      <c r="C9" s="108">
        <v>3298</v>
      </c>
      <c r="D9" s="108">
        <v>3529</v>
      </c>
      <c r="E9" s="108">
        <v>3470</v>
      </c>
      <c r="F9" s="108">
        <v>3153.0010184793</v>
      </c>
      <c r="G9" s="108">
        <v>3321.1104098098899</v>
      </c>
      <c r="H9" s="108">
        <v>3332.3857321832202</v>
      </c>
      <c r="I9" s="110">
        <f t="shared" si="0"/>
        <v>9.3015301419166886E-4</v>
      </c>
      <c r="J9" s="110">
        <f t="shared" si="1"/>
        <v>5.2152819890842937E-2</v>
      </c>
      <c r="K9" s="107">
        <f t="shared" si="2"/>
        <v>172</v>
      </c>
      <c r="L9" s="111">
        <f t="shared" si="4"/>
        <v>3.2746934734597518E-3</v>
      </c>
      <c r="M9" s="108">
        <f t="shared" si="3"/>
        <v>-59</v>
      </c>
      <c r="N9" s="108">
        <f t="shared" si="5"/>
        <v>11.275322373330255</v>
      </c>
      <c r="P9" s="3"/>
      <c r="Q9" s="11"/>
    </row>
    <row r="10" spans="1:17">
      <c r="A10" s="43">
        <v>9</v>
      </c>
      <c r="B10" s="109" t="s">
        <v>8</v>
      </c>
      <c r="C10" s="108">
        <v>484</v>
      </c>
      <c r="D10" s="108">
        <v>835</v>
      </c>
      <c r="E10" s="108">
        <v>534</v>
      </c>
      <c r="F10" s="108">
        <v>625.89903742393903</v>
      </c>
      <c r="G10" s="108">
        <v>607.37270813540397</v>
      </c>
      <c r="H10" s="108">
        <v>644.75876704748896</v>
      </c>
      <c r="I10" s="110">
        <f t="shared" si="0"/>
        <v>1.4314170304851619E-4</v>
      </c>
      <c r="J10" s="110">
        <f t="shared" si="1"/>
        <v>0.10330578512396695</v>
      </c>
      <c r="K10" s="107">
        <f t="shared" si="2"/>
        <v>50</v>
      </c>
      <c r="L10" s="111">
        <f t="shared" si="4"/>
        <v>9.5194577716853248E-4</v>
      </c>
      <c r="M10" s="108">
        <f t="shared" si="3"/>
        <v>-301</v>
      </c>
      <c r="N10" s="108">
        <f t="shared" si="5"/>
        <v>37.386058912084991</v>
      </c>
      <c r="P10" s="3"/>
      <c r="Q10" s="11"/>
    </row>
    <row r="11" spans="1:17">
      <c r="A11" s="112">
        <v>10</v>
      </c>
      <c r="B11" s="109" t="s">
        <v>9</v>
      </c>
      <c r="C11" s="107">
        <v>132835</v>
      </c>
      <c r="D11" s="107">
        <v>132900</v>
      </c>
      <c r="E11" s="107">
        <v>132875</v>
      </c>
      <c r="F11" s="107">
        <v>125330.38399933701</v>
      </c>
      <c r="G11" s="107">
        <v>127638.474273471</v>
      </c>
      <c r="H11" s="107">
        <v>127461.075939363</v>
      </c>
      <c r="I11" s="110">
        <f t="shared" si="0"/>
        <v>3.5617890997325076E-2</v>
      </c>
      <c r="J11" s="110">
        <f t="shared" si="1"/>
        <v>3.0112545639326987E-4</v>
      </c>
      <c r="K11" s="107">
        <f t="shared" si="2"/>
        <v>40</v>
      </c>
      <c r="L11" s="111">
        <f t="shared" si="4"/>
        <v>7.6155662173482599E-4</v>
      </c>
      <c r="M11" s="108">
        <f t="shared" si="3"/>
        <v>-25</v>
      </c>
      <c r="N11" s="108">
        <f t="shared" si="5"/>
        <v>-177.39833410800202</v>
      </c>
      <c r="P11" s="3"/>
      <c r="Q11" s="11"/>
    </row>
    <row r="12" spans="1:17">
      <c r="A12" s="112">
        <v>11</v>
      </c>
      <c r="B12" s="109" t="s">
        <v>10</v>
      </c>
      <c r="C12" s="107">
        <v>2679</v>
      </c>
      <c r="D12" s="107">
        <v>2701</v>
      </c>
      <c r="E12" s="107">
        <v>2591</v>
      </c>
      <c r="F12" s="107">
        <v>2586.26901720053</v>
      </c>
      <c r="G12" s="107">
        <v>2549.5052705176199</v>
      </c>
      <c r="H12" s="107">
        <v>2501.89289349308</v>
      </c>
      <c r="I12" s="110">
        <f t="shared" si="0"/>
        <v>6.9453212097135856E-4</v>
      </c>
      <c r="J12" s="110">
        <f t="shared" si="1"/>
        <v>-3.2848077640910786E-2</v>
      </c>
      <c r="K12" s="107">
        <f t="shared" si="2"/>
        <v>-88</v>
      </c>
      <c r="L12" s="111">
        <f t="shared" si="4"/>
        <v>-1.6754245678166171E-3</v>
      </c>
      <c r="M12" s="108">
        <f t="shared" si="3"/>
        <v>-110</v>
      </c>
      <c r="N12" s="108">
        <f t="shared" si="5"/>
        <v>-47.61237702453991</v>
      </c>
      <c r="P12" s="3"/>
      <c r="Q12" s="11"/>
    </row>
    <row r="13" spans="1:17">
      <c r="A13" s="112">
        <v>12</v>
      </c>
      <c r="B13" s="109" t="s">
        <v>11</v>
      </c>
      <c r="C13" s="107">
        <v>483</v>
      </c>
      <c r="D13" s="107">
        <v>576</v>
      </c>
      <c r="E13" s="107">
        <v>481</v>
      </c>
      <c r="F13" s="107">
        <v>859.33241886949997</v>
      </c>
      <c r="G13" s="107">
        <v>826.59461329771295</v>
      </c>
      <c r="H13" s="107">
        <v>845.429465766774</v>
      </c>
      <c r="I13" s="110">
        <f t="shared" si="0"/>
        <v>1.2893475499313912E-4</v>
      </c>
      <c r="J13" s="110">
        <f t="shared" si="1"/>
        <v>-4.140786749482402E-3</v>
      </c>
      <c r="K13" s="107">
        <f t="shared" si="2"/>
        <v>-2</v>
      </c>
      <c r="L13" s="111">
        <f t="shared" si="4"/>
        <v>-3.8077831086741298E-5</v>
      </c>
      <c r="M13" s="108">
        <f t="shared" si="3"/>
        <v>-95</v>
      </c>
      <c r="N13" s="108">
        <f t="shared" si="5"/>
        <v>18.834852469061047</v>
      </c>
    </row>
    <row r="14" spans="1:17">
      <c r="A14" s="112">
        <v>13</v>
      </c>
      <c r="B14" s="109" t="s">
        <v>12</v>
      </c>
      <c r="C14" s="107">
        <v>119594</v>
      </c>
      <c r="D14" s="107">
        <v>116053</v>
      </c>
      <c r="E14" s="107">
        <v>113867</v>
      </c>
      <c r="F14" s="107">
        <v>120642.74499073801</v>
      </c>
      <c r="G14" s="107">
        <v>115772.145046203</v>
      </c>
      <c r="H14" s="107">
        <v>114993.28875010399</v>
      </c>
      <c r="I14" s="110">
        <f t="shared" si="0"/>
        <v>3.0522689702294745E-2</v>
      </c>
      <c r="J14" s="110">
        <f t="shared" si="1"/>
        <v>-4.7887017743365054E-2</v>
      </c>
      <c r="K14" s="107">
        <f t="shared" si="2"/>
        <v>-5727</v>
      </c>
      <c r="L14" s="111">
        <f t="shared" si="4"/>
        <v>-0.10903586931688371</v>
      </c>
      <c r="M14" s="108">
        <f t="shared" si="3"/>
        <v>-2186</v>
      </c>
      <c r="N14" s="108">
        <f t="shared" si="5"/>
        <v>-778.85629609900934</v>
      </c>
    </row>
    <row r="15" spans="1:17">
      <c r="A15" s="112">
        <v>14</v>
      </c>
      <c r="B15" s="109" t="s">
        <v>13</v>
      </c>
      <c r="C15" s="107">
        <v>233873</v>
      </c>
      <c r="D15" s="107">
        <v>230282</v>
      </c>
      <c r="E15" s="107">
        <v>226272</v>
      </c>
      <c r="F15" s="107">
        <v>238557.11048575901</v>
      </c>
      <c r="G15" s="107">
        <v>232210.53042891301</v>
      </c>
      <c r="H15" s="107">
        <v>231391.30533253</v>
      </c>
      <c r="I15" s="110">
        <f t="shared" si="0"/>
        <v>6.065348208276003E-2</v>
      </c>
      <c r="J15" s="110">
        <f t="shared" si="1"/>
        <v>-3.2500545167676476E-2</v>
      </c>
      <c r="K15" s="107">
        <f t="shared" si="2"/>
        <v>-7601</v>
      </c>
      <c r="L15" s="111">
        <f t="shared" si="4"/>
        <v>-0.1447147970451603</v>
      </c>
      <c r="M15" s="108">
        <f t="shared" si="3"/>
        <v>-4010</v>
      </c>
      <c r="N15" s="108">
        <f t="shared" si="5"/>
        <v>-819.22509638301563</v>
      </c>
    </row>
    <row r="16" spans="1:17">
      <c r="A16" s="112">
        <v>15</v>
      </c>
      <c r="B16" s="109" t="s">
        <v>14</v>
      </c>
      <c r="C16" s="107">
        <v>12585</v>
      </c>
      <c r="D16" s="107">
        <v>12847</v>
      </c>
      <c r="E16" s="107">
        <v>12593</v>
      </c>
      <c r="F16" s="107">
        <v>12719.7081093694</v>
      </c>
      <c r="G16" s="107">
        <v>12753.558666008301</v>
      </c>
      <c r="H16" s="107">
        <v>12695.0021404952</v>
      </c>
      <c r="I16" s="110">
        <f t="shared" si="0"/>
        <v>3.3756244690823305E-3</v>
      </c>
      <c r="J16" s="110">
        <f t="shared" si="1"/>
        <v>6.3567739372268571E-4</v>
      </c>
      <c r="K16" s="107">
        <f t="shared" si="2"/>
        <v>8</v>
      </c>
      <c r="L16" s="111">
        <f t="shared" si="4"/>
        <v>1.5231132434696519E-4</v>
      </c>
      <c r="M16" s="108">
        <f t="shared" si="3"/>
        <v>-254</v>
      </c>
      <c r="N16" s="108">
        <f t="shared" si="5"/>
        <v>-58.556525513100496</v>
      </c>
    </row>
    <row r="17" spans="1:14">
      <c r="A17" s="112">
        <v>16</v>
      </c>
      <c r="B17" s="109" t="s">
        <v>15</v>
      </c>
      <c r="C17" s="107">
        <v>8028</v>
      </c>
      <c r="D17" s="107">
        <v>8214</v>
      </c>
      <c r="E17" s="107">
        <v>8053</v>
      </c>
      <c r="F17" s="107">
        <v>7980.9716102012599</v>
      </c>
      <c r="G17" s="107">
        <v>8050.1287992200696</v>
      </c>
      <c r="H17" s="107">
        <v>8077.8184362020402</v>
      </c>
      <c r="I17" s="110">
        <f t="shared" si="0"/>
        <v>2.1586519375462565E-3</v>
      </c>
      <c r="J17" s="110">
        <f t="shared" si="1"/>
        <v>3.1141006477329349E-3</v>
      </c>
      <c r="K17" s="107">
        <f t="shared" si="2"/>
        <v>25</v>
      </c>
      <c r="L17" s="111">
        <f t="shared" si="4"/>
        <v>4.7597288858426624E-4</v>
      </c>
      <c r="M17" s="108">
        <f t="shared" si="3"/>
        <v>-161</v>
      </c>
      <c r="N17" s="108">
        <f t="shared" si="5"/>
        <v>27.68963698197058</v>
      </c>
    </row>
    <row r="18" spans="1:14">
      <c r="A18" s="112">
        <v>17</v>
      </c>
      <c r="B18" s="109" t="s">
        <v>16</v>
      </c>
      <c r="C18" s="107">
        <v>9239</v>
      </c>
      <c r="D18" s="107">
        <v>9390</v>
      </c>
      <c r="E18" s="107">
        <v>9277</v>
      </c>
      <c r="F18" s="107">
        <v>9253.3599092629793</v>
      </c>
      <c r="G18" s="107">
        <v>9439.6050674609505</v>
      </c>
      <c r="H18" s="107">
        <v>9291.3599114475001</v>
      </c>
      <c r="I18" s="110">
        <f t="shared" si="0"/>
        <v>2.4867520209383609E-3</v>
      </c>
      <c r="J18" s="110">
        <f t="shared" si="1"/>
        <v>4.1129992423422452E-3</v>
      </c>
      <c r="K18" s="107">
        <f t="shared" si="2"/>
        <v>38</v>
      </c>
      <c r="L18" s="111">
        <f t="shared" si="4"/>
        <v>7.2347879064808471E-4</v>
      </c>
      <c r="M18" s="108">
        <f t="shared" si="3"/>
        <v>-113</v>
      </c>
      <c r="N18" s="108">
        <f t="shared" si="5"/>
        <v>-148.24515601345047</v>
      </c>
    </row>
    <row r="19" spans="1:14">
      <c r="A19" s="112">
        <v>18</v>
      </c>
      <c r="B19" s="109" t="s">
        <v>17</v>
      </c>
      <c r="C19" s="107">
        <v>13767</v>
      </c>
      <c r="D19" s="107">
        <v>12875</v>
      </c>
      <c r="E19" s="107">
        <v>12651</v>
      </c>
      <c r="F19" s="107">
        <v>13883.0411901386</v>
      </c>
      <c r="G19" s="107">
        <v>12864.537748935199</v>
      </c>
      <c r="H19" s="107">
        <v>12767.0481897098</v>
      </c>
      <c r="I19" s="110">
        <f t="shared" si="0"/>
        <v>3.3911716952561392E-3</v>
      </c>
      <c r="J19" s="110">
        <f t="shared" si="1"/>
        <v>-8.1063412508171714E-2</v>
      </c>
      <c r="K19" s="107">
        <f t="shared" si="2"/>
        <v>-1116</v>
      </c>
      <c r="L19" s="111">
        <f t="shared" si="4"/>
        <v>-2.1247429746401644E-2</v>
      </c>
      <c r="M19" s="108">
        <f t="shared" si="3"/>
        <v>-224</v>
      </c>
      <c r="N19" s="108">
        <f t="shared" si="5"/>
        <v>-97.489559225399717</v>
      </c>
    </row>
    <row r="20" spans="1:14">
      <c r="A20" s="112">
        <v>19</v>
      </c>
      <c r="B20" s="109" t="s">
        <v>18</v>
      </c>
      <c r="C20" s="107">
        <v>957</v>
      </c>
      <c r="D20" s="107">
        <v>966</v>
      </c>
      <c r="E20" s="107">
        <v>926</v>
      </c>
      <c r="F20" s="107">
        <v>957</v>
      </c>
      <c r="G20" s="107">
        <v>966</v>
      </c>
      <c r="H20" s="107">
        <v>926</v>
      </c>
      <c r="I20" s="110">
        <f t="shared" si="0"/>
        <v>2.4821950753356925E-4</v>
      </c>
      <c r="J20" s="110">
        <f t="shared" si="1"/>
        <v>-3.2392894461859979E-2</v>
      </c>
      <c r="K20" s="107">
        <f t="shared" si="2"/>
        <v>-31</v>
      </c>
      <c r="L20" s="111">
        <f t="shared" si="4"/>
        <v>-5.9020638184449018E-4</v>
      </c>
      <c r="M20" s="108">
        <f t="shared" si="3"/>
        <v>-40</v>
      </c>
      <c r="N20" s="108">
        <f t="shared" si="5"/>
        <v>-40</v>
      </c>
    </row>
    <row r="21" spans="1:14">
      <c r="A21" s="112">
        <v>20</v>
      </c>
      <c r="B21" s="109" t="s">
        <v>19</v>
      </c>
      <c r="C21" s="107">
        <v>16847</v>
      </c>
      <c r="D21" s="107">
        <v>17057</v>
      </c>
      <c r="E21" s="107">
        <v>16915</v>
      </c>
      <c r="F21" s="107">
        <v>16650.3526197789</v>
      </c>
      <c r="G21" s="107">
        <v>16883.8965940776</v>
      </c>
      <c r="H21" s="107">
        <v>16764.047527430601</v>
      </c>
      <c r="I21" s="110">
        <f t="shared" si="0"/>
        <v>4.534160874654778E-3</v>
      </c>
      <c r="J21" s="110">
        <f t="shared" si="1"/>
        <v>4.0363269424823411E-3</v>
      </c>
      <c r="K21" s="107">
        <f t="shared" si="2"/>
        <v>68</v>
      </c>
      <c r="L21" s="111">
        <f t="shared" si="4"/>
        <v>1.2946462569492041E-3</v>
      </c>
      <c r="M21" s="108">
        <f t="shared" si="3"/>
        <v>-142</v>
      </c>
      <c r="N21" s="108">
        <f t="shared" si="5"/>
        <v>-119.84906664699884</v>
      </c>
    </row>
    <row r="22" spans="1:14">
      <c r="A22" s="112">
        <v>21</v>
      </c>
      <c r="B22" s="109" t="s">
        <v>20</v>
      </c>
      <c r="C22" s="107">
        <v>7143</v>
      </c>
      <c r="D22" s="107">
        <v>7156</v>
      </c>
      <c r="E22" s="107">
        <v>7121</v>
      </c>
      <c r="F22" s="107">
        <v>7143</v>
      </c>
      <c r="G22" s="107">
        <v>7156</v>
      </c>
      <c r="H22" s="107">
        <v>7121</v>
      </c>
      <c r="I22" s="110">
        <f t="shared" si="0"/>
        <v>1.9088240962705689E-3</v>
      </c>
      <c r="J22" s="110">
        <f t="shared" si="1"/>
        <v>-3.0799384012319755E-3</v>
      </c>
      <c r="K22" s="107">
        <f t="shared" si="2"/>
        <v>-22</v>
      </c>
      <c r="L22" s="111">
        <f t="shared" si="4"/>
        <v>-4.1885614195415427E-4</v>
      </c>
      <c r="M22" s="108">
        <f t="shared" si="3"/>
        <v>-35</v>
      </c>
      <c r="N22" s="108">
        <f t="shared" si="5"/>
        <v>-35</v>
      </c>
    </row>
    <row r="23" spans="1:14">
      <c r="A23" s="112">
        <v>22</v>
      </c>
      <c r="B23" s="109" t="s">
        <v>21</v>
      </c>
      <c r="C23" s="107">
        <v>39977</v>
      </c>
      <c r="D23" s="107">
        <v>40252</v>
      </c>
      <c r="E23" s="107">
        <v>39686</v>
      </c>
      <c r="F23" s="107">
        <v>39977</v>
      </c>
      <c r="G23" s="107">
        <v>40252</v>
      </c>
      <c r="H23" s="107">
        <v>39686</v>
      </c>
      <c r="I23" s="110">
        <f t="shared" si="0"/>
        <v>1.0638055481616879E-2</v>
      </c>
      <c r="J23" s="110">
        <f t="shared" si="1"/>
        <v>-7.2791855316807165E-3</v>
      </c>
      <c r="K23" s="107">
        <f t="shared" si="2"/>
        <v>-291</v>
      </c>
      <c r="L23" s="111">
        <f t="shared" si="4"/>
        <v>-5.5403244231208588E-3</v>
      </c>
      <c r="M23" s="108">
        <f t="shared" si="3"/>
        <v>-566</v>
      </c>
      <c r="N23" s="108">
        <f t="shared" si="5"/>
        <v>-566</v>
      </c>
    </row>
    <row r="24" spans="1:14">
      <c r="A24" s="112">
        <v>23</v>
      </c>
      <c r="B24" s="109" t="s">
        <v>22</v>
      </c>
      <c r="C24" s="107">
        <v>29028</v>
      </c>
      <c r="D24" s="107">
        <v>28085</v>
      </c>
      <c r="E24" s="107">
        <v>27472</v>
      </c>
      <c r="F24" s="107">
        <v>28591.011493520698</v>
      </c>
      <c r="G24" s="107">
        <v>27179.894696024399</v>
      </c>
      <c r="H24" s="107">
        <v>26977.485579115699</v>
      </c>
      <c r="I24" s="110">
        <f t="shared" si="0"/>
        <v>7.364024093911679E-3</v>
      </c>
      <c r="J24" s="110">
        <f t="shared" si="1"/>
        <v>-5.3603417390106108E-2</v>
      </c>
      <c r="K24" s="107">
        <f t="shared" si="2"/>
        <v>-1556</v>
      </c>
      <c r="L24" s="111">
        <f t="shared" si="4"/>
        <v>-2.9624552585484732E-2</v>
      </c>
      <c r="M24" s="108">
        <f t="shared" si="3"/>
        <v>-613</v>
      </c>
      <c r="N24" s="108">
        <f t="shared" si="5"/>
        <v>-202.40911690870053</v>
      </c>
    </row>
    <row r="25" spans="1:14">
      <c r="A25" s="112">
        <v>24</v>
      </c>
      <c r="B25" s="109" t="s">
        <v>23</v>
      </c>
      <c r="C25" s="107">
        <v>11326</v>
      </c>
      <c r="D25" s="107">
        <v>11075</v>
      </c>
      <c r="E25" s="107">
        <v>10919</v>
      </c>
      <c r="F25" s="107">
        <v>11326</v>
      </c>
      <c r="G25" s="107">
        <v>11075</v>
      </c>
      <c r="H25" s="107">
        <v>10919</v>
      </c>
      <c r="I25" s="110">
        <f t="shared" si="0"/>
        <v>2.9268993550313639E-3</v>
      </c>
      <c r="J25" s="110">
        <f t="shared" si="1"/>
        <v>-3.5935016775560658E-2</v>
      </c>
      <c r="K25" s="107">
        <f t="shared" si="2"/>
        <v>-407</v>
      </c>
      <c r="L25" s="111">
        <f t="shared" si="4"/>
        <v>-7.7488386261518544E-3</v>
      </c>
      <c r="M25" s="108">
        <f t="shared" si="3"/>
        <v>-156</v>
      </c>
      <c r="N25" s="108">
        <f t="shared" si="5"/>
        <v>-156</v>
      </c>
    </row>
    <row r="26" spans="1:14">
      <c r="A26" s="112">
        <v>25</v>
      </c>
      <c r="B26" s="109" t="s">
        <v>24</v>
      </c>
      <c r="C26" s="107">
        <v>55208</v>
      </c>
      <c r="D26" s="107">
        <v>55625</v>
      </c>
      <c r="E26" s="107">
        <v>54359</v>
      </c>
      <c r="F26" s="107">
        <v>55123.307224629199</v>
      </c>
      <c r="G26" s="107">
        <v>54551.306199334002</v>
      </c>
      <c r="H26" s="107">
        <v>54392.936347131697</v>
      </c>
      <c r="I26" s="110">
        <f t="shared" si="0"/>
        <v>1.4571235647966838E-2</v>
      </c>
      <c r="J26" s="110">
        <f t="shared" si="1"/>
        <v>-1.5378206057093174E-2</v>
      </c>
      <c r="K26" s="107">
        <f t="shared" si="2"/>
        <v>-849</v>
      </c>
      <c r="L26" s="111">
        <f t="shared" si="4"/>
        <v>-1.6164039296321681E-2</v>
      </c>
      <c r="M26" s="108">
        <f t="shared" si="3"/>
        <v>-1266</v>
      </c>
      <c r="N26" s="108">
        <f t="shared" si="5"/>
        <v>-158.36985220230417</v>
      </c>
    </row>
    <row r="27" spans="1:14">
      <c r="A27" s="112">
        <v>26</v>
      </c>
      <c r="B27" s="109" t="s">
        <v>25</v>
      </c>
      <c r="C27" s="107">
        <v>11098</v>
      </c>
      <c r="D27" s="107">
        <v>10792</v>
      </c>
      <c r="E27" s="107">
        <v>10640</v>
      </c>
      <c r="F27" s="107">
        <v>11098</v>
      </c>
      <c r="G27" s="107">
        <v>10792</v>
      </c>
      <c r="H27" s="107">
        <v>10640</v>
      </c>
      <c r="I27" s="110">
        <f t="shared" si="0"/>
        <v>2.8521118360228695E-3</v>
      </c>
      <c r="J27" s="110">
        <f t="shared" si="1"/>
        <v>-4.1268697062533791E-2</v>
      </c>
      <c r="K27" s="107">
        <f t="shared" si="2"/>
        <v>-458</v>
      </c>
      <c r="L27" s="111">
        <f t="shared" si="4"/>
        <v>-8.7198233188637581E-3</v>
      </c>
      <c r="M27" s="108">
        <f t="shared" si="3"/>
        <v>-152</v>
      </c>
      <c r="N27" s="108">
        <f t="shared" si="5"/>
        <v>-152</v>
      </c>
    </row>
    <row r="28" spans="1:14">
      <c r="A28" s="112">
        <v>27</v>
      </c>
      <c r="B28" s="109" t="s">
        <v>26</v>
      </c>
      <c r="C28" s="107">
        <v>28807</v>
      </c>
      <c r="D28" s="107">
        <v>29802</v>
      </c>
      <c r="E28" s="107">
        <v>29414</v>
      </c>
      <c r="F28" s="107">
        <v>28413.826233625401</v>
      </c>
      <c r="G28" s="107">
        <v>29190.9119429823</v>
      </c>
      <c r="H28" s="107">
        <v>29199.695004884201</v>
      </c>
      <c r="I28" s="110">
        <f t="shared" si="0"/>
        <v>7.8845881151105909E-3</v>
      </c>
      <c r="J28" s="110">
        <f t="shared" si="1"/>
        <v>2.1071267400284654E-2</v>
      </c>
      <c r="K28" s="107">
        <f t="shared" si="2"/>
        <v>607</v>
      </c>
      <c r="L28" s="111">
        <f t="shared" si="4"/>
        <v>1.1556621734825984E-2</v>
      </c>
      <c r="M28" s="108">
        <f t="shared" si="3"/>
        <v>-388</v>
      </c>
      <c r="N28" s="108">
        <f t="shared" si="5"/>
        <v>8.7830619019005098</v>
      </c>
    </row>
    <row r="29" spans="1:14">
      <c r="A29" s="112">
        <v>28</v>
      </c>
      <c r="B29" s="109" t="s">
        <v>27</v>
      </c>
      <c r="C29" s="107">
        <v>18797</v>
      </c>
      <c r="D29" s="107">
        <v>19486</v>
      </c>
      <c r="E29" s="107">
        <v>18915</v>
      </c>
      <c r="F29" s="107">
        <v>18776.0092167189</v>
      </c>
      <c r="G29" s="107">
        <v>19160.828953730499</v>
      </c>
      <c r="H29" s="107">
        <v>18895.794904924001</v>
      </c>
      <c r="I29" s="110">
        <f t="shared" si="0"/>
        <v>5.0702721220274973E-3</v>
      </c>
      <c r="J29" s="110">
        <f t="shared" si="1"/>
        <v>6.2775974889610047E-3</v>
      </c>
      <c r="K29" s="107">
        <f t="shared" si="2"/>
        <v>118</v>
      </c>
      <c r="L29" s="111">
        <f t="shared" si="4"/>
        <v>2.2465920341177368E-3</v>
      </c>
      <c r="M29" s="108">
        <f t="shared" si="3"/>
        <v>-571</v>
      </c>
      <c r="N29" s="108">
        <f t="shared" si="5"/>
        <v>-265.03404880649759</v>
      </c>
    </row>
    <row r="30" spans="1:14">
      <c r="A30" s="112">
        <v>29</v>
      </c>
      <c r="B30" s="109" t="s">
        <v>28</v>
      </c>
      <c r="C30" s="107">
        <v>25363</v>
      </c>
      <c r="D30" s="107">
        <v>30607</v>
      </c>
      <c r="E30" s="107">
        <v>30875</v>
      </c>
      <c r="F30" s="107">
        <v>25199.458783620001</v>
      </c>
      <c r="G30" s="107">
        <v>30236.288819182399</v>
      </c>
      <c r="H30" s="107">
        <v>30592.496281330601</v>
      </c>
      <c r="I30" s="110">
        <f t="shared" si="0"/>
        <v>8.2762173813163628E-3</v>
      </c>
      <c r="J30" s="110">
        <f t="shared" si="1"/>
        <v>0.21732444900051257</v>
      </c>
      <c r="K30" s="107">
        <f t="shared" si="2"/>
        <v>5512</v>
      </c>
      <c r="L30" s="111">
        <f t="shared" si="4"/>
        <v>0.10494250247505903</v>
      </c>
      <c r="M30" s="108">
        <f t="shared" si="3"/>
        <v>268</v>
      </c>
      <c r="N30" s="108">
        <f t="shared" si="5"/>
        <v>356.20746214820247</v>
      </c>
    </row>
    <row r="31" spans="1:14">
      <c r="A31" s="112">
        <v>30</v>
      </c>
      <c r="B31" s="109" t="s">
        <v>29</v>
      </c>
      <c r="C31" s="107">
        <v>3034</v>
      </c>
      <c r="D31" s="107">
        <v>3139</v>
      </c>
      <c r="E31" s="107">
        <v>3141</v>
      </c>
      <c r="F31" s="107">
        <v>3021.0760142527602</v>
      </c>
      <c r="G31" s="107">
        <v>3132.39914836246</v>
      </c>
      <c r="H31" s="107">
        <v>3138.1507166118199</v>
      </c>
      <c r="I31" s="110">
        <f t="shared" si="0"/>
        <v>8.4196271399885649E-4</v>
      </c>
      <c r="J31" s="110">
        <f t="shared" si="1"/>
        <v>3.5266974291364536E-2</v>
      </c>
      <c r="K31" s="107">
        <f t="shared" si="2"/>
        <v>107</v>
      </c>
      <c r="L31" s="111">
        <f t="shared" si="4"/>
        <v>2.0371639631406595E-3</v>
      </c>
      <c r="M31" s="108">
        <f t="shared" si="3"/>
        <v>2</v>
      </c>
      <c r="N31" s="108">
        <f t="shared" si="5"/>
        <v>5.7515682493599343</v>
      </c>
    </row>
    <row r="32" spans="1:14">
      <c r="A32" s="112">
        <v>31</v>
      </c>
      <c r="B32" s="109" t="s">
        <v>30</v>
      </c>
      <c r="C32" s="107">
        <v>21518</v>
      </c>
      <c r="D32" s="107">
        <v>21853</v>
      </c>
      <c r="E32" s="107">
        <v>20997</v>
      </c>
      <c r="F32" s="107">
        <v>21241.698429861401</v>
      </c>
      <c r="G32" s="107">
        <v>21440.534619898801</v>
      </c>
      <c r="H32" s="107">
        <v>20722.414497285401</v>
      </c>
      <c r="I32" s="110">
        <f t="shared" si="0"/>
        <v>5.6283639305424989E-3</v>
      </c>
      <c r="J32" s="110">
        <f t="shared" si="1"/>
        <v>-2.4212287387303653E-2</v>
      </c>
      <c r="K32" s="107">
        <f t="shared" si="2"/>
        <v>-521</v>
      </c>
      <c r="L32" s="111">
        <f t="shared" si="4"/>
        <v>-9.919274998096108E-3</v>
      </c>
      <c r="M32" s="108">
        <f t="shared" si="3"/>
        <v>-856</v>
      </c>
      <c r="N32" s="108">
        <f t="shared" si="5"/>
        <v>-718.12012261339987</v>
      </c>
    </row>
    <row r="33" spans="1:14">
      <c r="A33" s="112">
        <v>32</v>
      </c>
      <c r="B33" s="109" t="s">
        <v>31</v>
      </c>
      <c r="C33" s="107">
        <v>14956</v>
      </c>
      <c r="D33" s="107">
        <v>15222</v>
      </c>
      <c r="E33" s="107">
        <v>15044</v>
      </c>
      <c r="F33" s="107">
        <v>15076.49703072</v>
      </c>
      <c r="G33" s="107">
        <v>15253.654578117301</v>
      </c>
      <c r="H33" s="107">
        <v>15207.355643721599</v>
      </c>
      <c r="I33" s="110">
        <f t="shared" si="0"/>
        <v>4.0326288027375985E-3</v>
      </c>
      <c r="J33" s="110">
        <f t="shared" si="1"/>
        <v>5.883926183471516E-3</v>
      </c>
      <c r="K33" s="107">
        <f t="shared" si="2"/>
        <v>88</v>
      </c>
      <c r="L33" s="111">
        <f t="shared" si="4"/>
        <v>1.6754245678166171E-3</v>
      </c>
      <c r="M33" s="108">
        <f t="shared" si="3"/>
        <v>-178</v>
      </c>
      <c r="N33" s="108">
        <f t="shared" si="5"/>
        <v>-46.298934395701508</v>
      </c>
    </row>
    <row r="34" spans="1:14">
      <c r="A34" s="112">
        <v>33</v>
      </c>
      <c r="B34" s="109" t="s">
        <v>32</v>
      </c>
      <c r="C34" s="107">
        <v>24112</v>
      </c>
      <c r="D34" s="107">
        <v>20255</v>
      </c>
      <c r="E34" s="107">
        <v>19825</v>
      </c>
      <c r="F34" s="107">
        <v>23480.187099268402</v>
      </c>
      <c r="G34" s="107">
        <v>19479.218782987398</v>
      </c>
      <c r="H34" s="107">
        <v>19373.450188673301</v>
      </c>
      <c r="I34" s="110">
        <f t="shared" si="0"/>
        <v>5.3142027395820853E-3</v>
      </c>
      <c r="J34" s="110">
        <f t="shared" si="1"/>
        <v>-0.17779528865295288</v>
      </c>
      <c r="K34" s="107">
        <f t="shared" si="2"/>
        <v>-4287</v>
      </c>
      <c r="L34" s="111">
        <f t="shared" si="4"/>
        <v>-8.1619830934429968E-2</v>
      </c>
      <c r="M34" s="108">
        <f t="shared" si="3"/>
        <v>-430</v>
      </c>
      <c r="N34" s="108">
        <f t="shared" si="5"/>
        <v>-105.76859431409684</v>
      </c>
    </row>
    <row r="35" spans="1:14">
      <c r="A35" s="112">
        <v>35</v>
      </c>
      <c r="B35" s="109" t="s">
        <v>33</v>
      </c>
      <c r="C35" s="107">
        <v>9521</v>
      </c>
      <c r="D35" s="107">
        <v>9518</v>
      </c>
      <c r="E35" s="107">
        <v>9553</v>
      </c>
      <c r="F35" s="107">
        <v>9768.2390494163992</v>
      </c>
      <c r="G35" s="107">
        <v>9975.1571836711391</v>
      </c>
      <c r="H35" s="107">
        <v>9795.3987582393893</v>
      </c>
      <c r="I35" s="110">
        <f t="shared" si="0"/>
        <v>2.5607353730757961E-3</v>
      </c>
      <c r="J35" s="110">
        <f t="shared" si="1"/>
        <v>3.3609914924902845E-3</v>
      </c>
      <c r="K35" s="107">
        <f t="shared" si="2"/>
        <v>32</v>
      </c>
      <c r="L35" s="111">
        <f t="shared" si="4"/>
        <v>6.0924529738786077E-4</v>
      </c>
      <c r="M35" s="108">
        <f t="shared" si="3"/>
        <v>35</v>
      </c>
      <c r="N35" s="108">
        <f t="shared" si="5"/>
        <v>-179.75842543174986</v>
      </c>
    </row>
    <row r="36" spans="1:14">
      <c r="A36" s="112">
        <v>36</v>
      </c>
      <c r="B36" s="109" t="s">
        <v>34</v>
      </c>
      <c r="C36" s="107">
        <v>1580</v>
      </c>
      <c r="D36" s="107">
        <v>1650</v>
      </c>
      <c r="E36" s="107">
        <v>1509</v>
      </c>
      <c r="F36" s="107">
        <v>1606.45706232886</v>
      </c>
      <c r="G36" s="107">
        <v>1639.5794775111401</v>
      </c>
      <c r="H36" s="107">
        <v>1535.69109752137</v>
      </c>
      <c r="I36" s="110">
        <f t="shared" si="0"/>
        <v>4.0449593614271711E-4</v>
      </c>
      <c r="J36" s="110">
        <f t="shared" si="1"/>
        <v>-4.493670886075949E-2</v>
      </c>
      <c r="K36" s="107">
        <f t="shared" si="2"/>
        <v>-71</v>
      </c>
      <c r="L36" s="111">
        <f t="shared" si="4"/>
        <v>-1.3517630035793161E-3</v>
      </c>
      <c r="M36" s="108">
        <f t="shared" si="3"/>
        <v>-141</v>
      </c>
      <c r="N36" s="108">
        <f t="shared" si="5"/>
        <v>-103.8883799897701</v>
      </c>
    </row>
    <row r="37" spans="1:14">
      <c r="A37" s="112">
        <v>37</v>
      </c>
      <c r="B37" s="109" t="s">
        <v>35</v>
      </c>
      <c r="C37" s="107">
        <v>889</v>
      </c>
      <c r="D37" s="107">
        <v>1268</v>
      </c>
      <c r="E37" s="107">
        <v>1247</v>
      </c>
      <c r="F37" s="107">
        <v>930.98244284704401</v>
      </c>
      <c r="G37" s="107">
        <v>1287.93952821209</v>
      </c>
      <c r="H37" s="107">
        <v>1289.15368692942</v>
      </c>
      <c r="I37" s="110">
        <f t="shared" si="0"/>
        <v>3.342653627368908E-4</v>
      </c>
      <c r="J37" s="110">
        <f t="shared" si="1"/>
        <v>0.4026996625421822</v>
      </c>
      <c r="K37" s="107">
        <f t="shared" si="2"/>
        <v>358</v>
      </c>
      <c r="L37" s="111">
        <f t="shared" si="4"/>
        <v>6.8159317645266927E-3</v>
      </c>
      <c r="M37" s="108">
        <f t="shared" si="3"/>
        <v>-21</v>
      </c>
      <c r="N37" s="108">
        <f t="shared" si="5"/>
        <v>1.214158717330065</v>
      </c>
    </row>
    <row r="38" spans="1:14">
      <c r="A38" s="112">
        <v>38</v>
      </c>
      <c r="B38" s="109" t="s">
        <v>36</v>
      </c>
      <c r="C38" s="107">
        <v>7472</v>
      </c>
      <c r="D38" s="107">
        <v>8258</v>
      </c>
      <c r="E38" s="107">
        <v>8301</v>
      </c>
      <c r="F38" s="107">
        <v>7557.7702230344603</v>
      </c>
      <c r="G38" s="107">
        <v>8341.0514649444995</v>
      </c>
      <c r="H38" s="107">
        <v>8281.7474968380702</v>
      </c>
      <c r="I38" s="110">
        <f t="shared" si="0"/>
        <v>2.2251297322204737E-3</v>
      </c>
      <c r="J38" s="110">
        <f t="shared" si="1"/>
        <v>0.11094753747323341</v>
      </c>
      <c r="K38" s="107">
        <f t="shared" si="2"/>
        <v>829</v>
      </c>
      <c r="L38" s="111">
        <f t="shared" si="4"/>
        <v>1.5783260985454267E-2</v>
      </c>
      <c r="M38" s="108">
        <f t="shared" si="3"/>
        <v>43</v>
      </c>
      <c r="N38" s="108">
        <f t="shared" si="5"/>
        <v>-59.303968106429238</v>
      </c>
    </row>
    <row r="39" spans="1:14">
      <c r="A39" s="112">
        <v>39</v>
      </c>
      <c r="B39" s="109" t="s">
        <v>37</v>
      </c>
      <c r="C39" s="107">
        <v>221</v>
      </c>
      <c r="D39" s="107">
        <v>186</v>
      </c>
      <c r="E39" s="107">
        <v>198</v>
      </c>
      <c r="F39" s="107">
        <v>221</v>
      </c>
      <c r="G39" s="107">
        <v>186</v>
      </c>
      <c r="H39" s="107">
        <v>198</v>
      </c>
      <c r="I39" s="110">
        <f t="shared" si="0"/>
        <v>5.3075013489899264E-5</v>
      </c>
      <c r="J39" s="110">
        <f t="shared" si="1"/>
        <v>-0.10407239819004525</v>
      </c>
      <c r="K39" s="107">
        <f t="shared" si="2"/>
        <v>-23</v>
      </c>
      <c r="L39" s="111">
        <f t="shared" si="4"/>
        <v>-4.3789505749752496E-4</v>
      </c>
      <c r="M39" s="108">
        <f t="shared" si="3"/>
        <v>12</v>
      </c>
      <c r="N39" s="108">
        <f t="shared" si="5"/>
        <v>12</v>
      </c>
    </row>
    <row r="40" spans="1:14">
      <c r="A40" s="112">
        <v>41</v>
      </c>
      <c r="B40" s="109" t="s">
        <v>38</v>
      </c>
      <c r="C40" s="107">
        <v>38673</v>
      </c>
      <c r="D40" s="107">
        <v>42869</v>
      </c>
      <c r="E40" s="107">
        <v>41675</v>
      </c>
      <c r="F40" s="107">
        <v>38266.578534794702</v>
      </c>
      <c r="G40" s="107">
        <v>41659.816303053798</v>
      </c>
      <c r="H40" s="107">
        <v>41310.899297092401</v>
      </c>
      <c r="I40" s="110">
        <f t="shared" si="0"/>
        <v>1.117121811712905E-2</v>
      </c>
      <c r="J40" s="110">
        <f t="shared" si="1"/>
        <v>7.7625216559356655E-2</v>
      </c>
      <c r="K40" s="107">
        <f t="shared" si="2"/>
        <v>3002</v>
      </c>
      <c r="L40" s="111">
        <f t="shared" si="4"/>
        <v>5.715482446119869E-2</v>
      </c>
      <c r="M40" s="108">
        <f t="shared" si="3"/>
        <v>-1194</v>
      </c>
      <c r="N40" s="108">
        <f t="shared" si="5"/>
        <v>-348.91700596139708</v>
      </c>
    </row>
    <row r="41" spans="1:14">
      <c r="A41" s="112">
        <v>42</v>
      </c>
      <c r="B41" s="109" t="s">
        <v>39</v>
      </c>
      <c r="C41" s="107">
        <v>17498</v>
      </c>
      <c r="D41" s="107">
        <v>18502</v>
      </c>
      <c r="E41" s="107">
        <v>18070</v>
      </c>
      <c r="F41" s="107">
        <v>17147.189982061002</v>
      </c>
      <c r="G41" s="107">
        <v>17972.929060914001</v>
      </c>
      <c r="H41" s="107">
        <v>17777.2841402222</v>
      </c>
      <c r="I41" s="110">
        <f t="shared" si="0"/>
        <v>4.8437651200125232E-3</v>
      </c>
      <c r="J41" s="110">
        <f t="shared" si="1"/>
        <v>3.2689450222882617E-2</v>
      </c>
      <c r="K41" s="107">
        <f t="shared" si="2"/>
        <v>572</v>
      </c>
      <c r="L41" s="111">
        <f t="shared" si="4"/>
        <v>1.0890259690808011E-2</v>
      </c>
      <c r="M41" s="108">
        <f t="shared" si="3"/>
        <v>-432</v>
      </c>
      <c r="N41" s="108">
        <f t="shared" si="5"/>
        <v>-195.64492069180051</v>
      </c>
    </row>
    <row r="42" spans="1:14">
      <c r="A42" s="112">
        <v>43</v>
      </c>
      <c r="B42" s="109" t="s">
        <v>40</v>
      </c>
      <c r="C42" s="107">
        <v>40681</v>
      </c>
      <c r="D42" s="107">
        <v>39259</v>
      </c>
      <c r="E42" s="107">
        <v>37991</v>
      </c>
      <c r="F42" s="107">
        <v>41151.434313058999</v>
      </c>
      <c r="G42" s="107">
        <v>38930.560054111498</v>
      </c>
      <c r="H42" s="107">
        <v>38675.691618238998</v>
      </c>
      <c r="I42" s="110">
        <f t="shared" si="0"/>
        <v>1.0183701199468499E-2</v>
      </c>
      <c r="J42" s="110">
        <f t="shared" si="1"/>
        <v>-6.612423490081365E-2</v>
      </c>
      <c r="K42" s="107">
        <f t="shared" si="2"/>
        <v>-2690</v>
      </c>
      <c r="L42" s="111">
        <f t="shared" si="4"/>
        <v>-5.121468281166705E-2</v>
      </c>
      <c r="M42" s="108">
        <f t="shared" si="3"/>
        <v>-1268</v>
      </c>
      <c r="N42" s="108">
        <f t="shared" si="5"/>
        <v>-254.86843587250041</v>
      </c>
    </row>
    <row r="43" spans="1:14">
      <c r="A43" s="112">
        <v>45</v>
      </c>
      <c r="B43" s="109" t="s">
        <v>41</v>
      </c>
      <c r="C43" s="107">
        <v>31375</v>
      </c>
      <c r="D43" s="107">
        <v>33114</v>
      </c>
      <c r="E43" s="107">
        <v>32920</v>
      </c>
      <c r="F43" s="107">
        <v>31375</v>
      </c>
      <c r="G43" s="107">
        <v>33114</v>
      </c>
      <c r="H43" s="107">
        <v>32920</v>
      </c>
      <c r="I43" s="110">
        <f t="shared" si="0"/>
        <v>8.8243911317549689E-3</v>
      </c>
      <c r="J43" s="110">
        <f t="shared" si="1"/>
        <v>4.9243027888446214E-2</v>
      </c>
      <c r="K43" s="107">
        <f t="shared" si="2"/>
        <v>1545</v>
      </c>
      <c r="L43" s="111">
        <f t="shared" si="4"/>
        <v>2.9415124514507653E-2</v>
      </c>
      <c r="M43" s="108">
        <f t="shared" si="3"/>
        <v>-194</v>
      </c>
      <c r="N43" s="108">
        <f t="shared" si="5"/>
        <v>-194</v>
      </c>
    </row>
    <row r="44" spans="1:14">
      <c r="A44" s="112">
        <v>46</v>
      </c>
      <c r="B44" s="109" t="s">
        <v>42</v>
      </c>
      <c r="C44" s="107">
        <v>182486</v>
      </c>
      <c r="D44" s="107">
        <v>186779</v>
      </c>
      <c r="E44" s="107">
        <v>186655</v>
      </c>
      <c r="F44" s="107">
        <v>183435.44629048399</v>
      </c>
      <c r="G44" s="107">
        <v>186777.09742548599</v>
      </c>
      <c r="H44" s="107">
        <v>187134.87083742401</v>
      </c>
      <c r="I44" s="110">
        <f t="shared" si="0"/>
        <v>5.0033922439177508E-2</v>
      </c>
      <c r="J44" s="110">
        <f t="shared" si="1"/>
        <v>2.2845588154707757E-2</v>
      </c>
      <c r="K44" s="107">
        <f t="shared" si="2"/>
        <v>4169</v>
      </c>
      <c r="L44" s="111">
        <f t="shared" si="4"/>
        <v>7.937323890031224E-2</v>
      </c>
      <c r="M44" s="108">
        <f t="shared" si="3"/>
        <v>-124</v>
      </c>
      <c r="N44" s="108">
        <f t="shared" si="5"/>
        <v>357.7734119380184</v>
      </c>
    </row>
    <row r="45" spans="1:14">
      <c r="A45" s="112">
        <v>47</v>
      </c>
      <c r="B45" s="109" t="s">
        <v>43</v>
      </c>
      <c r="C45" s="107">
        <v>472224</v>
      </c>
      <c r="D45" s="107">
        <v>472065</v>
      </c>
      <c r="E45" s="107">
        <v>467657</v>
      </c>
      <c r="F45" s="107">
        <v>465792.528799775</v>
      </c>
      <c r="G45" s="107">
        <v>461778.84156248101</v>
      </c>
      <c r="H45" s="107">
        <v>461159.99991790298</v>
      </c>
      <c r="I45" s="110">
        <f t="shared" si="0"/>
        <v>0.12535808880629201</v>
      </c>
      <c r="J45" s="110">
        <f t="shared" si="1"/>
        <v>-9.6712577082062757E-3</v>
      </c>
      <c r="K45" s="107">
        <f t="shared" si="2"/>
        <v>-4567</v>
      </c>
      <c r="L45" s="111">
        <f t="shared" si="4"/>
        <v>-8.6950727286573756E-2</v>
      </c>
      <c r="M45" s="108">
        <f t="shared" si="3"/>
        <v>-4408</v>
      </c>
      <c r="N45" s="108">
        <f t="shared" si="5"/>
        <v>-618.84164457803126</v>
      </c>
    </row>
    <row r="46" spans="1:14">
      <c r="A46" s="112">
        <v>49</v>
      </c>
      <c r="B46" s="109" t="s">
        <v>44</v>
      </c>
      <c r="C46" s="107">
        <v>55850</v>
      </c>
      <c r="D46" s="107">
        <v>48882</v>
      </c>
      <c r="E46" s="107">
        <v>53466</v>
      </c>
      <c r="F46" s="107">
        <v>54563.749779635596</v>
      </c>
      <c r="G46" s="107">
        <v>53400.803600869702</v>
      </c>
      <c r="H46" s="107">
        <v>52711.408408041701</v>
      </c>
      <c r="I46" s="110">
        <f t="shared" si="0"/>
        <v>1.4331861976014919E-2</v>
      </c>
      <c r="J46" s="110">
        <f t="shared" si="1"/>
        <v>-4.2685765443151301E-2</v>
      </c>
      <c r="K46" s="107">
        <f t="shared" si="2"/>
        <v>-2384</v>
      </c>
      <c r="L46" s="111">
        <f t="shared" si="4"/>
        <v>-4.5388774655395626E-2</v>
      </c>
      <c r="M46" s="108">
        <f t="shared" si="3"/>
        <v>4584</v>
      </c>
      <c r="N46" s="108">
        <f t="shared" si="5"/>
        <v>-689.39519282800029</v>
      </c>
    </row>
    <row r="47" spans="1:14">
      <c r="A47" s="112">
        <v>50</v>
      </c>
      <c r="B47" s="109" t="s">
        <v>45</v>
      </c>
      <c r="C47" s="107">
        <v>1462</v>
      </c>
      <c r="D47" s="107">
        <v>1354</v>
      </c>
      <c r="E47" s="107">
        <v>1304</v>
      </c>
      <c r="F47" s="107">
        <v>1379.1975662217901</v>
      </c>
      <c r="G47" s="107">
        <v>1229.5303749889599</v>
      </c>
      <c r="H47" s="107">
        <v>1220.68547222191</v>
      </c>
      <c r="I47" s="110">
        <f t="shared" si="0"/>
        <v>3.4954453328701332E-4</v>
      </c>
      <c r="J47" s="110">
        <f t="shared" si="1"/>
        <v>-0.10807113543091655</v>
      </c>
      <c r="K47" s="107">
        <f t="shared" si="2"/>
        <v>-158</v>
      </c>
      <c r="L47" s="111">
        <f t="shared" si="4"/>
        <v>-3.0081486558525628E-3</v>
      </c>
      <c r="M47" s="108">
        <f t="shared" si="3"/>
        <v>-50</v>
      </c>
      <c r="N47" s="108">
        <f t="shared" si="5"/>
        <v>-8.8449027670499163</v>
      </c>
    </row>
    <row r="48" spans="1:14">
      <c r="A48" s="112">
        <v>51</v>
      </c>
      <c r="B48" s="109" t="s">
        <v>46</v>
      </c>
      <c r="C48" s="107">
        <v>11062</v>
      </c>
      <c r="D48" s="107">
        <v>12223</v>
      </c>
      <c r="E48" s="107">
        <v>12286</v>
      </c>
      <c r="F48" s="107">
        <v>10905.8715267221</v>
      </c>
      <c r="G48" s="107">
        <v>11952.0108181752</v>
      </c>
      <c r="H48" s="107">
        <v>12117.052091433499</v>
      </c>
      <c r="I48" s="110">
        <f t="shared" si="0"/>
        <v>3.2933313926106177E-3</v>
      </c>
      <c r="J48" s="110">
        <f t="shared" si="1"/>
        <v>0.11064906888446935</v>
      </c>
      <c r="K48" s="107">
        <f t="shared" si="2"/>
        <v>1224</v>
      </c>
      <c r="L48" s="111">
        <f t="shared" si="4"/>
        <v>2.3303632625085675E-2</v>
      </c>
      <c r="M48" s="108">
        <f t="shared" si="3"/>
        <v>63</v>
      </c>
      <c r="N48" s="108">
        <f t="shared" si="5"/>
        <v>165.04127325829904</v>
      </c>
    </row>
    <row r="49" spans="1:14">
      <c r="A49" s="112">
        <v>52</v>
      </c>
      <c r="B49" s="109" t="s">
        <v>47</v>
      </c>
      <c r="C49" s="107">
        <v>45377</v>
      </c>
      <c r="D49" s="107">
        <v>44980</v>
      </c>
      <c r="E49" s="107">
        <v>44878</v>
      </c>
      <c r="F49" s="107">
        <v>44151.111954508997</v>
      </c>
      <c r="G49" s="107">
        <v>44018.766030949802</v>
      </c>
      <c r="H49" s="107">
        <v>43740.0462553373</v>
      </c>
      <c r="I49" s="110">
        <f t="shared" si="0"/>
        <v>1.2029800279796461E-2</v>
      </c>
      <c r="J49" s="110">
        <f t="shared" si="1"/>
        <v>-1.0996760473367565E-2</v>
      </c>
      <c r="K49" s="107">
        <f t="shared" si="2"/>
        <v>-499</v>
      </c>
      <c r="L49" s="111">
        <f t="shared" si="4"/>
        <v>-9.5004188561419543E-3</v>
      </c>
      <c r="M49" s="108">
        <f t="shared" si="3"/>
        <v>-102</v>
      </c>
      <c r="N49" s="108">
        <f t="shared" si="5"/>
        <v>-278.71977561250242</v>
      </c>
    </row>
    <row r="50" spans="1:14">
      <c r="A50" s="112">
        <v>53</v>
      </c>
      <c r="B50" s="109" t="s">
        <v>48</v>
      </c>
      <c r="C50" s="107">
        <v>5963</v>
      </c>
      <c r="D50" s="107">
        <v>7615</v>
      </c>
      <c r="E50" s="107">
        <v>8085</v>
      </c>
      <c r="F50" s="107">
        <v>5963.00000000001</v>
      </c>
      <c r="G50" s="107">
        <v>7615</v>
      </c>
      <c r="H50" s="107">
        <v>8085</v>
      </c>
      <c r="I50" s="110">
        <f t="shared" si="0"/>
        <v>2.1672297175042198E-3</v>
      </c>
      <c r="J50" s="110">
        <f t="shared" si="1"/>
        <v>0.3558611437196042</v>
      </c>
      <c r="K50" s="107">
        <f t="shared" si="2"/>
        <v>2122</v>
      </c>
      <c r="L50" s="111">
        <f t="shared" si="4"/>
        <v>4.040057878303252E-2</v>
      </c>
      <c r="M50" s="108">
        <f t="shared" si="3"/>
        <v>470</v>
      </c>
      <c r="N50" s="108">
        <f t="shared" si="5"/>
        <v>470</v>
      </c>
    </row>
    <row r="51" spans="1:14">
      <c r="A51" s="112">
        <v>55</v>
      </c>
      <c r="B51" s="109" t="s">
        <v>49</v>
      </c>
      <c r="C51" s="107">
        <v>114305</v>
      </c>
      <c r="D51" s="107">
        <v>98487</v>
      </c>
      <c r="E51" s="107">
        <v>96588</v>
      </c>
      <c r="F51" s="107">
        <v>95188.901532746095</v>
      </c>
      <c r="G51" s="107">
        <v>80690.055547604803</v>
      </c>
      <c r="H51" s="107">
        <v>80917.7185262399</v>
      </c>
      <c r="I51" s="110">
        <f t="shared" si="0"/>
        <v>2.589095658061813E-2</v>
      </c>
      <c r="J51" s="110">
        <f t="shared" si="1"/>
        <v>-0.15499759415598618</v>
      </c>
      <c r="K51" s="107">
        <f t="shared" si="2"/>
        <v>-17717</v>
      </c>
      <c r="L51" s="111">
        <f t="shared" si="4"/>
        <v>-0.33731246668189779</v>
      </c>
      <c r="M51" s="108">
        <f t="shared" si="3"/>
        <v>-1899</v>
      </c>
      <c r="N51" s="108">
        <f t="shared" si="5"/>
        <v>227.66297863509681</v>
      </c>
    </row>
    <row r="52" spans="1:14">
      <c r="A52" s="112">
        <v>56</v>
      </c>
      <c r="B52" s="109" t="s">
        <v>50</v>
      </c>
      <c r="C52" s="107">
        <v>166523</v>
      </c>
      <c r="D52" s="107">
        <v>167492</v>
      </c>
      <c r="E52" s="107">
        <v>177286</v>
      </c>
      <c r="F52" s="107">
        <v>162484.48756324599</v>
      </c>
      <c r="G52" s="107">
        <v>176351.33631233001</v>
      </c>
      <c r="H52" s="107">
        <v>176160.55170071899</v>
      </c>
      <c r="I52" s="110">
        <f t="shared" si="0"/>
        <v>4.7522509300860001E-2</v>
      </c>
      <c r="J52" s="110">
        <f t="shared" si="1"/>
        <v>6.4633714261693578E-2</v>
      </c>
      <c r="K52" s="107">
        <f t="shared" si="2"/>
        <v>10763</v>
      </c>
      <c r="L52" s="111">
        <f t="shared" si="4"/>
        <v>0.20491584799329829</v>
      </c>
      <c r="M52" s="108">
        <f t="shared" si="3"/>
        <v>9794</v>
      </c>
      <c r="N52" s="108">
        <f t="shared" si="5"/>
        <v>-190.78461161101586</v>
      </c>
    </row>
    <row r="53" spans="1:14">
      <c r="A53" s="112">
        <v>58</v>
      </c>
      <c r="B53" s="109" t="s">
        <v>51</v>
      </c>
      <c r="C53" s="107">
        <v>8235</v>
      </c>
      <c r="D53" s="107">
        <v>7977</v>
      </c>
      <c r="E53" s="107">
        <v>7849</v>
      </c>
      <c r="F53" s="107">
        <v>8235</v>
      </c>
      <c r="G53" s="107">
        <v>7977</v>
      </c>
      <c r="H53" s="107">
        <v>7849</v>
      </c>
      <c r="I53" s="110">
        <f t="shared" si="0"/>
        <v>2.1039685903142388E-3</v>
      </c>
      <c r="J53" s="110">
        <f t="shared" si="1"/>
        <v>-4.6873102610807529E-2</v>
      </c>
      <c r="K53" s="107">
        <f t="shared" si="2"/>
        <v>-386</v>
      </c>
      <c r="L53" s="111">
        <f t="shared" si="4"/>
        <v>-7.3490213997410708E-3</v>
      </c>
      <c r="M53" s="108">
        <f t="shared" si="3"/>
        <v>-128</v>
      </c>
      <c r="N53" s="108">
        <f t="shared" si="5"/>
        <v>-128</v>
      </c>
    </row>
    <row r="54" spans="1:14">
      <c r="A54" s="112">
        <v>59</v>
      </c>
      <c r="B54" s="109" t="s">
        <v>52</v>
      </c>
      <c r="C54" s="107">
        <v>8182</v>
      </c>
      <c r="D54" s="107">
        <v>6804</v>
      </c>
      <c r="E54" s="107">
        <v>6692</v>
      </c>
      <c r="F54" s="107">
        <v>8251.8119949105403</v>
      </c>
      <c r="G54" s="107">
        <v>6935.3449698329296</v>
      </c>
      <c r="H54" s="107">
        <v>6811.2971484754598</v>
      </c>
      <c r="I54" s="110">
        <f t="shared" si="0"/>
        <v>1.7938282337091205E-3</v>
      </c>
      <c r="J54" s="110">
        <f t="shared" si="1"/>
        <v>-0.18210706428746029</v>
      </c>
      <c r="K54" s="107">
        <f t="shared" si="2"/>
        <v>-1490</v>
      </c>
      <c r="L54" s="111">
        <f t="shared" si="4"/>
        <v>-2.8367984159622269E-2</v>
      </c>
      <c r="M54" s="108">
        <f t="shared" si="3"/>
        <v>-112</v>
      </c>
      <c r="N54" s="108">
        <f t="shared" si="5"/>
        <v>-124.04782135746973</v>
      </c>
    </row>
    <row r="55" spans="1:14">
      <c r="A55" s="112">
        <v>60</v>
      </c>
      <c r="B55" s="109" t="s">
        <v>53</v>
      </c>
      <c r="C55" s="107">
        <v>3012</v>
      </c>
      <c r="D55" s="107">
        <v>3167</v>
      </c>
      <c r="E55" s="107">
        <v>3130</v>
      </c>
      <c r="F55" s="107">
        <v>3020.35945365825</v>
      </c>
      <c r="G55" s="107">
        <v>3202.4647454945298</v>
      </c>
      <c r="H55" s="107">
        <v>3138.3594543252102</v>
      </c>
      <c r="I55" s="110">
        <f t="shared" si="0"/>
        <v>8.3901410213830651E-4</v>
      </c>
      <c r="J55" s="110">
        <f t="shared" si="1"/>
        <v>3.9176626826029216E-2</v>
      </c>
      <c r="K55" s="107">
        <f t="shared" si="2"/>
        <v>118</v>
      </c>
      <c r="L55" s="111">
        <f t="shared" si="4"/>
        <v>2.2465920341177368E-3</v>
      </c>
      <c r="M55" s="108">
        <f t="shared" si="3"/>
        <v>-37</v>
      </c>
      <c r="N55" s="108">
        <f t="shared" si="5"/>
        <v>-64.105291169319571</v>
      </c>
    </row>
    <row r="56" spans="1:14">
      <c r="A56" s="112">
        <v>61</v>
      </c>
      <c r="B56" s="109" t="s">
        <v>54</v>
      </c>
      <c r="C56" s="107">
        <v>7348</v>
      </c>
      <c r="D56" s="107">
        <v>7774</v>
      </c>
      <c r="E56" s="107">
        <v>7658</v>
      </c>
      <c r="F56" s="107">
        <v>7348</v>
      </c>
      <c r="G56" s="107">
        <v>7774</v>
      </c>
      <c r="H56" s="107">
        <v>7658</v>
      </c>
      <c r="I56" s="110">
        <f t="shared" si="0"/>
        <v>2.0527699661901442E-3</v>
      </c>
      <c r="J56" s="110">
        <f t="shared" si="1"/>
        <v>4.2188350571584106E-2</v>
      </c>
      <c r="K56" s="107">
        <f t="shared" si="2"/>
        <v>310</v>
      </c>
      <c r="L56" s="111">
        <f t="shared" si="4"/>
        <v>5.9020638184449012E-3</v>
      </c>
      <c r="M56" s="108">
        <f t="shared" si="3"/>
        <v>-116</v>
      </c>
      <c r="N56" s="108">
        <f t="shared" si="5"/>
        <v>-116</v>
      </c>
    </row>
    <row r="57" spans="1:14">
      <c r="A57" s="112">
        <v>62</v>
      </c>
      <c r="B57" s="109" t="s">
        <v>55</v>
      </c>
      <c r="C57" s="107">
        <v>22254</v>
      </c>
      <c r="D57" s="107">
        <v>24274</v>
      </c>
      <c r="E57" s="107">
        <v>24335</v>
      </c>
      <c r="F57" s="107">
        <v>22254</v>
      </c>
      <c r="G57" s="107">
        <v>24274</v>
      </c>
      <c r="H57" s="107">
        <v>24335</v>
      </c>
      <c r="I57" s="110">
        <f t="shared" si="0"/>
        <v>6.5231336024075687E-3</v>
      </c>
      <c r="J57" s="110">
        <f t="shared" si="1"/>
        <v>9.351127887121416E-2</v>
      </c>
      <c r="K57" s="107">
        <f t="shared" si="2"/>
        <v>2081</v>
      </c>
      <c r="L57" s="111">
        <f t="shared" si="4"/>
        <v>3.9619983245754324E-2</v>
      </c>
      <c r="M57" s="108">
        <f t="shared" si="3"/>
        <v>61</v>
      </c>
      <c r="N57" s="108">
        <f t="shared" si="5"/>
        <v>61</v>
      </c>
    </row>
    <row r="58" spans="1:14">
      <c r="A58" s="112">
        <v>63</v>
      </c>
      <c r="B58" s="109" t="s">
        <v>56</v>
      </c>
      <c r="C58" s="107">
        <v>33532</v>
      </c>
      <c r="D58" s="107">
        <v>31338</v>
      </c>
      <c r="E58" s="107">
        <v>31296</v>
      </c>
      <c r="F58" s="107">
        <v>33761.092254242598</v>
      </c>
      <c r="G58" s="107">
        <v>31500.306696449999</v>
      </c>
      <c r="H58" s="107">
        <v>31105.136473504899</v>
      </c>
      <c r="I58" s="110">
        <f t="shared" si="0"/>
        <v>8.3890687988883196E-3</v>
      </c>
      <c r="J58" s="110">
        <f t="shared" si="1"/>
        <v>-6.6682571871645002E-2</v>
      </c>
      <c r="K58" s="107">
        <f t="shared" si="2"/>
        <v>-2236</v>
      </c>
      <c r="L58" s="111">
        <f t="shared" si="4"/>
        <v>-4.2571015154976771E-2</v>
      </c>
      <c r="M58" s="108">
        <f t="shared" si="3"/>
        <v>-42</v>
      </c>
      <c r="N58" s="108">
        <f t="shared" si="5"/>
        <v>-395.17022294510025</v>
      </c>
    </row>
    <row r="59" spans="1:14">
      <c r="A59" s="112">
        <v>64</v>
      </c>
      <c r="B59" s="109" t="s">
        <v>57</v>
      </c>
      <c r="C59" s="107">
        <v>42994</v>
      </c>
      <c r="D59" s="107">
        <v>41005</v>
      </c>
      <c r="E59" s="107">
        <v>40448</v>
      </c>
      <c r="F59" s="107">
        <v>42994</v>
      </c>
      <c r="G59" s="107">
        <v>41005</v>
      </c>
      <c r="H59" s="107">
        <v>40448</v>
      </c>
      <c r="I59" s="110">
        <f t="shared" si="0"/>
        <v>1.0842313866865886E-2</v>
      </c>
      <c r="J59" s="110">
        <f t="shared" si="1"/>
        <v>-5.9217565241661628E-2</v>
      </c>
      <c r="K59" s="107">
        <f t="shared" si="2"/>
        <v>-2546</v>
      </c>
      <c r="L59" s="111">
        <f t="shared" si="4"/>
        <v>-4.8473078973421672E-2</v>
      </c>
      <c r="M59" s="108">
        <f t="shared" si="3"/>
        <v>-557</v>
      </c>
      <c r="N59" s="108">
        <f t="shared" si="5"/>
        <v>-557</v>
      </c>
    </row>
    <row r="60" spans="1:14">
      <c r="A60" s="112">
        <v>65</v>
      </c>
      <c r="B60" s="109" t="s">
        <v>58</v>
      </c>
      <c r="C60" s="107">
        <v>13879</v>
      </c>
      <c r="D60" s="107">
        <v>13489</v>
      </c>
      <c r="E60" s="107">
        <v>13320</v>
      </c>
      <c r="F60" s="107">
        <v>13910.946727357899</v>
      </c>
      <c r="G60" s="107">
        <v>13374.068500187999</v>
      </c>
      <c r="H60" s="107">
        <v>13350.345497218599</v>
      </c>
      <c r="I60" s="110">
        <f t="shared" si="0"/>
        <v>3.5705009075023141E-3</v>
      </c>
      <c r="J60" s="110">
        <f t="shared" si="1"/>
        <v>-4.0276676994019739E-2</v>
      </c>
      <c r="K60" s="107">
        <f t="shared" si="2"/>
        <v>-559</v>
      </c>
      <c r="L60" s="111">
        <f t="shared" si="4"/>
        <v>-1.0642753788744193E-2</v>
      </c>
      <c r="M60" s="108">
        <f t="shared" si="3"/>
        <v>-169</v>
      </c>
      <c r="N60" s="108">
        <f t="shared" si="5"/>
        <v>-23.723002969400113</v>
      </c>
    </row>
    <row r="61" spans="1:14">
      <c r="A61" s="112">
        <v>66</v>
      </c>
      <c r="B61" s="109" t="s">
        <v>59</v>
      </c>
      <c r="C61" s="107">
        <v>24449</v>
      </c>
      <c r="D61" s="107">
        <v>25761</v>
      </c>
      <c r="E61" s="107">
        <v>25538</v>
      </c>
      <c r="F61" s="107">
        <v>24449</v>
      </c>
      <c r="G61" s="107">
        <v>25761</v>
      </c>
      <c r="H61" s="107">
        <v>25538</v>
      </c>
      <c r="I61" s="110">
        <f t="shared" si="0"/>
        <v>6.8456045177022595E-3</v>
      </c>
      <c r="J61" s="110">
        <f t="shared" si="1"/>
        <v>4.4541699046995786E-2</v>
      </c>
      <c r="K61" s="107">
        <f t="shared" si="2"/>
        <v>1089</v>
      </c>
      <c r="L61" s="111">
        <f t="shared" si="4"/>
        <v>2.0733379026730638E-2</v>
      </c>
      <c r="M61" s="108">
        <f t="shared" si="3"/>
        <v>-223</v>
      </c>
      <c r="N61" s="108">
        <f t="shared" si="5"/>
        <v>-223</v>
      </c>
    </row>
    <row r="62" spans="1:14">
      <c r="A62" s="112">
        <v>68</v>
      </c>
      <c r="B62" s="109" t="s">
        <v>60</v>
      </c>
      <c r="C62" s="107">
        <v>23850</v>
      </c>
      <c r="D62" s="107">
        <v>26663</v>
      </c>
      <c r="E62" s="107">
        <v>26470</v>
      </c>
      <c r="F62" s="107">
        <v>23850</v>
      </c>
      <c r="G62" s="107">
        <v>26663</v>
      </c>
      <c r="H62" s="107">
        <v>26470</v>
      </c>
      <c r="I62" s="110">
        <f t="shared" si="0"/>
        <v>7.0954323589779468E-3</v>
      </c>
      <c r="J62" s="110">
        <f t="shared" si="1"/>
        <v>0.10985324947589098</v>
      </c>
      <c r="K62" s="107">
        <f t="shared" si="2"/>
        <v>2620</v>
      </c>
      <c r="L62" s="111">
        <f t="shared" si="4"/>
        <v>4.9881958723631104E-2</v>
      </c>
      <c r="M62" s="108">
        <f t="shared" si="3"/>
        <v>-193</v>
      </c>
      <c r="N62" s="108">
        <f t="shared" si="5"/>
        <v>-193</v>
      </c>
    </row>
    <row r="63" spans="1:14">
      <c r="A63" s="112">
        <v>69</v>
      </c>
      <c r="B63" s="109" t="s">
        <v>61</v>
      </c>
      <c r="C63" s="107">
        <v>74821</v>
      </c>
      <c r="D63" s="107">
        <v>76622</v>
      </c>
      <c r="E63" s="107">
        <v>74649</v>
      </c>
      <c r="F63" s="107">
        <v>75344.418265555505</v>
      </c>
      <c r="G63" s="107">
        <v>75764.212538975393</v>
      </c>
      <c r="H63" s="107">
        <v>75619.279646929295</v>
      </c>
      <c r="I63" s="110">
        <f t="shared" si="0"/>
        <v>2.0010084252563082E-2</v>
      </c>
      <c r="J63" s="110">
        <f t="shared" si="1"/>
        <v>-2.2988198500421006E-3</v>
      </c>
      <c r="K63" s="107">
        <f t="shared" si="2"/>
        <v>-172</v>
      </c>
      <c r="L63" s="111">
        <f t="shared" si="4"/>
        <v>-3.2746934734597518E-3</v>
      </c>
      <c r="M63" s="108">
        <f t="shared" si="3"/>
        <v>-1973</v>
      </c>
      <c r="N63" s="108">
        <f t="shared" si="5"/>
        <v>-144.93289204609755</v>
      </c>
    </row>
    <row r="64" spans="1:14">
      <c r="A64" s="112">
        <v>70</v>
      </c>
      <c r="B64" s="109" t="s">
        <v>62</v>
      </c>
      <c r="C64" s="107">
        <v>91494</v>
      </c>
      <c r="D64" s="107">
        <v>101161</v>
      </c>
      <c r="E64" s="107">
        <v>105297</v>
      </c>
      <c r="F64" s="107">
        <v>90299.287769850998</v>
      </c>
      <c r="G64" s="107">
        <v>100772.581116032</v>
      </c>
      <c r="H64" s="107">
        <v>103921.71199104701</v>
      </c>
      <c r="I64" s="110">
        <f t="shared" si="0"/>
        <v>2.8225453007302639E-2</v>
      </c>
      <c r="J64" s="110">
        <f t="shared" si="1"/>
        <v>0.15086235162961506</v>
      </c>
      <c r="K64" s="107">
        <f t="shared" si="2"/>
        <v>13803</v>
      </c>
      <c r="L64" s="111">
        <f t="shared" si="4"/>
        <v>0.2627941512451451</v>
      </c>
      <c r="M64" s="108">
        <f t="shared" si="3"/>
        <v>4136</v>
      </c>
      <c r="N64" s="108">
        <f t="shared" si="5"/>
        <v>3149.1308750150056</v>
      </c>
    </row>
    <row r="65" spans="1:14">
      <c r="A65" s="112">
        <v>71</v>
      </c>
      <c r="B65" s="109" t="s">
        <v>63</v>
      </c>
      <c r="C65" s="107">
        <v>45773</v>
      </c>
      <c r="D65" s="107">
        <v>47292</v>
      </c>
      <c r="E65" s="107">
        <v>46809</v>
      </c>
      <c r="F65" s="107">
        <v>45773</v>
      </c>
      <c r="G65" s="107">
        <v>47292</v>
      </c>
      <c r="H65" s="107">
        <v>46809</v>
      </c>
      <c r="I65" s="110">
        <f t="shared" si="0"/>
        <v>1.2547415689134821E-2</v>
      </c>
      <c r="J65" s="110">
        <f t="shared" si="1"/>
        <v>2.2633430188102155E-2</v>
      </c>
      <c r="K65" s="107">
        <f t="shared" si="2"/>
        <v>1036</v>
      </c>
      <c r="L65" s="111">
        <f t="shared" si="4"/>
        <v>1.9724316502931993E-2</v>
      </c>
      <c r="M65" s="108">
        <f t="shared" si="3"/>
        <v>-483</v>
      </c>
      <c r="N65" s="108">
        <f t="shared" si="5"/>
        <v>-483</v>
      </c>
    </row>
    <row r="66" spans="1:14">
      <c r="A66" s="112">
        <v>72</v>
      </c>
      <c r="B66" s="109" t="s">
        <v>64</v>
      </c>
      <c r="C66" s="107">
        <v>3753</v>
      </c>
      <c r="D66" s="107">
        <v>4394</v>
      </c>
      <c r="E66" s="107">
        <v>4079</v>
      </c>
      <c r="F66" s="107">
        <v>3709.8666850826198</v>
      </c>
      <c r="G66" s="107">
        <v>4392.5802760940496</v>
      </c>
      <c r="H66" s="107">
        <v>4135.74484384263</v>
      </c>
      <c r="I66" s="110">
        <f t="shared" si="0"/>
        <v>1.0933988890166621E-3</v>
      </c>
      <c r="J66" s="110">
        <f t="shared" si="1"/>
        <v>8.6863842259525717E-2</v>
      </c>
      <c r="K66" s="107">
        <f t="shared" si="2"/>
        <v>326</v>
      </c>
      <c r="L66" s="111">
        <f t="shared" si="4"/>
        <v>6.2066864671388314E-3</v>
      </c>
      <c r="M66" s="108">
        <f t="shared" si="3"/>
        <v>-315</v>
      </c>
      <c r="N66" s="108">
        <f t="shared" si="5"/>
        <v>-256.83543225141966</v>
      </c>
    </row>
    <row r="67" spans="1:14">
      <c r="A67" s="112">
        <v>73</v>
      </c>
      <c r="B67" s="109" t="s">
        <v>65</v>
      </c>
      <c r="C67" s="107">
        <v>29652</v>
      </c>
      <c r="D67" s="107">
        <v>24403</v>
      </c>
      <c r="E67" s="107">
        <v>25064</v>
      </c>
      <c r="F67" s="107">
        <v>27974.304059206999</v>
      </c>
      <c r="G67" s="107">
        <v>24887.5238585431</v>
      </c>
      <c r="H67" s="107">
        <v>23988.921555234301</v>
      </c>
      <c r="I67" s="110">
        <f t="shared" ref="I67:I91" si="6">E67/$E$91</f>
        <v>6.7185461520749244E-3</v>
      </c>
      <c r="J67" s="110">
        <f t="shared" ref="J67:J91" si="7">(E67-C67)/C67</f>
        <v>-0.15472818022393092</v>
      </c>
      <c r="K67" s="107">
        <f t="shared" ref="K67:K91" si="8">E67-C67</f>
        <v>-4588</v>
      </c>
      <c r="L67" s="111">
        <f t="shared" si="4"/>
        <v>-8.7350544512984546E-2</v>
      </c>
      <c r="M67" s="108">
        <f t="shared" ref="M67:M91" si="9">E67-D67</f>
        <v>661</v>
      </c>
      <c r="N67" s="108">
        <f t="shared" si="5"/>
        <v>-898.60230330879858</v>
      </c>
    </row>
    <row r="68" spans="1:14">
      <c r="A68" s="112">
        <v>74</v>
      </c>
      <c r="B68" s="109" t="s">
        <v>66</v>
      </c>
      <c r="C68" s="107">
        <v>10744</v>
      </c>
      <c r="D68" s="107">
        <v>14102</v>
      </c>
      <c r="E68" s="107">
        <v>14185</v>
      </c>
      <c r="F68" s="107">
        <v>10896.787502679301</v>
      </c>
      <c r="G68" s="107">
        <v>13740.3697219572</v>
      </c>
      <c r="H68" s="107">
        <v>14337.7613046592</v>
      </c>
      <c r="I68" s="110">
        <f t="shared" si="6"/>
        <v>3.8023690219910152E-3</v>
      </c>
      <c r="J68" s="110">
        <f t="shared" si="7"/>
        <v>0.32027177959791514</v>
      </c>
      <c r="K68" s="107">
        <f t="shared" si="8"/>
        <v>3441</v>
      </c>
      <c r="L68" s="111">
        <f t="shared" ref="L68:L91" si="10">K68/$K$91</f>
        <v>6.5512908384738403E-2</v>
      </c>
      <c r="M68" s="108">
        <f t="shared" si="9"/>
        <v>83</v>
      </c>
      <c r="N68" s="108">
        <f t="shared" ref="N68:N91" si="11">H68-G68</f>
        <v>597.39158270199914</v>
      </c>
    </row>
    <row r="69" spans="1:14">
      <c r="A69" s="112">
        <v>75</v>
      </c>
      <c r="B69" s="109" t="s">
        <v>67</v>
      </c>
      <c r="C69" s="107">
        <v>2545</v>
      </c>
      <c r="D69" s="107">
        <v>2897</v>
      </c>
      <c r="E69" s="107">
        <v>2610</v>
      </c>
      <c r="F69" s="107">
        <v>2485.1634592778601</v>
      </c>
      <c r="G69" s="107">
        <v>2633.5203756902802</v>
      </c>
      <c r="H69" s="107">
        <v>2535.2786158266499</v>
      </c>
      <c r="I69" s="110">
        <f t="shared" si="6"/>
        <v>6.9962517782139937E-4</v>
      </c>
      <c r="J69" s="110">
        <f t="shared" si="7"/>
        <v>2.5540275049115914E-2</v>
      </c>
      <c r="K69" s="107">
        <f t="shared" si="8"/>
        <v>65</v>
      </c>
      <c r="L69" s="111">
        <f t="shared" si="10"/>
        <v>1.2375295103190921E-3</v>
      </c>
      <c r="M69" s="108">
        <f t="shared" si="9"/>
        <v>-287</v>
      </c>
      <c r="N69" s="108">
        <f t="shared" si="11"/>
        <v>-98.24175986363025</v>
      </c>
    </row>
    <row r="70" spans="1:14">
      <c r="A70" s="112">
        <v>77</v>
      </c>
      <c r="B70" s="109" t="s">
        <v>68</v>
      </c>
      <c r="C70" s="107">
        <v>6205</v>
      </c>
      <c r="D70" s="107">
        <v>6208</v>
      </c>
      <c r="E70" s="107">
        <v>6308</v>
      </c>
      <c r="F70" s="107">
        <v>6334.2176673061304</v>
      </c>
      <c r="G70" s="107">
        <v>6440.9151016363203</v>
      </c>
      <c r="H70" s="107">
        <v>6439.3765278810097</v>
      </c>
      <c r="I70" s="110">
        <f t="shared" si="6"/>
        <v>1.6908948742135584E-3</v>
      </c>
      <c r="J70" s="110">
        <f t="shared" si="7"/>
        <v>1.659951651893634E-2</v>
      </c>
      <c r="K70" s="107">
        <f t="shared" si="8"/>
        <v>103</v>
      </c>
      <c r="L70" s="111">
        <f t="shared" si="10"/>
        <v>1.9610083009671767E-3</v>
      </c>
      <c r="M70" s="108">
        <f t="shared" si="9"/>
        <v>100</v>
      </c>
      <c r="N70" s="108">
        <f t="shared" si="11"/>
        <v>-1.5385737553106082</v>
      </c>
    </row>
    <row r="71" spans="1:14">
      <c r="A71" s="112">
        <v>78</v>
      </c>
      <c r="B71" s="109" t="s">
        <v>69</v>
      </c>
      <c r="C71" s="107">
        <v>25104</v>
      </c>
      <c r="D71" s="107">
        <v>20765</v>
      </c>
      <c r="E71" s="107">
        <v>21856</v>
      </c>
      <c r="F71" s="107">
        <v>25578.402662074201</v>
      </c>
      <c r="G71" s="107">
        <v>22086.9404132331</v>
      </c>
      <c r="H71" s="107">
        <v>21047.292367103699</v>
      </c>
      <c r="I71" s="110">
        <f t="shared" si="6"/>
        <v>5.8586237112890818E-3</v>
      </c>
      <c r="J71" s="110">
        <f t="shared" si="7"/>
        <v>-0.12938177182919056</v>
      </c>
      <c r="K71" s="107">
        <f t="shared" si="8"/>
        <v>-3248</v>
      </c>
      <c r="L71" s="111">
        <f t="shared" si="10"/>
        <v>-6.1838397684867867E-2</v>
      </c>
      <c r="M71" s="108">
        <f t="shared" si="9"/>
        <v>1091</v>
      </c>
      <c r="N71" s="108">
        <f t="shared" si="11"/>
        <v>-1039.6480461294013</v>
      </c>
    </row>
    <row r="72" spans="1:14">
      <c r="A72" s="112">
        <v>79</v>
      </c>
      <c r="B72" s="109" t="s">
        <v>70</v>
      </c>
      <c r="C72" s="107">
        <v>22799</v>
      </c>
      <c r="D72" s="107">
        <v>19392</v>
      </c>
      <c r="E72" s="107">
        <v>18941</v>
      </c>
      <c r="F72" s="107">
        <v>20973.966452897701</v>
      </c>
      <c r="G72" s="107">
        <v>17870.928979224602</v>
      </c>
      <c r="H72" s="107">
        <v>17587.620685445301</v>
      </c>
      <c r="I72" s="110">
        <f t="shared" si="6"/>
        <v>5.0772415682433427E-3</v>
      </c>
      <c r="J72" s="110">
        <f t="shared" si="7"/>
        <v>-0.16921794815562086</v>
      </c>
      <c r="K72" s="107">
        <f t="shared" si="8"/>
        <v>-3858</v>
      </c>
      <c r="L72" s="111">
        <f t="shared" si="10"/>
        <v>-7.345213616632397E-2</v>
      </c>
      <c r="M72" s="108">
        <f t="shared" si="9"/>
        <v>-451</v>
      </c>
      <c r="N72" s="108">
        <f t="shared" si="11"/>
        <v>-283.30829377930058</v>
      </c>
    </row>
    <row r="73" spans="1:14">
      <c r="A73" s="112">
        <v>80</v>
      </c>
      <c r="B73" s="109" t="s">
        <v>71</v>
      </c>
      <c r="C73" s="107">
        <v>31876</v>
      </c>
      <c r="D73" s="107">
        <v>32043</v>
      </c>
      <c r="E73" s="107">
        <v>33425</v>
      </c>
      <c r="F73" s="107">
        <v>31126.779832500899</v>
      </c>
      <c r="G73" s="107">
        <v>32438.0636171226</v>
      </c>
      <c r="H73" s="107">
        <v>32719.042567044398</v>
      </c>
      <c r="I73" s="110">
        <f t="shared" si="6"/>
        <v>8.9597592217165803E-3</v>
      </c>
      <c r="J73" s="110">
        <f t="shared" si="7"/>
        <v>4.8594553896348348E-2</v>
      </c>
      <c r="K73" s="107">
        <f t="shared" si="8"/>
        <v>1549</v>
      </c>
      <c r="L73" s="111">
        <f t="shared" si="10"/>
        <v>2.9491280176681137E-2</v>
      </c>
      <c r="M73" s="108">
        <f t="shared" si="9"/>
        <v>1382</v>
      </c>
      <c r="N73" s="108">
        <f t="shared" si="11"/>
        <v>280.97894992179863</v>
      </c>
    </row>
    <row r="74" spans="1:14">
      <c r="A74" s="112">
        <v>81</v>
      </c>
      <c r="B74" s="109" t="s">
        <v>72</v>
      </c>
      <c r="C74" s="107">
        <v>193941</v>
      </c>
      <c r="D74" s="107">
        <v>190569</v>
      </c>
      <c r="E74" s="107">
        <v>209468</v>
      </c>
      <c r="F74" s="107">
        <v>213184.77336594701</v>
      </c>
      <c r="G74" s="107">
        <v>231428.48790413199</v>
      </c>
      <c r="H74" s="107">
        <v>233571.79043910201</v>
      </c>
      <c r="I74" s="110">
        <f t="shared" si="6"/>
        <v>5.6149075382334435E-2</v>
      </c>
      <c r="J74" s="110">
        <f t="shared" si="7"/>
        <v>8.0060430749557862E-2</v>
      </c>
      <c r="K74" s="107">
        <f t="shared" si="8"/>
        <v>15527</v>
      </c>
      <c r="L74" s="111">
        <f t="shared" si="10"/>
        <v>0.29561724164191605</v>
      </c>
      <c r="M74" s="108">
        <f t="shared" si="9"/>
        <v>18899</v>
      </c>
      <c r="N74" s="108">
        <f t="shared" si="11"/>
        <v>2143.3025349700183</v>
      </c>
    </row>
    <row r="75" spans="1:14">
      <c r="A75" s="112">
        <v>82</v>
      </c>
      <c r="B75" s="109" t="s">
        <v>73</v>
      </c>
      <c r="C75" s="107">
        <v>163310</v>
      </c>
      <c r="D75" s="107">
        <v>169192</v>
      </c>
      <c r="E75" s="107">
        <v>168485</v>
      </c>
      <c r="F75" s="107">
        <v>163310</v>
      </c>
      <c r="G75" s="107">
        <v>169192</v>
      </c>
      <c r="H75" s="107">
        <v>168485</v>
      </c>
      <c r="I75" s="110">
        <f t="shared" si="6"/>
        <v>4.5163351756796352E-2</v>
      </c>
      <c r="J75" s="110">
        <f t="shared" si="7"/>
        <v>3.1688200355152775E-2</v>
      </c>
      <c r="K75" s="107">
        <f t="shared" si="8"/>
        <v>5175</v>
      </c>
      <c r="L75" s="111">
        <f t="shared" si="10"/>
        <v>9.8526387936943113E-2</v>
      </c>
      <c r="M75" s="108">
        <f t="shared" si="9"/>
        <v>-707</v>
      </c>
      <c r="N75" s="108">
        <f t="shared" si="11"/>
        <v>-707</v>
      </c>
    </row>
    <row r="76" spans="1:14">
      <c r="A76" s="112">
        <v>84</v>
      </c>
      <c r="B76" s="109" t="s">
        <v>74</v>
      </c>
      <c r="C76" s="107">
        <v>6959</v>
      </c>
      <c r="D76" s="107">
        <v>9703</v>
      </c>
      <c r="E76" s="107">
        <v>13246</v>
      </c>
      <c r="F76" s="107">
        <v>6959.00000000001</v>
      </c>
      <c r="G76" s="107">
        <v>9702.9999999999909</v>
      </c>
      <c r="H76" s="107">
        <v>13246</v>
      </c>
      <c r="I76" s="110">
        <f t="shared" si="6"/>
        <v>3.5506647913495235E-3</v>
      </c>
      <c r="J76" s="110">
        <f t="shared" si="7"/>
        <v>0.90343440149446763</v>
      </c>
      <c r="K76" s="107">
        <f t="shared" si="8"/>
        <v>6287</v>
      </c>
      <c r="L76" s="111">
        <f t="shared" si="10"/>
        <v>0.11969766202117127</v>
      </c>
      <c r="M76" s="108">
        <f t="shared" si="9"/>
        <v>3543</v>
      </c>
      <c r="N76" s="108">
        <f t="shared" si="11"/>
        <v>3543.0000000000091</v>
      </c>
    </row>
    <row r="77" spans="1:14">
      <c r="A77" s="112">
        <v>85</v>
      </c>
      <c r="B77" s="109" t="s">
        <v>75</v>
      </c>
      <c r="C77" s="107">
        <v>324112</v>
      </c>
      <c r="D77" s="107">
        <v>415972</v>
      </c>
      <c r="E77" s="107">
        <v>380841</v>
      </c>
      <c r="F77" s="107">
        <v>362756.90906084701</v>
      </c>
      <c r="G77" s="107">
        <v>436155.67131892499</v>
      </c>
      <c r="H77" s="107">
        <v>431865.03766914102</v>
      </c>
      <c r="I77" s="110">
        <f t="shared" si="6"/>
        <v>0.10208657178033699</v>
      </c>
      <c r="J77" s="110">
        <f t="shared" si="7"/>
        <v>0.17502900232018562</v>
      </c>
      <c r="K77" s="107">
        <f t="shared" si="8"/>
        <v>56729</v>
      </c>
      <c r="L77" s="111">
        <f t="shared" si="10"/>
        <v>1.0800586398598735</v>
      </c>
      <c r="M77" s="108">
        <f t="shared" si="9"/>
        <v>-35131</v>
      </c>
      <c r="N77" s="108">
        <f t="shared" si="11"/>
        <v>-4290.6336497839657</v>
      </c>
    </row>
    <row r="78" spans="1:14">
      <c r="A78" s="112">
        <v>86</v>
      </c>
      <c r="B78" s="109" t="s">
        <v>76</v>
      </c>
      <c r="C78" s="107">
        <v>171452</v>
      </c>
      <c r="D78" s="107">
        <v>177640</v>
      </c>
      <c r="E78" s="107">
        <v>173333</v>
      </c>
      <c r="F78" s="107">
        <v>172022.17415318801</v>
      </c>
      <c r="G78" s="107">
        <v>175878.695834007</v>
      </c>
      <c r="H78" s="107">
        <v>174236.043597057</v>
      </c>
      <c r="I78" s="110">
        <f t="shared" si="6"/>
        <v>4.646288542042782E-2</v>
      </c>
      <c r="J78" s="110">
        <f t="shared" si="7"/>
        <v>1.0971000629913913E-2</v>
      </c>
      <c r="K78" s="107">
        <f t="shared" si="8"/>
        <v>1881</v>
      </c>
      <c r="L78" s="111">
        <f t="shared" si="10"/>
        <v>3.581220013708019E-2</v>
      </c>
      <c r="M78" s="108">
        <f t="shared" si="9"/>
        <v>-4307</v>
      </c>
      <c r="N78" s="108">
        <f t="shared" si="11"/>
        <v>-1642.6522369500017</v>
      </c>
    </row>
    <row r="79" spans="1:14">
      <c r="A79" s="112">
        <v>87</v>
      </c>
      <c r="B79" s="109" t="s">
        <v>77</v>
      </c>
      <c r="C79" s="108">
        <v>15435</v>
      </c>
      <c r="D79" s="108">
        <v>17442</v>
      </c>
      <c r="E79" s="108">
        <v>17219</v>
      </c>
      <c r="F79" s="108">
        <v>15498.726852812</v>
      </c>
      <c r="G79" s="108">
        <v>17650.357723401699</v>
      </c>
      <c r="H79" s="108">
        <v>17241.323021915301</v>
      </c>
      <c r="I79" s="110">
        <f t="shared" si="6"/>
        <v>4.6156497842554309E-3</v>
      </c>
      <c r="J79" s="110">
        <f t="shared" si="7"/>
        <v>0.1155814706835115</v>
      </c>
      <c r="K79" s="107">
        <f t="shared" si="8"/>
        <v>1784</v>
      </c>
      <c r="L79" s="111">
        <f t="shared" si="10"/>
        <v>3.3965425329373237E-2</v>
      </c>
      <c r="M79" s="108">
        <f t="shared" si="9"/>
        <v>-223</v>
      </c>
      <c r="N79" s="108">
        <f t="shared" si="11"/>
        <v>-409.03470148639826</v>
      </c>
    </row>
    <row r="80" spans="1:14">
      <c r="A80" s="112">
        <v>88</v>
      </c>
      <c r="B80" s="109" t="s">
        <v>78</v>
      </c>
      <c r="C80" s="108">
        <v>26624</v>
      </c>
      <c r="D80" s="108">
        <v>27309</v>
      </c>
      <c r="E80" s="108">
        <v>29026</v>
      </c>
      <c r="F80" s="108">
        <v>27095.7410302397</v>
      </c>
      <c r="G80" s="108">
        <v>29309.6229740817</v>
      </c>
      <c r="H80" s="108">
        <v>29564.362446364201</v>
      </c>
      <c r="I80" s="110">
        <f t="shared" si="6"/>
        <v>7.7805825331202826E-3</v>
      </c>
      <c r="J80" s="110">
        <f t="shared" si="7"/>
        <v>9.0219350961538464E-2</v>
      </c>
      <c r="K80" s="107">
        <f t="shared" si="8"/>
        <v>2402</v>
      </c>
      <c r="L80" s="111">
        <f t="shared" si="10"/>
        <v>4.5731475135176301E-2</v>
      </c>
      <c r="M80" s="108">
        <f t="shared" si="9"/>
        <v>1717</v>
      </c>
      <c r="N80" s="108">
        <f t="shared" si="11"/>
        <v>254.73947228250108</v>
      </c>
    </row>
    <row r="81" spans="1:17">
      <c r="A81" s="112">
        <v>90</v>
      </c>
      <c r="B81" s="109" t="s">
        <v>79</v>
      </c>
      <c r="C81" s="108">
        <v>5413</v>
      </c>
      <c r="D81" s="108">
        <v>4802</v>
      </c>
      <c r="E81" s="108">
        <v>5314</v>
      </c>
      <c r="F81" s="108">
        <v>5036.4460787381304</v>
      </c>
      <c r="G81" s="108">
        <v>4740.8399226589499</v>
      </c>
      <c r="H81" s="108">
        <v>4937.1447763823999</v>
      </c>
      <c r="I81" s="110">
        <f t="shared" si="6"/>
        <v>1.4244475842693166E-3</v>
      </c>
      <c r="J81" s="110">
        <f t="shared" si="7"/>
        <v>-1.8289303528542397E-2</v>
      </c>
      <c r="K81" s="107">
        <f t="shared" si="8"/>
        <v>-99</v>
      </c>
      <c r="L81" s="111">
        <f t="shared" si="10"/>
        <v>-1.8848526387936944E-3</v>
      </c>
      <c r="M81" s="108">
        <f t="shared" si="9"/>
        <v>512</v>
      </c>
      <c r="N81" s="108">
        <f t="shared" si="11"/>
        <v>196.30485372344992</v>
      </c>
      <c r="P81" s="12"/>
      <c r="Q81" s="12"/>
    </row>
    <row r="82" spans="1:17">
      <c r="A82" s="112">
        <v>91</v>
      </c>
      <c r="B82" s="109" t="s">
        <v>80</v>
      </c>
      <c r="C82" s="108">
        <v>996</v>
      </c>
      <c r="D82" s="108">
        <v>1309</v>
      </c>
      <c r="E82" s="108">
        <v>1299</v>
      </c>
      <c r="F82" s="108">
        <v>1103.9966079195401</v>
      </c>
      <c r="G82" s="108">
        <v>1404.7619531413</v>
      </c>
      <c r="H82" s="108">
        <v>1406.99662953036</v>
      </c>
      <c r="I82" s="110">
        <f t="shared" si="6"/>
        <v>3.4820425516858154E-4</v>
      </c>
      <c r="J82" s="110">
        <f t="shared" si="7"/>
        <v>0.30421686746987953</v>
      </c>
      <c r="K82" s="107">
        <f t="shared" si="8"/>
        <v>303</v>
      </c>
      <c r="L82" s="111">
        <f t="shared" si="10"/>
        <v>5.7687914096413067E-3</v>
      </c>
      <c r="M82" s="108">
        <f t="shared" si="9"/>
        <v>-10</v>
      </c>
      <c r="N82" s="108">
        <f t="shared" si="11"/>
        <v>2.2346763890600414</v>
      </c>
      <c r="P82" s="10"/>
      <c r="Q82" s="10"/>
    </row>
    <row r="83" spans="1:17">
      <c r="A83" s="112">
        <v>92</v>
      </c>
      <c r="B83" s="109" t="s">
        <v>81</v>
      </c>
      <c r="C83" s="108">
        <v>3119</v>
      </c>
      <c r="D83" s="108">
        <v>2669</v>
      </c>
      <c r="E83" s="108">
        <v>2619</v>
      </c>
      <c r="F83" s="108">
        <v>3119</v>
      </c>
      <c r="G83" s="108">
        <v>2669</v>
      </c>
      <c r="H83" s="108">
        <v>2619</v>
      </c>
      <c r="I83" s="110">
        <f t="shared" si="6"/>
        <v>7.0203767843457661E-4</v>
      </c>
      <c r="J83" s="110">
        <f t="shared" si="7"/>
        <v>-0.16030779095864059</v>
      </c>
      <c r="K83" s="107">
        <f t="shared" si="8"/>
        <v>-500</v>
      </c>
      <c r="L83" s="111">
        <f t="shared" si="10"/>
        <v>-9.5194577716853253E-3</v>
      </c>
      <c r="M83" s="108">
        <f t="shared" si="9"/>
        <v>-50</v>
      </c>
      <c r="N83" s="108">
        <f t="shared" si="11"/>
        <v>-50</v>
      </c>
    </row>
    <row r="84" spans="1:17">
      <c r="A84" s="112">
        <v>93</v>
      </c>
      <c r="B84" s="109" t="s">
        <v>82</v>
      </c>
      <c r="C84" s="108">
        <v>13873</v>
      </c>
      <c r="D84" s="108">
        <v>13932</v>
      </c>
      <c r="E84" s="108">
        <v>13778</v>
      </c>
      <c r="F84" s="108">
        <v>13362.2349021476</v>
      </c>
      <c r="G84" s="108">
        <v>13300.634253595401</v>
      </c>
      <c r="H84" s="108">
        <v>13310.9381247397</v>
      </c>
      <c r="I84" s="110">
        <f t="shared" si="6"/>
        <v>3.6932703831506668E-3</v>
      </c>
      <c r="J84" s="110">
        <f t="shared" si="7"/>
        <v>-6.8478339220067758E-3</v>
      </c>
      <c r="K84" s="107">
        <f t="shared" si="8"/>
        <v>-95</v>
      </c>
      <c r="L84" s="111">
        <f t="shared" si="10"/>
        <v>-1.8086969766202116E-3</v>
      </c>
      <c r="M84" s="108">
        <f t="shared" si="9"/>
        <v>-154</v>
      </c>
      <c r="N84" s="108">
        <f t="shared" si="11"/>
        <v>10.303871144298682</v>
      </c>
    </row>
    <row r="85" spans="1:17">
      <c r="A85" s="112">
        <v>94</v>
      </c>
      <c r="B85" s="109" t="s">
        <v>83</v>
      </c>
      <c r="C85" s="108">
        <v>15794</v>
      </c>
      <c r="D85" s="108">
        <v>15251</v>
      </c>
      <c r="E85" s="108">
        <v>13930</v>
      </c>
      <c r="F85" s="108">
        <v>16881.784150908701</v>
      </c>
      <c r="G85" s="108">
        <v>15666.871440455399</v>
      </c>
      <c r="H85" s="108">
        <v>14914.690371466801</v>
      </c>
      <c r="I85" s="110">
        <f t="shared" si="6"/>
        <v>3.7340148379509937E-3</v>
      </c>
      <c r="J85" s="110">
        <f t="shared" si="7"/>
        <v>-0.11801950107635811</v>
      </c>
      <c r="K85" s="107">
        <f t="shared" si="8"/>
        <v>-1864</v>
      </c>
      <c r="L85" s="111">
        <f t="shared" si="10"/>
        <v>-3.5488538572842891E-2</v>
      </c>
      <c r="M85" s="108">
        <f t="shared" si="9"/>
        <v>-1321</v>
      </c>
      <c r="N85" s="108">
        <f t="shared" si="11"/>
        <v>-752.18106898859878</v>
      </c>
    </row>
    <row r="86" spans="1:17">
      <c r="A86" s="112">
        <v>95</v>
      </c>
      <c r="B86" s="109" t="s">
        <v>84</v>
      </c>
      <c r="C86" s="108">
        <v>13496</v>
      </c>
      <c r="D86" s="108">
        <v>13325</v>
      </c>
      <c r="E86" s="108">
        <v>12986</v>
      </c>
      <c r="F86" s="108">
        <v>13545.1583143567</v>
      </c>
      <c r="G86" s="108">
        <v>13177.1749360835</v>
      </c>
      <c r="H86" s="108">
        <v>13034.185442374799</v>
      </c>
      <c r="I86" s="110">
        <f t="shared" si="6"/>
        <v>3.4809703291910697E-3</v>
      </c>
      <c r="J86" s="110">
        <f t="shared" si="7"/>
        <v>-3.778897451096621E-2</v>
      </c>
      <c r="K86" s="107">
        <f t="shared" si="8"/>
        <v>-510</v>
      </c>
      <c r="L86" s="111">
        <f t="shared" si="10"/>
        <v>-9.709846927119032E-3</v>
      </c>
      <c r="M86" s="108">
        <f t="shared" si="9"/>
        <v>-339</v>
      </c>
      <c r="N86" s="108">
        <f t="shared" si="11"/>
        <v>-142.98949370870105</v>
      </c>
    </row>
    <row r="87" spans="1:17">
      <c r="A87" s="112">
        <v>96</v>
      </c>
      <c r="B87" s="109" t="s">
        <v>85</v>
      </c>
      <c r="C87" s="108">
        <v>48119</v>
      </c>
      <c r="D87" s="108">
        <v>47535</v>
      </c>
      <c r="E87" s="108">
        <v>47090</v>
      </c>
      <c r="F87" s="108">
        <v>47814.911110494497</v>
      </c>
      <c r="G87" s="108">
        <v>46788.150951734198</v>
      </c>
      <c r="H87" s="108">
        <v>46747.723654286303</v>
      </c>
      <c r="I87" s="110">
        <f t="shared" si="6"/>
        <v>1.2622739319390688E-2</v>
      </c>
      <c r="J87" s="110">
        <f t="shared" si="7"/>
        <v>-2.1384484299341217E-2</v>
      </c>
      <c r="K87" s="107">
        <f t="shared" si="8"/>
        <v>-1029</v>
      </c>
      <c r="L87" s="111">
        <f t="shared" si="10"/>
        <v>-1.9591044094128398E-2</v>
      </c>
      <c r="M87" s="108">
        <f t="shared" si="9"/>
        <v>-445</v>
      </c>
      <c r="N87" s="108">
        <f t="shared" si="11"/>
        <v>-40.427297447895398</v>
      </c>
    </row>
    <row r="88" spans="1:17">
      <c r="A88" s="112">
        <v>97</v>
      </c>
      <c r="B88" s="109" t="s">
        <v>86</v>
      </c>
      <c r="C88" s="108">
        <v>28978</v>
      </c>
      <c r="D88" s="108">
        <v>22367</v>
      </c>
      <c r="E88" s="108">
        <v>21756</v>
      </c>
      <c r="F88" s="108">
        <v>29371.753688270299</v>
      </c>
      <c r="G88" s="108">
        <v>22438.489743721799</v>
      </c>
      <c r="H88" s="108">
        <v>22046.191979477699</v>
      </c>
      <c r="I88" s="110">
        <f t="shared" si="6"/>
        <v>5.8318181489204462E-3</v>
      </c>
      <c r="J88" s="110">
        <f t="shared" si="7"/>
        <v>-0.24922354889916487</v>
      </c>
      <c r="K88" s="107">
        <f t="shared" si="8"/>
        <v>-7222</v>
      </c>
      <c r="L88" s="111">
        <f t="shared" si="10"/>
        <v>-0.13749904805422283</v>
      </c>
      <c r="M88" s="108">
        <f t="shared" si="9"/>
        <v>-611</v>
      </c>
      <c r="N88" s="108">
        <f t="shared" si="11"/>
        <v>-392.29776424410011</v>
      </c>
    </row>
    <row r="89" spans="1:17">
      <c r="A89" s="112">
        <v>98</v>
      </c>
      <c r="B89" s="109" t="s">
        <v>87</v>
      </c>
      <c r="C89" s="108">
        <v>1257</v>
      </c>
      <c r="D89" s="108">
        <v>1102</v>
      </c>
      <c r="E89" s="108">
        <v>1136</v>
      </c>
      <c r="F89" s="108">
        <v>1152.01301857104</v>
      </c>
      <c r="G89" s="108">
        <v>1079.4871371950301</v>
      </c>
      <c r="H89" s="108">
        <v>1068.8999010038001</v>
      </c>
      <c r="I89" s="110">
        <f t="shared" si="6"/>
        <v>3.0451118850770487E-4</v>
      </c>
      <c r="J89" s="110">
        <f t="shared" si="7"/>
        <v>-9.6260938743038982E-2</v>
      </c>
      <c r="K89" s="107">
        <f t="shared" si="8"/>
        <v>-121</v>
      </c>
      <c r="L89" s="111">
        <f t="shared" si="10"/>
        <v>-2.3037087807478485E-3</v>
      </c>
      <c r="M89" s="108">
        <f t="shared" si="9"/>
        <v>34</v>
      </c>
      <c r="N89" s="108">
        <f t="shared" si="11"/>
        <v>-10.587236191229977</v>
      </c>
    </row>
    <row r="90" spans="1:17">
      <c r="A90" s="112">
        <v>99</v>
      </c>
      <c r="B90" s="109" t="s">
        <v>88</v>
      </c>
      <c r="C90" s="108">
        <v>1722</v>
      </c>
      <c r="D90" s="108">
        <v>1854</v>
      </c>
      <c r="E90" s="108">
        <v>1867</v>
      </c>
      <c r="F90" s="108">
        <v>1722</v>
      </c>
      <c r="G90" s="108">
        <v>1854</v>
      </c>
      <c r="H90" s="108">
        <v>1867</v>
      </c>
      <c r="I90" s="110">
        <f t="shared" si="6"/>
        <v>5.0045984942243395E-4</v>
      </c>
      <c r="J90" s="110">
        <f t="shared" si="7"/>
        <v>8.4204413472706158E-2</v>
      </c>
      <c r="K90" s="107">
        <f t="shared" si="8"/>
        <v>145</v>
      </c>
      <c r="L90" s="111">
        <f t="shared" si="10"/>
        <v>2.7606427537887443E-3</v>
      </c>
      <c r="M90" s="108">
        <f t="shared" si="9"/>
        <v>13</v>
      </c>
      <c r="N90" s="108">
        <f t="shared" si="11"/>
        <v>13</v>
      </c>
    </row>
    <row r="91" spans="1:17" s="120" customFormat="1">
      <c r="A91" s="182" t="s">
        <v>89</v>
      </c>
      <c r="B91" s="182"/>
      <c r="C91" s="74">
        <v>3678045</v>
      </c>
      <c r="D91" s="74">
        <v>3754776</v>
      </c>
      <c r="E91" s="74">
        <v>3730569</v>
      </c>
      <c r="F91" s="74">
        <v>3709726.2285567601</v>
      </c>
      <c r="G91" s="74">
        <v>3791204.4498386998</v>
      </c>
      <c r="H91" s="74">
        <v>3788330.6106025302</v>
      </c>
      <c r="I91" s="110">
        <f t="shared" si="6"/>
        <v>1</v>
      </c>
      <c r="J91" s="110">
        <f t="shared" si="7"/>
        <v>1.4280412556126965E-2</v>
      </c>
      <c r="K91" s="107">
        <f t="shared" si="8"/>
        <v>52524</v>
      </c>
      <c r="L91" s="111">
        <f t="shared" si="10"/>
        <v>1</v>
      </c>
      <c r="M91" s="107">
        <f t="shared" si="9"/>
        <v>-24207</v>
      </c>
      <c r="N91" s="108">
        <f t="shared" si="11"/>
        <v>-2873.8392361695878</v>
      </c>
      <c r="P91" s="22"/>
      <c r="Q91" s="22"/>
    </row>
    <row r="92" spans="1:17" s="10" customFormat="1">
      <c r="C92" s="150"/>
      <c r="D92" s="149"/>
      <c r="E92" s="151"/>
      <c r="F92" s="181"/>
      <c r="G92" s="181"/>
      <c r="H92" s="181"/>
      <c r="K92" s="19"/>
      <c r="L92" s="19"/>
      <c r="P92" s="8"/>
      <c r="Q92" s="8"/>
    </row>
    <row r="93" spans="1:17">
      <c r="C93" s="150"/>
      <c r="D93" s="149"/>
      <c r="E93" s="151"/>
      <c r="F93" s="151"/>
      <c r="G93" s="151"/>
      <c r="H93" s="151"/>
      <c r="I93" s="14"/>
    </row>
    <row r="94" spans="1:17">
      <c r="E94" s="151"/>
      <c r="F94" s="151"/>
      <c r="H94" s="151"/>
    </row>
  </sheetData>
  <mergeCells count="3">
    <mergeCell ref="A91:B91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R30"/>
  <sheetViews>
    <sheetView zoomScale="80" zoomScaleNormal="80" workbookViewId="0">
      <pane ySplit="2" topLeftCell="A21" activePane="bottomLeft" state="frozen"/>
      <selection pane="bottomLeft" activeCell="V12" sqref="V12"/>
    </sheetView>
  </sheetViews>
  <sheetFormatPr defaultColWidth="8.81640625" defaultRowHeight="14.5"/>
  <cols>
    <col min="1" max="1" width="13.7265625" style="8" bestFit="1" customWidth="1"/>
    <col min="2" max="2" width="34.453125" style="8" bestFit="1" customWidth="1"/>
    <col min="3" max="5" width="12" style="8" bestFit="1" customWidth="1"/>
    <col min="6" max="8" width="12" style="8" customWidth="1"/>
    <col min="9" max="9" width="22.54296875" style="8" customWidth="1"/>
    <col min="10" max="10" width="28.453125" style="8" customWidth="1"/>
    <col min="11" max="11" width="26.7265625" style="8" customWidth="1"/>
    <col min="12" max="12" width="20.26953125" style="8" customWidth="1"/>
    <col min="13" max="14" width="29" style="8" customWidth="1"/>
    <col min="15" max="16" width="8.81640625" style="8"/>
    <col min="17" max="17" width="33.26953125" style="8" bestFit="1" customWidth="1"/>
    <col min="18" max="16384" width="8.81640625" style="8"/>
  </cols>
  <sheetData>
    <row r="1" spans="1:18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8" ht="43.5">
      <c r="A2" s="105" t="s">
        <v>1</v>
      </c>
      <c r="B2" s="104" t="s">
        <v>90</v>
      </c>
      <c r="C2" s="21">
        <v>42248</v>
      </c>
      <c r="D2" s="21">
        <v>42583</v>
      </c>
      <c r="E2" s="21">
        <v>42614</v>
      </c>
      <c r="F2" s="21">
        <v>42248</v>
      </c>
      <c r="G2" s="21">
        <v>42583</v>
      </c>
      <c r="H2" s="21">
        <v>42614</v>
      </c>
      <c r="I2" s="102" t="s">
        <v>314</v>
      </c>
      <c r="J2" s="102" t="s">
        <v>311</v>
      </c>
      <c r="K2" s="102" t="s">
        <v>312</v>
      </c>
      <c r="L2" s="102" t="s">
        <v>294</v>
      </c>
      <c r="M2" s="106" t="s">
        <v>316</v>
      </c>
      <c r="N2" s="174" t="s">
        <v>316</v>
      </c>
    </row>
    <row r="3" spans="1:18">
      <c r="A3" s="112">
        <v>10</v>
      </c>
      <c r="B3" s="109" t="s">
        <v>9</v>
      </c>
      <c r="C3" s="107">
        <v>132835</v>
      </c>
      <c r="D3" s="107">
        <v>132900</v>
      </c>
      <c r="E3" s="107">
        <v>132875</v>
      </c>
      <c r="F3" s="107">
        <v>125330.38399933701</v>
      </c>
      <c r="G3" s="107">
        <v>127638.474273471</v>
      </c>
      <c r="H3" s="107">
        <v>127461.075939363</v>
      </c>
      <c r="I3" s="110">
        <f t="shared" ref="I3:I27" si="0">E3/$E$27</f>
        <v>0.16107837349331866</v>
      </c>
      <c r="J3" s="110">
        <f t="shared" ref="J3:J27" si="1">(E3-C3)/C3</f>
        <v>3.0112545639326987E-4</v>
      </c>
      <c r="K3" s="107">
        <f t="shared" ref="K3:K27" si="2">E3-C3</f>
        <v>40</v>
      </c>
      <c r="L3" s="111">
        <f t="shared" ref="L3:L27" si="3">K3/$K$27</f>
        <v>-2.4472315692872439E-3</v>
      </c>
      <c r="M3" s="108">
        <f t="shared" ref="M3:M27" si="4">E3-D3</f>
        <v>-25</v>
      </c>
      <c r="N3" s="108">
        <f>H3-G3</f>
        <v>-177.39833410800202</v>
      </c>
      <c r="Q3" s="3"/>
      <c r="R3" s="11"/>
    </row>
    <row r="4" spans="1:18">
      <c r="A4" s="112">
        <v>11</v>
      </c>
      <c r="B4" s="109" t="s">
        <v>10</v>
      </c>
      <c r="C4" s="107">
        <v>2679</v>
      </c>
      <c r="D4" s="107">
        <v>2701</v>
      </c>
      <c r="E4" s="107">
        <v>2591</v>
      </c>
      <c r="F4" s="107">
        <v>2586.26901720053</v>
      </c>
      <c r="G4" s="107">
        <v>2549.5052705176199</v>
      </c>
      <c r="H4" s="107">
        <v>2501.89289349308</v>
      </c>
      <c r="I4" s="110">
        <f t="shared" si="0"/>
        <v>3.1409525171867442E-3</v>
      </c>
      <c r="J4" s="110">
        <f t="shared" si="1"/>
        <v>-3.2848077640910786E-2</v>
      </c>
      <c r="K4" s="107">
        <f t="shared" si="2"/>
        <v>-88</v>
      </c>
      <c r="L4" s="111">
        <f t="shared" si="3"/>
        <v>5.3839094524319366E-3</v>
      </c>
      <c r="M4" s="108">
        <f t="shared" si="4"/>
        <v>-110</v>
      </c>
      <c r="N4" s="108">
        <f t="shared" ref="N4:N27" si="5">H4-G4</f>
        <v>-47.61237702453991</v>
      </c>
      <c r="Q4" s="3"/>
      <c r="R4" s="11"/>
    </row>
    <row r="5" spans="1:18">
      <c r="A5" s="112">
        <v>12</v>
      </c>
      <c r="B5" s="109" t="s">
        <v>11</v>
      </c>
      <c r="C5" s="107">
        <v>483</v>
      </c>
      <c r="D5" s="107">
        <v>576</v>
      </c>
      <c r="E5" s="107">
        <v>481</v>
      </c>
      <c r="F5" s="107">
        <v>859.33241886949997</v>
      </c>
      <c r="G5" s="107">
        <v>826.59461329771295</v>
      </c>
      <c r="H5" s="107">
        <v>845.429465766774</v>
      </c>
      <c r="I5" s="110">
        <f t="shared" si="0"/>
        <v>5.8309462013385717E-4</v>
      </c>
      <c r="J5" s="110">
        <f t="shared" si="1"/>
        <v>-4.140786749482402E-3</v>
      </c>
      <c r="K5" s="107">
        <f t="shared" si="2"/>
        <v>-2</v>
      </c>
      <c r="L5" s="111">
        <f t="shared" si="3"/>
        <v>1.2236157846436219E-4</v>
      </c>
      <c r="M5" s="108">
        <f t="shared" si="4"/>
        <v>-95</v>
      </c>
      <c r="N5" s="108">
        <f t="shared" si="5"/>
        <v>18.834852469061047</v>
      </c>
      <c r="Q5" s="3"/>
      <c r="R5" s="11"/>
    </row>
    <row r="6" spans="1:18">
      <c r="A6" s="112">
        <v>13</v>
      </c>
      <c r="B6" s="109" t="s">
        <v>12</v>
      </c>
      <c r="C6" s="107">
        <v>119594</v>
      </c>
      <c r="D6" s="107">
        <v>116053</v>
      </c>
      <c r="E6" s="107">
        <v>113867</v>
      </c>
      <c r="F6" s="107">
        <v>120642.74499073801</v>
      </c>
      <c r="G6" s="107">
        <v>115772.145046203</v>
      </c>
      <c r="H6" s="107">
        <v>114993.28875010399</v>
      </c>
      <c r="I6" s="110">
        <f t="shared" si="0"/>
        <v>0.13803583183114743</v>
      </c>
      <c r="J6" s="110">
        <f t="shared" si="1"/>
        <v>-4.7887017743365054E-2</v>
      </c>
      <c r="K6" s="107">
        <f t="shared" si="2"/>
        <v>-5727</v>
      </c>
      <c r="L6" s="111">
        <f t="shared" si="3"/>
        <v>0.3503823799327011</v>
      </c>
      <c r="M6" s="108">
        <f t="shared" si="4"/>
        <v>-2186</v>
      </c>
      <c r="N6" s="108">
        <f t="shared" si="5"/>
        <v>-778.85629609900934</v>
      </c>
      <c r="Q6" s="3"/>
      <c r="R6" s="11"/>
    </row>
    <row r="7" spans="1:18">
      <c r="A7" s="112">
        <v>14</v>
      </c>
      <c r="B7" s="109" t="s">
        <v>13</v>
      </c>
      <c r="C7" s="107">
        <v>233873</v>
      </c>
      <c r="D7" s="107">
        <v>230282</v>
      </c>
      <c r="E7" s="107">
        <v>226272</v>
      </c>
      <c r="F7" s="107">
        <v>238557.11048575901</v>
      </c>
      <c r="G7" s="107">
        <v>232210.53042891301</v>
      </c>
      <c r="H7" s="107">
        <v>231391.30533253</v>
      </c>
      <c r="I7" s="110">
        <f t="shared" si="0"/>
        <v>0.27429934695827057</v>
      </c>
      <c r="J7" s="110">
        <f t="shared" si="1"/>
        <v>-3.2500545167676476E-2</v>
      </c>
      <c r="K7" s="107">
        <f t="shared" si="2"/>
        <v>-7601</v>
      </c>
      <c r="L7" s="111">
        <f t="shared" si="3"/>
        <v>0.46503517895380853</v>
      </c>
      <c r="M7" s="108">
        <f t="shared" si="4"/>
        <v>-4010</v>
      </c>
      <c r="N7" s="108">
        <f t="shared" si="5"/>
        <v>-819.22509638301563</v>
      </c>
      <c r="Q7" s="3"/>
      <c r="R7" s="11"/>
    </row>
    <row r="8" spans="1:18">
      <c r="A8" s="112">
        <v>15</v>
      </c>
      <c r="B8" s="109" t="s">
        <v>14</v>
      </c>
      <c r="C8" s="107">
        <v>12585</v>
      </c>
      <c r="D8" s="107">
        <v>12847</v>
      </c>
      <c r="E8" s="107">
        <v>12593</v>
      </c>
      <c r="F8" s="107">
        <v>12719.7081093694</v>
      </c>
      <c r="G8" s="107">
        <v>12753.558666008301</v>
      </c>
      <c r="H8" s="107">
        <v>12695.0021404952</v>
      </c>
      <c r="I8" s="110">
        <f t="shared" si="0"/>
        <v>1.5265926302173936E-2</v>
      </c>
      <c r="J8" s="110">
        <f t="shared" si="1"/>
        <v>6.3567739372268571E-4</v>
      </c>
      <c r="K8" s="107">
        <f t="shared" si="2"/>
        <v>8</v>
      </c>
      <c r="L8" s="111">
        <f t="shared" si="3"/>
        <v>-4.8944631385744875E-4</v>
      </c>
      <c r="M8" s="108">
        <f t="shared" si="4"/>
        <v>-254</v>
      </c>
      <c r="N8" s="108">
        <f t="shared" si="5"/>
        <v>-58.556525513100496</v>
      </c>
      <c r="Q8" s="3"/>
      <c r="R8" s="11"/>
    </row>
    <row r="9" spans="1:18">
      <c r="A9" s="112">
        <v>16</v>
      </c>
      <c r="B9" s="109" t="s">
        <v>15</v>
      </c>
      <c r="C9" s="107">
        <v>8028</v>
      </c>
      <c r="D9" s="107">
        <v>8214</v>
      </c>
      <c r="E9" s="107">
        <v>8053</v>
      </c>
      <c r="F9" s="107">
        <v>7980.9716102012599</v>
      </c>
      <c r="G9" s="107">
        <v>8050.1287992200696</v>
      </c>
      <c r="H9" s="107">
        <v>8077.8184362020402</v>
      </c>
      <c r="I9" s="110">
        <f t="shared" si="0"/>
        <v>9.7622889312639332E-3</v>
      </c>
      <c r="J9" s="110">
        <f t="shared" si="1"/>
        <v>3.1141006477329349E-3</v>
      </c>
      <c r="K9" s="107">
        <f t="shared" si="2"/>
        <v>25</v>
      </c>
      <c r="L9" s="111">
        <f t="shared" si="3"/>
        <v>-1.5295197308045274E-3</v>
      </c>
      <c r="M9" s="108">
        <f t="shared" si="4"/>
        <v>-161</v>
      </c>
      <c r="N9" s="108">
        <f t="shared" si="5"/>
        <v>27.68963698197058</v>
      </c>
      <c r="Q9" s="3"/>
      <c r="R9" s="11"/>
    </row>
    <row r="10" spans="1:18">
      <c r="A10" s="112">
        <v>17</v>
      </c>
      <c r="B10" s="109" t="s">
        <v>16</v>
      </c>
      <c r="C10" s="107">
        <v>9239</v>
      </c>
      <c r="D10" s="107">
        <v>9390</v>
      </c>
      <c r="E10" s="107">
        <v>9277</v>
      </c>
      <c r="F10" s="107">
        <v>9253.3599092629793</v>
      </c>
      <c r="G10" s="107">
        <v>9439.6050674609505</v>
      </c>
      <c r="H10" s="107">
        <v>9291.3599114475001</v>
      </c>
      <c r="I10" s="110">
        <f t="shared" si="0"/>
        <v>1.124608896254011E-2</v>
      </c>
      <c r="J10" s="110">
        <f t="shared" si="1"/>
        <v>4.1129992423422452E-3</v>
      </c>
      <c r="K10" s="107">
        <f t="shared" si="2"/>
        <v>38</v>
      </c>
      <c r="L10" s="111">
        <f t="shared" si="3"/>
        <v>-2.3248699908228814E-3</v>
      </c>
      <c r="M10" s="108">
        <f t="shared" si="4"/>
        <v>-113</v>
      </c>
      <c r="N10" s="108">
        <f t="shared" si="5"/>
        <v>-148.24515601345047</v>
      </c>
      <c r="Q10" s="3"/>
      <c r="R10" s="11"/>
    </row>
    <row r="11" spans="1:18">
      <c r="A11" s="112">
        <v>18</v>
      </c>
      <c r="B11" s="109" t="s">
        <v>17</v>
      </c>
      <c r="C11" s="107">
        <v>13767</v>
      </c>
      <c r="D11" s="107">
        <v>12875</v>
      </c>
      <c r="E11" s="107">
        <v>12651</v>
      </c>
      <c r="F11" s="107">
        <v>13883.0411901386</v>
      </c>
      <c r="G11" s="107">
        <v>12864.537748935199</v>
      </c>
      <c r="H11" s="107">
        <v>12767.0481897098</v>
      </c>
      <c r="I11" s="110">
        <f t="shared" si="0"/>
        <v>1.5336237087969704E-2</v>
      </c>
      <c r="J11" s="110">
        <f t="shared" si="1"/>
        <v>-8.1063412508171714E-2</v>
      </c>
      <c r="K11" s="107">
        <f t="shared" si="2"/>
        <v>-1116</v>
      </c>
      <c r="L11" s="111">
        <f t="shared" si="3"/>
        <v>6.8277760783114108E-2</v>
      </c>
      <c r="M11" s="108">
        <f t="shared" si="4"/>
        <v>-224</v>
      </c>
      <c r="N11" s="108">
        <f t="shared" si="5"/>
        <v>-97.489559225399717</v>
      </c>
      <c r="Q11" s="3"/>
      <c r="R11" s="11"/>
    </row>
    <row r="12" spans="1:18">
      <c r="A12" s="112">
        <v>19</v>
      </c>
      <c r="B12" s="109" t="s">
        <v>18</v>
      </c>
      <c r="C12" s="107">
        <v>957</v>
      </c>
      <c r="D12" s="107">
        <v>966</v>
      </c>
      <c r="E12" s="107">
        <v>926</v>
      </c>
      <c r="F12" s="107">
        <v>957</v>
      </c>
      <c r="G12" s="107">
        <v>966</v>
      </c>
      <c r="H12" s="107">
        <v>926</v>
      </c>
      <c r="I12" s="110">
        <f t="shared" si="0"/>
        <v>1.1225480628772385E-3</v>
      </c>
      <c r="J12" s="110">
        <f t="shared" si="1"/>
        <v>-3.2392894461859979E-2</v>
      </c>
      <c r="K12" s="107">
        <f t="shared" si="2"/>
        <v>-31</v>
      </c>
      <c r="L12" s="111">
        <f t="shared" si="3"/>
        <v>1.896604466197614E-3</v>
      </c>
      <c r="M12" s="108">
        <f t="shared" si="4"/>
        <v>-40</v>
      </c>
      <c r="N12" s="108">
        <f t="shared" si="5"/>
        <v>-40</v>
      </c>
      <c r="Q12" s="3"/>
      <c r="R12" s="11"/>
    </row>
    <row r="13" spans="1:18">
      <c r="A13" s="112">
        <v>20</v>
      </c>
      <c r="B13" s="109" t="s">
        <v>19</v>
      </c>
      <c r="C13" s="107">
        <v>16847</v>
      </c>
      <c r="D13" s="107">
        <v>17057</v>
      </c>
      <c r="E13" s="107">
        <v>16915</v>
      </c>
      <c r="F13" s="107">
        <v>16650.3526197789</v>
      </c>
      <c r="G13" s="107">
        <v>16883.8965940776</v>
      </c>
      <c r="H13" s="107">
        <v>16764.047527430601</v>
      </c>
      <c r="I13" s="110">
        <f t="shared" si="0"/>
        <v>2.050529209888606E-2</v>
      </c>
      <c r="J13" s="110">
        <f t="shared" si="1"/>
        <v>4.0363269424823411E-3</v>
      </c>
      <c r="K13" s="107">
        <f t="shared" si="2"/>
        <v>68</v>
      </c>
      <c r="L13" s="111">
        <f t="shared" si="3"/>
        <v>-4.1602936677883149E-3</v>
      </c>
      <c r="M13" s="108">
        <f t="shared" si="4"/>
        <v>-142</v>
      </c>
      <c r="N13" s="108">
        <f t="shared" si="5"/>
        <v>-119.84906664699884</v>
      </c>
    </row>
    <row r="14" spans="1:18">
      <c r="A14" s="112">
        <v>21</v>
      </c>
      <c r="B14" s="109" t="s">
        <v>20</v>
      </c>
      <c r="C14" s="107">
        <v>7143</v>
      </c>
      <c r="D14" s="107">
        <v>7156</v>
      </c>
      <c r="E14" s="107">
        <v>7121</v>
      </c>
      <c r="F14" s="107">
        <v>7143</v>
      </c>
      <c r="G14" s="107">
        <v>7156</v>
      </c>
      <c r="H14" s="107">
        <v>7121</v>
      </c>
      <c r="I14" s="110">
        <f t="shared" si="0"/>
        <v>8.6324673388216162E-3</v>
      </c>
      <c r="J14" s="110">
        <f t="shared" si="1"/>
        <v>-3.0799384012319755E-3</v>
      </c>
      <c r="K14" s="107">
        <f t="shared" si="2"/>
        <v>-22</v>
      </c>
      <c r="L14" s="111">
        <f t="shared" si="3"/>
        <v>1.3459773631079842E-3</v>
      </c>
      <c r="M14" s="108">
        <f t="shared" si="4"/>
        <v>-35</v>
      </c>
      <c r="N14" s="108">
        <f t="shared" si="5"/>
        <v>-35</v>
      </c>
    </row>
    <row r="15" spans="1:18">
      <c r="A15" s="112">
        <v>22</v>
      </c>
      <c r="B15" s="109" t="s">
        <v>21</v>
      </c>
      <c r="C15" s="107">
        <v>39977</v>
      </c>
      <c r="D15" s="107">
        <v>40252</v>
      </c>
      <c r="E15" s="107">
        <v>39686</v>
      </c>
      <c r="F15" s="107">
        <v>39977</v>
      </c>
      <c r="G15" s="107">
        <v>40252</v>
      </c>
      <c r="H15" s="107">
        <v>39686</v>
      </c>
      <c r="I15" s="110">
        <f t="shared" si="0"/>
        <v>4.8109549053289513E-2</v>
      </c>
      <c r="J15" s="110">
        <f t="shared" si="1"/>
        <v>-7.2791855316807165E-3</v>
      </c>
      <c r="K15" s="107">
        <f t="shared" si="2"/>
        <v>-291</v>
      </c>
      <c r="L15" s="111">
        <f t="shared" si="3"/>
        <v>1.7803609666564697E-2</v>
      </c>
      <c r="M15" s="108">
        <f t="shared" si="4"/>
        <v>-566</v>
      </c>
      <c r="N15" s="108">
        <f t="shared" si="5"/>
        <v>-566</v>
      </c>
    </row>
    <row r="16" spans="1:18">
      <c r="A16" s="112">
        <v>23</v>
      </c>
      <c r="B16" s="109" t="s">
        <v>22</v>
      </c>
      <c r="C16" s="107">
        <v>29028</v>
      </c>
      <c r="D16" s="107">
        <v>28085</v>
      </c>
      <c r="E16" s="107">
        <v>27472</v>
      </c>
      <c r="F16" s="107">
        <v>28591.011493520698</v>
      </c>
      <c r="G16" s="107">
        <v>27179.894696024399</v>
      </c>
      <c r="H16" s="107">
        <v>26977.485579115699</v>
      </c>
      <c r="I16" s="110">
        <f t="shared" si="0"/>
        <v>3.3303067368643087E-2</v>
      </c>
      <c r="J16" s="110">
        <f t="shared" si="1"/>
        <v>-5.3603417390106108E-2</v>
      </c>
      <c r="K16" s="107">
        <f t="shared" si="2"/>
        <v>-1556</v>
      </c>
      <c r="L16" s="111">
        <f t="shared" si="3"/>
        <v>9.5197308045273779E-2</v>
      </c>
      <c r="M16" s="108">
        <f t="shared" si="4"/>
        <v>-613</v>
      </c>
      <c r="N16" s="108">
        <f t="shared" si="5"/>
        <v>-202.40911690870053</v>
      </c>
    </row>
    <row r="17" spans="1:18">
      <c r="A17" s="112">
        <v>24</v>
      </c>
      <c r="B17" s="109" t="s">
        <v>23</v>
      </c>
      <c r="C17" s="107">
        <v>11326</v>
      </c>
      <c r="D17" s="107">
        <v>11075</v>
      </c>
      <c r="E17" s="107">
        <v>10919</v>
      </c>
      <c r="F17" s="107">
        <v>11326</v>
      </c>
      <c r="G17" s="107">
        <v>11075</v>
      </c>
      <c r="H17" s="107">
        <v>10919</v>
      </c>
      <c r="I17" s="110">
        <f t="shared" si="0"/>
        <v>1.3236611553516813E-2</v>
      </c>
      <c r="J17" s="110">
        <f t="shared" si="1"/>
        <v>-3.5935016775560658E-2</v>
      </c>
      <c r="K17" s="107">
        <f t="shared" si="2"/>
        <v>-407</v>
      </c>
      <c r="L17" s="111">
        <f t="shared" si="3"/>
        <v>2.4900581217497705E-2</v>
      </c>
      <c r="M17" s="108">
        <f t="shared" si="4"/>
        <v>-156</v>
      </c>
      <c r="N17" s="108">
        <f t="shared" si="5"/>
        <v>-156</v>
      </c>
      <c r="Q17" s="12"/>
      <c r="R17" s="12"/>
    </row>
    <row r="18" spans="1:18">
      <c r="A18" s="112">
        <v>25</v>
      </c>
      <c r="B18" s="109" t="s">
        <v>24</v>
      </c>
      <c r="C18" s="107">
        <v>55208</v>
      </c>
      <c r="D18" s="107">
        <v>55625</v>
      </c>
      <c r="E18" s="107">
        <v>54359</v>
      </c>
      <c r="F18" s="107">
        <v>55123.307224629199</v>
      </c>
      <c r="G18" s="107">
        <v>54551.306199334002</v>
      </c>
      <c r="H18" s="107">
        <v>54392.936347131697</v>
      </c>
      <c r="I18" s="110">
        <f t="shared" si="0"/>
        <v>6.5896965604690938E-2</v>
      </c>
      <c r="J18" s="110">
        <f t="shared" si="1"/>
        <v>-1.5378206057093174E-2</v>
      </c>
      <c r="K18" s="107">
        <f t="shared" si="2"/>
        <v>-849</v>
      </c>
      <c r="L18" s="111">
        <f t="shared" si="3"/>
        <v>5.1942490058121751E-2</v>
      </c>
      <c r="M18" s="108">
        <f t="shared" si="4"/>
        <v>-1266</v>
      </c>
      <c r="N18" s="108">
        <f t="shared" si="5"/>
        <v>-158.36985220230417</v>
      </c>
    </row>
    <row r="19" spans="1:18">
      <c r="A19" s="112">
        <v>26</v>
      </c>
      <c r="B19" s="109" t="s">
        <v>25</v>
      </c>
      <c r="C19" s="107">
        <v>11098</v>
      </c>
      <c r="D19" s="107">
        <v>10792</v>
      </c>
      <c r="E19" s="107">
        <v>10640</v>
      </c>
      <c r="F19" s="107">
        <v>11098</v>
      </c>
      <c r="G19" s="107">
        <v>10792</v>
      </c>
      <c r="H19" s="107">
        <v>10640</v>
      </c>
      <c r="I19" s="110">
        <f t="shared" si="0"/>
        <v>1.2898392428740624E-2</v>
      </c>
      <c r="J19" s="110">
        <f t="shared" si="1"/>
        <v>-4.1268697062533791E-2</v>
      </c>
      <c r="K19" s="107">
        <f t="shared" si="2"/>
        <v>-458</v>
      </c>
      <c r="L19" s="111">
        <f t="shared" si="3"/>
        <v>2.8020801468338942E-2</v>
      </c>
      <c r="M19" s="108">
        <f t="shared" si="4"/>
        <v>-152</v>
      </c>
      <c r="N19" s="108">
        <f t="shared" si="5"/>
        <v>-152</v>
      </c>
    </row>
    <row r="20" spans="1:18">
      <c r="A20" s="112">
        <v>27</v>
      </c>
      <c r="B20" s="109" t="s">
        <v>26</v>
      </c>
      <c r="C20" s="107">
        <v>28807</v>
      </c>
      <c r="D20" s="107">
        <v>29802</v>
      </c>
      <c r="E20" s="107">
        <v>29414</v>
      </c>
      <c r="F20" s="107">
        <v>28413.826233625401</v>
      </c>
      <c r="G20" s="107">
        <v>29190.9119429823</v>
      </c>
      <c r="H20" s="107">
        <v>29199.695004884201</v>
      </c>
      <c r="I20" s="110">
        <f t="shared" si="0"/>
        <v>3.5657266437873751E-2</v>
      </c>
      <c r="J20" s="110">
        <f t="shared" si="1"/>
        <v>2.1071267400284654E-2</v>
      </c>
      <c r="K20" s="107">
        <f t="shared" si="2"/>
        <v>607</v>
      </c>
      <c r="L20" s="111">
        <f t="shared" si="3"/>
        <v>-3.7136739063933923E-2</v>
      </c>
      <c r="M20" s="108">
        <f t="shared" si="4"/>
        <v>-388</v>
      </c>
      <c r="N20" s="108">
        <f t="shared" si="5"/>
        <v>8.7830619019005098</v>
      </c>
    </row>
    <row r="21" spans="1:18">
      <c r="A21" s="112">
        <v>28</v>
      </c>
      <c r="B21" s="109" t="s">
        <v>27</v>
      </c>
      <c r="C21" s="107">
        <v>18797</v>
      </c>
      <c r="D21" s="107">
        <v>19486</v>
      </c>
      <c r="E21" s="107">
        <v>18915</v>
      </c>
      <c r="F21" s="107">
        <v>18776.0092167189</v>
      </c>
      <c r="G21" s="107">
        <v>19160.828953730499</v>
      </c>
      <c r="H21" s="107">
        <v>18895.794904924001</v>
      </c>
      <c r="I21" s="110">
        <f t="shared" si="0"/>
        <v>2.2929801953912494E-2</v>
      </c>
      <c r="J21" s="110">
        <f t="shared" si="1"/>
        <v>6.2775974889610047E-3</v>
      </c>
      <c r="K21" s="107">
        <f t="shared" si="2"/>
        <v>118</v>
      </c>
      <c r="L21" s="111">
        <f t="shared" si="3"/>
        <v>-7.2193331293973692E-3</v>
      </c>
      <c r="M21" s="108">
        <f t="shared" si="4"/>
        <v>-571</v>
      </c>
      <c r="N21" s="108">
        <f t="shared" si="5"/>
        <v>-265.03404880649759</v>
      </c>
    </row>
    <row r="22" spans="1:18">
      <c r="A22" s="112">
        <v>29</v>
      </c>
      <c r="B22" s="109" t="s">
        <v>28</v>
      </c>
      <c r="C22" s="107">
        <v>25363</v>
      </c>
      <c r="D22" s="107">
        <v>30607</v>
      </c>
      <c r="E22" s="107">
        <v>30875</v>
      </c>
      <c r="F22" s="107">
        <v>25199.458783620001</v>
      </c>
      <c r="G22" s="107">
        <v>30236.288819182399</v>
      </c>
      <c r="H22" s="107">
        <v>30592.496281330601</v>
      </c>
      <c r="I22" s="110">
        <f t="shared" si="0"/>
        <v>3.7428370886970562E-2</v>
      </c>
      <c r="J22" s="110">
        <f t="shared" si="1"/>
        <v>0.21732444900051257</v>
      </c>
      <c r="K22" s="107">
        <f t="shared" si="2"/>
        <v>5512</v>
      </c>
      <c r="L22" s="111">
        <f t="shared" si="3"/>
        <v>-0.33722851024778222</v>
      </c>
      <c r="M22" s="108">
        <f t="shared" si="4"/>
        <v>268</v>
      </c>
      <c r="N22" s="108">
        <f t="shared" si="5"/>
        <v>356.20746214820247</v>
      </c>
    </row>
    <row r="23" spans="1:18">
      <c r="A23" s="112">
        <v>30</v>
      </c>
      <c r="B23" s="109" t="s">
        <v>29</v>
      </c>
      <c r="C23" s="107">
        <v>3034</v>
      </c>
      <c r="D23" s="107">
        <v>3139</v>
      </c>
      <c r="E23" s="107">
        <v>3141</v>
      </c>
      <c r="F23" s="107">
        <v>3021.0760142527602</v>
      </c>
      <c r="G23" s="107">
        <v>3132.39914836246</v>
      </c>
      <c r="H23" s="107">
        <v>3138.1507166118199</v>
      </c>
      <c r="I23" s="110">
        <f t="shared" si="0"/>
        <v>3.8076927273190133E-3</v>
      </c>
      <c r="J23" s="110">
        <f t="shared" si="1"/>
        <v>3.5266974291364536E-2</v>
      </c>
      <c r="K23" s="107">
        <f t="shared" si="2"/>
        <v>107</v>
      </c>
      <c r="L23" s="111">
        <f t="shared" si="3"/>
        <v>-6.5463444478433769E-3</v>
      </c>
      <c r="M23" s="108">
        <f t="shared" si="4"/>
        <v>2</v>
      </c>
      <c r="N23" s="108">
        <f t="shared" si="5"/>
        <v>5.7515682493599343</v>
      </c>
    </row>
    <row r="24" spans="1:18">
      <c r="A24" s="112">
        <v>31</v>
      </c>
      <c r="B24" s="109" t="s">
        <v>30</v>
      </c>
      <c r="C24" s="107">
        <v>21518</v>
      </c>
      <c r="D24" s="107">
        <v>21853</v>
      </c>
      <c r="E24" s="107">
        <v>20997</v>
      </c>
      <c r="F24" s="107">
        <v>21241.698429861401</v>
      </c>
      <c r="G24" s="107">
        <v>21440.534619898801</v>
      </c>
      <c r="H24" s="107">
        <v>20722.414497285401</v>
      </c>
      <c r="I24" s="110">
        <f t="shared" si="0"/>
        <v>2.5453716712995008E-2</v>
      </c>
      <c r="J24" s="110">
        <f t="shared" si="1"/>
        <v>-2.4212287387303653E-2</v>
      </c>
      <c r="K24" s="107">
        <f t="shared" si="2"/>
        <v>-521</v>
      </c>
      <c r="L24" s="111">
        <f t="shared" si="3"/>
        <v>3.1875191189966352E-2</v>
      </c>
      <c r="M24" s="108">
        <f t="shared" si="4"/>
        <v>-856</v>
      </c>
      <c r="N24" s="108">
        <f t="shared" si="5"/>
        <v>-718.12012261339987</v>
      </c>
    </row>
    <row r="25" spans="1:18">
      <c r="A25" s="112">
        <v>32</v>
      </c>
      <c r="B25" s="109" t="s">
        <v>31</v>
      </c>
      <c r="C25" s="107">
        <v>14956</v>
      </c>
      <c r="D25" s="107">
        <v>15222</v>
      </c>
      <c r="E25" s="107">
        <v>15044</v>
      </c>
      <c r="F25" s="107">
        <v>15076.49703072</v>
      </c>
      <c r="G25" s="107">
        <v>15253.654578117301</v>
      </c>
      <c r="H25" s="107">
        <v>15207.355643721599</v>
      </c>
      <c r="I25" s="110">
        <f t="shared" si="0"/>
        <v>1.8237163129508831E-2</v>
      </c>
      <c r="J25" s="110">
        <f t="shared" si="1"/>
        <v>5.883926183471516E-3</v>
      </c>
      <c r="K25" s="107">
        <f t="shared" si="2"/>
        <v>88</v>
      </c>
      <c r="L25" s="111">
        <f t="shared" si="3"/>
        <v>-5.3839094524319366E-3</v>
      </c>
      <c r="M25" s="108">
        <f t="shared" si="4"/>
        <v>-178</v>
      </c>
      <c r="N25" s="108">
        <f t="shared" si="5"/>
        <v>-46.298934395701508</v>
      </c>
    </row>
    <row r="26" spans="1:18">
      <c r="A26" s="112">
        <v>33</v>
      </c>
      <c r="B26" s="109" t="s">
        <v>32</v>
      </c>
      <c r="C26" s="107">
        <v>24112</v>
      </c>
      <c r="D26" s="107">
        <v>20255</v>
      </c>
      <c r="E26" s="107">
        <v>19825</v>
      </c>
      <c r="F26" s="107">
        <v>23480.187099268402</v>
      </c>
      <c r="G26" s="107">
        <v>19479.218782987398</v>
      </c>
      <c r="H26" s="107">
        <v>19373.450188673301</v>
      </c>
      <c r="I26" s="110">
        <f t="shared" si="0"/>
        <v>2.4032953937949519E-2</v>
      </c>
      <c r="J26" s="110">
        <f t="shared" si="1"/>
        <v>-0.17779528865295288</v>
      </c>
      <c r="K26" s="107">
        <f t="shared" si="2"/>
        <v>-4287</v>
      </c>
      <c r="L26" s="111">
        <f t="shared" si="3"/>
        <v>0.26228204343836037</v>
      </c>
      <c r="M26" s="108">
        <f t="shared" si="4"/>
        <v>-430</v>
      </c>
      <c r="N26" s="108">
        <f t="shared" si="5"/>
        <v>-105.76859431409684</v>
      </c>
    </row>
    <row r="27" spans="1:18" s="120" customFormat="1" ht="14.5" customHeight="1">
      <c r="A27" s="182" t="s">
        <v>89</v>
      </c>
      <c r="B27" s="182"/>
      <c r="C27" s="74">
        <v>841254</v>
      </c>
      <c r="D27" s="74">
        <v>837210</v>
      </c>
      <c r="E27" s="74">
        <v>824909</v>
      </c>
      <c r="F27" s="74">
        <v>838803.49216282403</v>
      </c>
      <c r="G27" s="74">
        <v>829603.369346741</v>
      </c>
      <c r="H27" s="74">
        <v>827264.30831049196</v>
      </c>
      <c r="I27" s="110">
        <f t="shared" si="0"/>
        <v>1</v>
      </c>
      <c r="J27" s="110">
        <f t="shared" si="1"/>
        <v>-1.9429328122065392E-2</v>
      </c>
      <c r="K27" s="107">
        <f t="shared" si="2"/>
        <v>-16345</v>
      </c>
      <c r="L27" s="111">
        <f t="shared" si="3"/>
        <v>1</v>
      </c>
      <c r="M27" s="107">
        <f t="shared" si="4"/>
        <v>-12301</v>
      </c>
      <c r="N27" s="108">
        <f t="shared" si="5"/>
        <v>-2339.0610362490406</v>
      </c>
      <c r="Q27" s="22"/>
      <c r="R27" s="22"/>
    </row>
    <row r="29" spans="1:18">
      <c r="E29" s="151"/>
      <c r="F29" s="151"/>
    </row>
    <row r="30" spans="1:18">
      <c r="E30" s="151"/>
      <c r="F30" s="151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A73" zoomScale="80" zoomScaleNormal="80" workbookViewId="0">
      <selection activeCell="F86" sqref="F86:G87"/>
    </sheetView>
  </sheetViews>
  <sheetFormatPr defaultColWidth="9.1796875" defaultRowHeight="14.5"/>
  <cols>
    <col min="1" max="1" width="11.81640625" style="8" customWidth="1"/>
    <col min="2" max="2" width="16.453125" style="8" bestFit="1" customWidth="1"/>
    <col min="3" max="8" width="12.54296875" style="8" customWidth="1"/>
    <col min="9" max="9" width="19.26953125" style="8" customWidth="1"/>
    <col min="10" max="10" width="18.1796875" style="8" customWidth="1"/>
    <col min="11" max="11" width="30.453125" style="8" customWidth="1"/>
    <col min="12" max="12" width="27.453125" style="8" customWidth="1"/>
    <col min="13" max="13" width="22.26953125" style="8" customWidth="1"/>
    <col min="14" max="15" width="30.453125" style="8" customWidth="1"/>
    <col min="16" max="16384" width="9.1796875" style="8"/>
  </cols>
  <sheetData>
    <row r="1" spans="1:15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5" ht="58">
      <c r="A2" s="103" t="s">
        <v>91</v>
      </c>
      <c r="B2" s="103" t="s">
        <v>174</v>
      </c>
      <c r="C2" s="21">
        <v>42248</v>
      </c>
      <c r="D2" s="21">
        <v>42583</v>
      </c>
      <c r="E2" s="21">
        <v>42614</v>
      </c>
      <c r="F2" s="21">
        <v>42248</v>
      </c>
      <c r="G2" s="21">
        <v>42583</v>
      </c>
      <c r="H2" s="21">
        <v>42614</v>
      </c>
      <c r="I2" s="102" t="s">
        <v>317</v>
      </c>
      <c r="J2" s="102" t="s">
        <v>301</v>
      </c>
      <c r="K2" s="102" t="s">
        <v>318</v>
      </c>
      <c r="L2" s="102" t="s">
        <v>319</v>
      </c>
      <c r="M2" s="102" t="s">
        <v>302</v>
      </c>
      <c r="N2" s="106" t="s">
        <v>320</v>
      </c>
      <c r="O2" s="174" t="s">
        <v>320</v>
      </c>
    </row>
    <row r="3" spans="1:15">
      <c r="A3" s="85">
        <v>1</v>
      </c>
      <c r="B3" s="99" t="s">
        <v>92</v>
      </c>
      <c r="C3" s="86">
        <v>68264</v>
      </c>
      <c r="D3" s="86">
        <v>66203</v>
      </c>
      <c r="E3" s="86">
        <v>66779</v>
      </c>
      <c r="F3" s="86">
        <v>69570.280602873507</v>
      </c>
      <c r="G3" s="86">
        <v>69387.038512999905</v>
      </c>
      <c r="H3" s="86">
        <v>68362.014752536605</v>
      </c>
      <c r="I3" s="100">
        <f>E3/'[1]4a_İl'!E2</f>
        <v>0.2259574064925661</v>
      </c>
      <c r="J3" s="110">
        <f t="shared" ref="J3:J66" si="0">E3/$E$84</f>
        <v>1.7900486494151428E-2</v>
      </c>
      <c r="K3" s="110">
        <f t="shared" ref="K3:K66" si="1">(E3-C3)/C3</f>
        <v>-2.1753779444509552E-2</v>
      </c>
      <c r="L3" s="107">
        <f t="shared" ref="L3:L66" si="2">E3-C3</f>
        <v>-1485</v>
      </c>
      <c r="M3" s="111">
        <f>L3/$L$84</f>
        <v>-2.8272789581905416E-2</v>
      </c>
      <c r="N3" s="108">
        <f t="shared" ref="N3:N66" si="3">E3-D3</f>
        <v>576</v>
      </c>
      <c r="O3" s="108">
        <f>H3-G3</f>
        <v>-1025.0237604633003</v>
      </c>
    </row>
    <row r="4" spans="1:15">
      <c r="A4" s="85">
        <v>2</v>
      </c>
      <c r="B4" s="99" t="s">
        <v>93</v>
      </c>
      <c r="C4" s="86">
        <v>7391</v>
      </c>
      <c r="D4" s="86">
        <v>7229</v>
      </c>
      <c r="E4" s="86">
        <v>7737</v>
      </c>
      <c r="F4" s="86">
        <v>7857.5701407358602</v>
      </c>
      <c r="G4" s="86">
        <v>8004.3556948013802</v>
      </c>
      <c r="H4" s="86">
        <v>8225.4022804095293</v>
      </c>
      <c r="I4" s="100">
        <f>E4/'[1]4a_İl'!E3</f>
        <v>0.15994459719264878</v>
      </c>
      <c r="J4" s="110">
        <f t="shared" si="0"/>
        <v>2.0739463604613666E-3</v>
      </c>
      <c r="K4" s="110">
        <f t="shared" si="1"/>
        <v>4.6813692328507642E-2</v>
      </c>
      <c r="L4" s="107">
        <f t="shared" si="2"/>
        <v>346</v>
      </c>
      <c r="M4" s="111">
        <f t="shared" ref="M4:M67" si="4">L4/$L$84</f>
        <v>6.5874647780062448E-3</v>
      </c>
      <c r="N4" s="108">
        <f t="shared" si="3"/>
        <v>508</v>
      </c>
      <c r="O4" s="108">
        <f t="shared" ref="O4:O67" si="5">H4-G4</f>
        <v>221.04658560814914</v>
      </c>
    </row>
    <row r="5" spans="1:15">
      <c r="A5" s="85">
        <v>3</v>
      </c>
      <c r="B5" s="99" t="s">
        <v>94</v>
      </c>
      <c r="C5" s="86">
        <v>17583</v>
      </c>
      <c r="D5" s="86">
        <v>19283</v>
      </c>
      <c r="E5" s="86">
        <v>18263</v>
      </c>
      <c r="F5" s="86">
        <v>17753.738214901201</v>
      </c>
      <c r="G5" s="86">
        <v>18754.8627717772</v>
      </c>
      <c r="H5" s="86">
        <v>18855.7174156359</v>
      </c>
      <c r="I5" s="100">
        <f>E5/'[1]4a_İl'!E4</f>
        <v>0.2091430665460417</v>
      </c>
      <c r="J5" s="110">
        <f t="shared" si="0"/>
        <v>4.8954998553839913E-3</v>
      </c>
      <c r="K5" s="110">
        <f t="shared" si="1"/>
        <v>3.867371893306034E-2</v>
      </c>
      <c r="L5" s="107">
        <f t="shared" si="2"/>
        <v>680</v>
      </c>
      <c r="M5" s="111">
        <f t="shared" si="4"/>
        <v>1.2946462569492041E-2</v>
      </c>
      <c r="N5" s="108">
        <f t="shared" si="3"/>
        <v>-1020</v>
      </c>
      <c r="O5" s="108">
        <f t="shared" si="5"/>
        <v>100.8546438587</v>
      </c>
    </row>
    <row r="6" spans="1:15">
      <c r="A6" s="85">
        <v>4</v>
      </c>
      <c r="B6" s="99" t="s">
        <v>95</v>
      </c>
      <c r="C6" s="86">
        <v>2148</v>
      </c>
      <c r="D6" s="86">
        <v>2337</v>
      </c>
      <c r="E6" s="86">
        <v>2895</v>
      </c>
      <c r="F6" s="86">
        <v>2385.8206057707398</v>
      </c>
      <c r="G6" s="86">
        <v>2861.9530256602202</v>
      </c>
      <c r="H6" s="86">
        <v>3132.8398139870701</v>
      </c>
      <c r="I6" s="100">
        <f>E6/'[1]4a_İl'!E5</f>
        <v>0.12909698996655519</v>
      </c>
      <c r="J6" s="110">
        <f t="shared" si="0"/>
        <v>7.7602103057201194E-4</v>
      </c>
      <c r="K6" s="110">
        <f t="shared" si="1"/>
        <v>0.3477653631284916</v>
      </c>
      <c r="L6" s="107">
        <f t="shared" si="2"/>
        <v>747</v>
      </c>
      <c r="M6" s="111">
        <f t="shared" si="4"/>
        <v>1.4222069910897875E-2</v>
      </c>
      <c r="N6" s="108">
        <f t="shared" si="3"/>
        <v>558</v>
      </c>
      <c r="O6" s="108">
        <f t="shared" si="5"/>
        <v>270.88678832684991</v>
      </c>
    </row>
    <row r="7" spans="1:15">
      <c r="A7" s="85">
        <v>5</v>
      </c>
      <c r="B7" s="99" t="s">
        <v>96</v>
      </c>
      <c r="C7" s="86">
        <v>8345</v>
      </c>
      <c r="D7" s="86">
        <v>9567</v>
      </c>
      <c r="E7" s="86">
        <v>8383</v>
      </c>
      <c r="F7" s="86">
        <v>9628.4271139774592</v>
      </c>
      <c r="G7" s="86">
        <v>9884.7446691319492</v>
      </c>
      <c r="H7" s="86">
        <v>9925.6624309368199</v>
      </c>
      <c r="I7" s="100">
        <f>E7/'[1]4a_İl'!E6</f>
        <v>0.20450331772053085</v>
      </c>
      <c r="J7" s="110">
        <f t="shared" si="0"/>
        <v>2.2471102933627552E-3</v>
      </c>
      <c r="K7" s="110">
        <f t="shared" si="1"/>
        <v>4.553624925104853E-3</v>
      </c>
      <c r="L7" s="107">
        <f t="shared" si="2"/>
        <v>38</v>
      </c>
      <c r="M7" s="111">
        <f t="shared" si="4"/>
        <v>7.2347879064808471E-4</v>
      </c>
      <c r="N7" s="108">
        <f t="shared" si="3"/>
        <v>-1184</v>
      </c>
      <c r="O7" s="108">
        <f t="shared" si="5"/>
        <v>40.917761804870679</v>
      </c>
    </row>
    <row r="8" spans="1:15">
      <c r="A8" s="85">
        <v>6</v>
      </c>
      <c r="B8" s="99" t="s">
        <v>97</v>
      </c>
      <c r="C8" s="86">
        <v>353490</v>
      </c>
      <c r="D8" s="86">
        <v>379635</v>
      </c>
      <c r="E8" s="86">
        <v>366747</v>
      </c>
      <c r="F8" s="86">
        <v>365179.56716077297</v>
      </c>
      <c r="G8" s="86">
        <v>388204.51939519</v>
      </c>
      <c r="H8" s="86">
        <v>381063.104686031</v>
      </c>
      <c r="I8" s="100">
        <f>E8/'[1]4a_İl'!E7</f>
        <v>0.28122807380773274</v>
      </c>
      <c r="J8" s="110">
        <f t="shared" si="0"/>
        <v>9.8308595820101444E-2</v>
      </c>
      <c r="K8" s="110">
        <f t="shared" si="1"/>
        <v>3.7503182551132989E-2</v>
      </c>
      <c r="L8" s="107">
        <f t="shared" si="2"/>
        <v>13257</v>
      </c>
      <c r="M8" s="111">
        <f t="shared" si="4"/>
        <v>0.25239890335846471</v>
      </c>
      <c r="N8" s="108">
        <f t="shared" si="3"/>
        <v>-12888</v>
      </c>
      <c r="O8" s="108">
        <f t="shared" si="5"/>
        <v>-7141.4147091589984</v>
      </c>
    </row>
    <row r="9" spans="1:15">
      <c r="A9" s="85">
        <v>7</v>
      </c>
      <c r="B9" s="99" t="s">
        <v>98</v>
      </c>
      <c r="C9" s="86">
        <v>172242</v>
      </c>
      <c r="D9" s="86">
        <v>154867</v>
      </c>
      <c r="E9" s="86">
        <v>156805</v>
      </c>
      <c r="F9" s="86">
        <v>154701.47306121301</v>
      </c>
      <c r="G9" s="86">
        <v>139671.46805171299</v>
      </c>
      <c r="H9" s="86">
        <v>140235.864091114</v>
      </c>
      <c r="I9" s="100">
        <f>E9/'[1]4a_İl'!E8</f>
        <v>0.31221253668579441</v>
      </c>
      <c r="J9" s="110">
        <f t="shared" si="0"/>
        <v>4.2032462072139669E-2</v>
      </c>
      <c r="K9" s="110">
        <f t="shared" si="1"/>
        <v>-8.9623901255210692E-2</v>
      </c>
      <c r="L9" s="107">
        <f t="shared" si="2"/>
        <v>-15437</v>
      </c>
      <c r="M9" s="111">
        <f t="shared" si="4"/>
        <v>-0.29390373924301272</v>
      </c>
      <c r="N9" s="108">
        <f t="shared" si="3"/>
        <v>1938</v>
      </c>
      <c r="O9" s="108">
        <f t="shared" si="5"/>
        <v>564.39603940100642</v>
      </c>
    </row>
    <row r="10" spans="1:15">
      <c r="A10" s="85">
        <v>8</v>
      </c>
      <c r="B10" s="99" t="s">
        <v>99</v>
      </c>
      <c r="C10" s="86">
        <v>4117</v>
      </c>
      <c r="D10" s="86">
        <v>4358</v>
      </c>
      <c r="E10" s="86">
        <v>4367</v>
      </c>
      <c r="F10" s="86">
        <v>4858.0037382447599</v>
      </c>
      <c r="G10" s="86">
        <v>5314.9116642222698</v>
      </c>
      <c r="H10" s="86">
        <v>5331.7813972434396</v>
      </c>
      <c r="I10" s="100">
        <f>E10/'[1]4a_İl'!E9</f>
        <v>0.17899741771529287</v>
      </c>
      <c r="J10" s="110">
        <f t="shared" si="0"/>
        <v>1.1705989086383338E-3</v>
      </c>
      <c r="K10" s="110">
        <f t="shared" si="1"/>
        <v>6.0723828030119019E-2</v>
      </c>
      <c r="L10" s="107">
        <f t="shared" si="2"/>
        <v>250</v>
      </c>
      <c r="M10" s="111">
        <f t="shared" si="4"/>
        <v>4.7597288858426626E-3</v>
      </c>
      <c r="N10" s="108">
        <f t="shared" si="3"/>
        <v>9</v>
      </c>
      <c r="O10" s="108">
        <f t="shared" si="5"/>
        <v>16.86973302116985</v>
      </c>
    </row>
    <row r="11" spans="1:15">
      <c r="A11" s="85">
        <v>9</v>
      </c>
      <c r="B11" s="99" t="s">
        <v>100</v>
      </c>
      <c r="C11" s="86">
        <v>44722</v>
      </c>
      <c r="D11" s="86">
        <v>46665</v>
      </c>
      <c r="E11" s="86">
        <v>44636</v>
      </c>
      <c r="F11" s="86">
        <v>43664.378395788903</v>
      </c>
      <c r="G11" s="86">
        <v>44357.247300750299</v>
      </c>
      <c r="H11" s="86">
        <v>44317.359396490203</v>
      </c>
      <c r="I11" s="100">
        <f>E11/'[1]4a_İl'!E10</f>
        <v>0.28708515564702858</v>
      </c>
      <c r="J11" s="110">
        <f t="shared" si="0"/>
        <v>1.196493081886436E-2</v>
      </c>
      <c r="K11" s="110">
        <f t="shared" si="1"/>
        <v>-1.9229909216940209E-3</v>
      </c>
      <c r="L11" s="107">
        <f t="shared" si="2"/>
        <v>-86</v>
      </c>
      <c r="M11" s="111">
        <f t="shared" si="4"/>
        <v>-1.6373467367298759E-3</v>
      </c>
      <c r="N11" s="108">
        <f t="shared" si="3"/>
        <v>-2029</v>
      </c>
      <c r="O11" s="108">
        <f t="shared" si="5"/>
        <v>-39.887904260096548</v>
      </c>
    </row>
    <row r="12" spans="1:15">
      <c r="A12" s="85">
        <v>10</v>
      </c>
      <c r="B12" s="99" t="s">
        <v>101</v>
      </c>
      <c r="C12" s="86">
        <v>43814</v>
      </c>
      <c r="D12" s="86">
        <v>47287</v>
      </c>
      <c r="E12" s="86">
        <v>44919</v>
      </c>
      <c r="F12" s="86">
        <v>43552.5222723806</v>
      </c>
      <c r="G12" s="86">
        <v>45366.978329302299</v>
      </c>
      <c r="H12" s="86">
        <v>45227.159311991702</v>
      </c>
      <c r="I12" s="100">
        <f>E12/'[1]4a_İl'!E11</f>
        <v>0.275635872733409</v>
      </c>
      <c r="J12" s="110">
        <f t="shared" si="0"/>
        <v>1.20407905603676E-2</v>
      </c>
      <c r="K12" s="110">
        <f t="shared" si="1"/>
        <v>2.522024923540421E-2</v>
      </c>
      <c r="L12" s="107">
        <f t="shared" si="2"/>
        <v>1105</v>
      </c>
      <c r="M12" s="111">
        <f t="shared" si="4"/>
        <v>2.1038001675424568E-2</v>
      </c>
      <c r="N12" s="108">
        <f t="shared" si="3"/>
        <v>-2368</v>
      </c>
      <c r="O12" s="108">
        <f t="shared" si="5"/>
        <v>-139.8190173105977</v>
      </c>
    </row>
    <row r="13" spans="1:15">
      <c r="A13" s="85">
        <v>11</v>
      </c>
      <c r="B13" s="99" t="s">
        <v>102</v>
      </c>
      <c r="C13" s="86">
        <v>10857</v>
      </c>
      <c r="D13" s="86">
        <v>11263</v>
      </c>
      <c r="E13" s="86">
        <v>10798</v>
      </c>
      <c r="F13" s="86">
        <v>11012.181921528399</v>
      </c>
      <c r="G13" s="86">
        <v>11582.2351347075</v>
      </c>
      <c r="H13" s="86">
        <v>11079.699142158401</v>
      </c>
      <c r="I13" s="100">
        <f>E13/'[1]4a_İl'!E12</f>
        <v>0.25344443140476469</v>
      </c>
      <c r="J13" s="110">
        <f t="shared" si="0"/>
        <v>2.8944646245653142E-3</v>
      </c>
      <c r="K13" s="110">
        <f t="shared" si="1"/>
        <v>-5.4342820300267106E-3</v>
      </c>
      <c r="L13" s="107">
        <f t="shared" si="2"/>
        <v>-59</v>
      </c>
      <c r="M13" s="111">
        <f t="shared" si="4"/>
        <v>-1.1232960170588684E-3</v>
      </c>
      <c r="N13" s="108">
        <f t="shared" si="3"/>
        <v>-465</v>
      </c>
      <c r="O13" s="108">
        <f t="shared" si="5"/>
        <v>-502.53599254909932</v>
      </c>
    </row>
    <row r="14" spans="1:15">
      <c r="A14" s="85">
        <v>12</v>
      </c>
      <c r="B14" s="99" t="s">
        <v>103</v>
      </c>
      <c r="C14" s="86">
        <v>2887</v>
      </c>
      <c r="D14" s="86">
        <v>3305</v>
      </c>
      <c r="E14" s="86">
        <v>3269</v>
      </c>
      <c r="F14" s="86">
        <v>3503.6943223241601</v>
      </c>
      <c r="G14" s="86">
        <v>4206.9659859544599</v>
      </c>
      <c r="H14" s="86">
        <v>4092.4480931450398</v>
      </c>
      <c r="I14" s="100">
        <f>E14/'[1]4a_İl'!E13</f>
        <v>0.11756455441271668</v>
      </c>
      <c r="J14" s="110">
        <f t="shared" si="0"/>
        <v>8.7627383383071054E-4</v>
      </c>
      <c r="K14" s="110">
        <f t="shared" si="1"/>
        <v>0.1323172843782473</v>
      </c>
      <c r="L14" s="107">
        <f t="shared" si="2"/>
        <v>382</v>
      </c>
      <c r="M14" s="111">
        <f t="shared" si="4"/>
        <v>7.2728657375675885E-3</v>
      </c>
      <c r="N14" s="108">
        <f t="shared" si="3"/>
        <v>-36</v>
      </c>
      <c r="O14" s="108">
        <f t="shared" si="5"/>
        <v>-114.51789280942012</v>
      </c>
    </row>
    <row r="15" spans="1:15">
      <c r="A15" s="85">
        <v>13</v>
      </c>
      <c r="B15" s="99" t="s">
        <v>104</v>
      </c>
      <c r="C15" s="86">
        <v>2320</v>
      </c>
      <c r="D15" s="86">
        <v>2114</v>
      </c>
      <c r="E15" s="86">
        <v>2298</v>
      </c>
      <c r="F15" s="86">
        <v>2423.2263262639799</v>
      </c>
      <c r="G15" s="86">
        <v>2537.8721797734202</v>
      </c>
      <c r="H15" s="86">
        <v>2400.9322353634202</v>
      </c>
      <c r="I15" s="100">
        <f>E15/'[1]4a_İl'!E14</f>
        <v>0.10827875418178391</v>
      </c>
      <c r="J15" s="110">
        <f t="shared" si="0"/>
        <v>6.1599182323125506E-4</v>
      </c>
      <c r="K15" s="110">
        <f t="shared" si="1"/>
        <v>-9.482758620689655E-3</v>
      </c>
      <c r="L15" s="107">
        <f t="shared" si="2"/>
        <v>-22</v>
      </c>
      <c r="M15" s="111">
        <f t="shared" si="4"/>
        <v>-4.1885614195415427E-4</v>
      </c>
      <c r="N15" s="108">
        <f t="shared" si="3"/>
        <v>184</v>
      </c>
      <c r="O15" s="108">
        <f t="shared" si="5"/>
        <v>-136.93994440999995</v>
      </c>
    </row>
    <row r="16" spans="1:15">
      <c r="A16" s="85">
        <v>14</v>
      </c>
      <c r="B16" s="99" t="s">
        <v>105</v>
      </c>
      <c r="C16" s="86">
        <v>16141</v>
      </c>
      <c r="D16" s="86">
        <v>17506</v>
      </c>
      <c r="E16" s="86">
        <v>16623</v>
      </c>
      <c r="F16" s="86">
        <v>16484.408448596601</v>
      </c>
      <c r="G16" s="86">
        <v>17106.8123378161</v>
      </c>
      <c r="H16" s="86">
        <v>16971.7540716646</v>
      </c>
      <c r="I16" s="100">
        <f>E16/'[1]4a_İl'!E15</f>
        <v>0.30007581774857389</v>
      </c>
      <c r="J16" s="110">
        <f t="shared" si="0"/>
        <v>4.455888632538361E-3</v>
      </c>
      <c r="K16" s="110">
        <f t="shared" si="1"/>
        <v>2.9861842512855463E-2</v>
      </c>
      <c r="L16" s="107">
        <f t="shared" si="2"/>
        <v>482</v>
      </c>
      <c r="M16" s="111">
        <f t="shared" si="4"/>
        <v>9.1767572919046539E-3</v>
      </c>
      <c r="N16" s="108">
        <f t="shared" si="3"/>
        <v>-883</v>
      </c>
      <c r="O16" s="108">
        <f t="shared" si="5"/>
        <v>-135.05826615149999</v>
      </c>
    </row>
    <row r="17" spans="1:15">
      <c r="A17" s="85">
        <v>15</v>
      </c>
      <c r="B17" s="99" t="s">
        <v>106</v>
      </c>
      <c r="C17" s="86">
        <v>7918</v>
      </c>
      <c r="D17" s="86">
        <v>8623</v>
      </c>
      <c r="E17" s="86">
        <v>7912</v>
      </c>
      <c r="F17" s="86">
        <v>8991.1664759370997</v>
      </c>
      <c r="G17" s="86">
        <v>9178.5927131723693</v>
      </c>
      <c r="H17" s="86">
        <v>9252.0694098540498</v>
      </c>
      <c r="I17" s="100">
        <f>E17/'[1]4a_İl'!E16</f>
        <v>0.21270532569830899</v>
      </c>
      <c r="J17" s="110">
        <f t="shared" si="0"/>
        <v>2.1208560946064797E-3</v>
      </c>
      <c r="K17" s="110">
        <f t="shared" si="1"/>
        <v>-7.5776711290729984E-4</v>
      </c>
      <c r="L17" s="107">
        <f t="shared" si="2"/>
        <v>-6</v>
      </c>
      <c r="M17" s="111">
        <f t="shared" si="4"/>
        <v>-1.142334932602239E-4</v>
      </c>
      <c r="N17" s="108">
        <f t="shared" si="3"/>
        <v>-711</v>
      </c>
      <c r="O17" s="108">
        <f t="shared" si="5"/>
        <v>73.476696681680551</v>
      </c>
    </row>
    <row r="18" spans="1:15">
      <c r="A18" s="85">
        <v>16</v>
      </c>
      <c r="B18" s="99" t="s">
        <v>107</v>
      </c>
      <c r="C18" s="86">
        <v>193216</v>
      </c>
      <c r="D18" s="86">
        <v>194567</v>
      </c>
      <c r="E18" s="86">
        <v>196564</v>
      </c>
      <c r="F18" s="86">
        <v>189976.331473086</v>
      </c>
      <c r="G18" s="86">
        <v>193626.78318365701</v>
      </c>
      <c r="H18" s="86">
        <v>193705.924610179</v>
      </c>
      <c r="I18" s="100">
        <f>E18/'[1]4a_İl'!E17</f>
        <v>0.29947042226054738</v>
      </c>
      <c r="J18" s="110">
        <f t="shared" si="0"/>
        <v>5.2690085614285648E-2</v>
      </c>
      <c r="K18" s="110">
        <f t="shared" si="1"/>
        <v>1.7327757535607818E-2</v>
      </c>
      <c r="L18" s="107">
        <f t="shared" si="2"/>
        <v>3348</v>
      </c>
      <c r="M18" s="111">
        <f t="shared" si="4"/>
        <v>6.3742289239204941E-2</v>
      </c>
      <c r="N18" s="108">
        <f t="shared" si="3"/>
        <v>1997</v>
      </c>
      <c r="O18" s="108">
        <f t="shared" si="5"/>
        <v>79.141426521993708</v>
      </c>
    </row>
    <row r="19" spans="1:15">
      <c r="A19" s="85">
        <v>17</v>
      </c>
      <c r="B19" s="99" t="s">
        <v>108</v>
      </c>
      <c r="C19" s="86">
        <v>22414</v>
      </c>
      <c r="D19" s="86">
        <v>24074</v>
      </c>
      <c r="E19" s="86">
        <v>22288</v>
      </c>
      <c r="F19" s="86">
        <v>22193.906533246402</v>
      </c>
      <c r="G19" s="86">
        <v>22324.874287615999</v>
      </c>
      <c r="H19" s="86">
        <v>22312.921952911998</v>
      </c>
      <c r="I19" s="100">
        <f>E19/'[1]4a_İl'!E18</f>
        <v>0.2824519383086847</v>
      </c>
      <c r="J19" s="110">
        <f t="shared" si="0"/>
        <v>5.9744237407215895E-3</v>
      </c>
      <c r="K19" s="110">
        <f t="shared" si="1"/>
        <v>-5.6214865708931914E-3</v>
      </c>
      <c r="L19" s="107">
        <f t="shared" si="2"/>
        <v>-126</v>
      </c>
      <c r="M19" s="111">
        <f t="shared" si="4"/>
        <v>-2.3989033584647019E-3</v>
      </c>
      <c r="N19" s="108">
        <f t="shared" si="3"/>
        <v>-1786</v>
      </c>
      <c r="O19" s="108">
        <f t="shared" si="5"/>
        <v>-11.95233470400126</v>
      </c>
    </row>
    <row r="20" spans="1:15">
      <c r="A20" s="85">
        <v>18</v>
      </c>
      <c r="B20" s="99" t="s">
        <v>109</v>
      </c>
      <c r="C20" s="86">
        <v>5486</v>
      </c>
      <c r="D20" s="86">
        <v>5513</v>
      </c>
      <c r="E20" s="86">
        <v>5530</v>
      </c>
      <c r="F20" s="86">
        <v>6047.9002937646701</v>
      </c>
      <c r="G20" s="86">
        <v>6197.9579820286999</v>
      </c>
      <c r="H20" s="86">
        <v>6241.2937607418398</v>
      </c>
      <c r="I20" s="100">
        <f>E20/'[1]4a_İl'!E19</f>
        <v>0.21278233098618646</v>
      </c>
      <c r="J20" s="110">
        <f t="shared" si="0"/>
        <v>1.4823475989855703E-3</v>
      </c>
      <c r="K20" s="110">
        <f t="shared" si="1"/>
        <v>8.0204156033539913E-3</v>
      </c>
      <c r="L20" s="107">
        <f t="shared" si="2"/>
        <v>44</v>
      </c>
      <c r="M20" s="111">
        <f t="shared" si="4"/>
        <v>8.3771228390830854E-4</v>
      </c>
      <c r="N20" s="108">
        <f t="shared" si="3"/>
        <v>17</v>
      </c>
      <c r="O20" s="108">
        <f t="shared" si="5"/>
        <v>43.335778713139916</v>
      </c>
    </row>
    <row r="21" spans="1:15">
      <c r="A21" s="85">
        <v>19</v>
      </c>
      <c r="B21" s="99" t="s">
        <v>110</v>
      </c>
      <c r="C21" s="86">
        <v>12637</v>
      </c>
      <c r="D21" s="86">
        <v>13088</v>
      </c>
      <c r="E21" s="86">
        <v>12871</v>
      </c>
      <c r="F21" s="86">
        <v>12919.1026466927</v>
      </c>
      <c r="G21" s="86">
        <v>13191.724636806401</v>
      </c>
      <c r="H21" s="86">
        <v>13217.6569395427</v>
      </c>
      <c r="I21" s="100">
        <f>E21/'[1]4a_İl'!E20</f>
        <v>0.21617400067181727</v>
      </c>
      <c r="J21" s="110">
        <f t="shared" si="0"/>
        <v>3.4501439324671384E-3</v>
      </c>
      <c r="K21" s="110">
        <f t="shared" si="1"/>
        <v>1.8517053098045421E-2</v>
      </c>
      <c r="L21" s="107">
        <f t="shared" si="2"/>
        <v>234</v>
      </c>
      <c r="M21" s="111">
        <f t="shared" si="4"/>
        <v>4.4551062371487324E-3</v>
      </c>
      <c r="N21" s="108">
        <f t="shared" si="3"/>
        <v>-217</v>
      </c>
      <c r="O21" s="108">
        <f t="shared" si="5"/>
        <v>25.93230273629888</v>
      </c>
    </row>
    <row r="22" spans="1:15">
      <c r="A22" s="85">
        <v>20</v>
      </c>
      <c r="B22" s="99" t="s">
        <v>111</v>
      </c>
      <c r="C22" s="86">
        <v>61761</v>
      </c>
      <c r="D22" s="86">
        <v>62159</v>
      </c>
      <c r="E22" s="86">
        <v>61020</v>
      </c>
      <c r="F22" s="86">
        <v>61588.381671042604</v>
      </c>
      <c r="G22" s="86">
        <v>61596.616762844104</v>
      </c>
      <c r="H22" s="86">
        <v>61541.5957523334</v>
      </c>
      <c r="I22" s="100">
        <f>E22/'[1]4a_İl'!E21</f>
        <v>0.32451577906123363</v>
      </c>
      <c r="J22" s="110">
        <f t="shared" si="0"/>
        <v>1.6356754157341682E-2</v>
      </c>
      <c r="K22" s="110">
        <f t="shared" si="1"/>
        <v>-1.1997862728906591E-2</v>
      </c>
      <c r="L22" s="107">
        <f t="shared" si="2"/>
        <v>-741</v>
      </c>
      <c r="M22" s="111">
        <f t="shared" si="4"/>
        <v>-1.4107836417637652E-2</v>
      </c>
      <c r="N22" s="108">
        <f t="shared" si="3"/>
        <v>-1139</v>
      </c>
      <c r="O22" s="108">
        <f t="shared" si="5"/>
        <v>-55.021010510703491</v>
      </c>
    </row>
    <row r="23" spans="1:15">
      <c r="A23" s="85">
        <v>21</v>
      </c>
      <c r="B23" s="99" t="s">
        <v>112</v>
      </c>
      <c r="C23" s="86">
        <v>18143</v>
      </c>
      <c r="D23" s="86">
        <v>21514</v>
      </c>
      <c r="E23" s="86">
        <v>23158</v>
      </c>
      <c r="F23" s="86">
        <v>19003.8066501586</v>
      </c>
      <c r="G23" s="86">
        <v>23766.569975162402</v>
      </c>
      <c r="H23" s="86">
        <v>24052.0997937955</v>
      </c>
      <c r="I23" s="100">
        <f>E23/'[1]4a_İl'!E22</f>
        <v>0.18364207320941445</v>
      </c>
      <c r="J23" s="110">
        <f t="shared" si="0"/>
        <v>6.2076321333287224E-3</v>
      </c>
      <c r="K23" s="110">
        <f t="shared" si="1"/>
        <v>0.27641514633743042</v>
      </c>
      <c r="L23" s="107">
        <f t="shared" si="2"/>
        <v>5015</v>
      </c>
      <c r="M23" s="111">
        <f t="shared" si="4"/>
        <v>9.5480161450003806E-2</v>
      </c>
      <c r="N23" s="108">
        <f t="shared" si="3"/>
        <v>1644</v>
      </c>
      <c r="O23" s="108">
        <f t="shared" si="5"/>
        <v>285.52981863309833</v>
      </c>
    </row>
    <row r="24" spans="1:15">
      <c r="A24" s="85">
        <v>22</v>
      </c>
      <c r="B24" s="99" t="s">
        <v>113</v>
      </c>
      <c r="C24" s="86">
        <v>19987</v>
      </c>
      <c r="D24" s="86">
        <v>20957</v>
      </c>
      <c r="E24" s="86">
        <v>19746</v>
      </c>
      <c r="F24" s="86">
        <v>20520.613004296501</v>
      </c>
      <c r="G24" s="86">
        <v>20661.064267240301</v>
      </c>
      <c r="H24" s="86">
        <v>20525.388163916101</v>
      </c>
      <c r="I24" s="100">
        <f>E24/'[1]4a_İl'!E23</f>
        <v>0.33645719738276991</v>
      </c>
      <c r="J24" s="110">
        <f t="shared" si="0"/>
        <v>5.2930263453108625E-3</v>
      </c>
      <c r="K24" s="110">
        <f t="shared" si="1"/>
        <v>-1.2057837594436384E-2</v>
      </c>
      <c r="L24" s="107">
        <f t="shared" si="2"/>
        <v>-241</v>
      </c>
      <c r="M24" s="111">
        <f t="shared" si="4"/>
        <v>-4.5883786459523269E-3</v>
      </c>
      <c r="N24" s="108">
        <f t="shared" si="3"/>
        <v>-1211</v>
      </c>
      <c r="O24" s="108">
        <f t="shared" si="5"/>
        <v>-135.67610332420008</v>
      </c>
    </row>
    <row r="25" spans="1:15">
      <c r="A25" s="85">
        <v>23</v>
      </c>
      <c r="B25" s="99" t="s">
        <v>114</v>
      </c>
      <c r="C25" s="86">
        <v>10215</v>
      </c>
      <c r="D25" s="86">
        <v>10271</v>
      </c>
      <c r="E25" s="86">
        <v>10165</v>
      </c>
      <c r="F25" s="86">
        <v>10913.843560285601</v>
      </c>
      <c r="G25" s="86">
        <v>11441.3428143071</v>
      </c>
      <c r="H25" s="86">
        <v>11436.9117131768</v>
      </c>
      <c r="I25" s="100">
        <f>E25/'[1]4a_İl'!E24</f>
        <v>0.16614363701742343</v>
      </c>
      <c r="J25" s="110">
        <f t="shared" si="0"/>
        <v>2.7247854147718483E-3</v>
      </c>
      <c r="K25" s="110">
        <f t="shared" si="1"/>
        <v>-4.8947626040137049E-3</v>
      </c>
      <c r="L25" s="107">
        <f t="shared" si="2"/>
        <v>-50</v>
      </c>
      <c r="M25" s="111">
        <f t="shared" si="4"/>
        <v>-9.5194577716853248E-4</v>
      </c>
      <c r="N25" s="108">
        <f t="shared" si="3"/>
        <v>-106</v>
      </c>
      <c r="O25" s="108">
        <f t="shared" si="5"/>
        <v>-4.431101130299794</v>
      </c>
    </row>
    <row r="26" spans="1:15">
      <c r="A26" s="85">
        <v>24</v>
      </c>
      <c r="B26" s="99" t="s">
        <v>115</v>
      </c>
      <c r="C26" s="86">
        <v>4379</v>
      </c>
      <c r="D26" s="86">
        <v>4645</v>
      </c>
      <c r="E26" s="86">
        <v>4825</v>
      </c>
      <c r="F26" s="86">
        <v>4895.2031931811498</v>
      </c>
      <c r="G26" s="86">
        <v>5500.9537780488699</v>
      </c>
      <c r="H26" s="86">
        <v>5481.0016913626496</v>
      </c>
      <c r="I26" s="100">
        <f>E26/'[1]4a_İl'!E25</f>
        <v>0.17908176520803176</v>
      </c>
      <c r="J26" s="110">
        <f t="shared" si="0"/>
        <v>1.2933683842866865E-3</v>
      </c>
      <c r="K26" s="110">
        <f t="shared" si="1"/>
        <v>0.10184973738296414</v>
      </c>
      <c r="L26" s="107">
        <f t="shared" si="2"/>
        <v>446</v>
      </c>
      <c r="M26" s="111">
        <f t="shared" si="4"/>
        <v>8.4913563323433094E-3</v>
      </c>
      <c r="N26" s="108">
        <f t="shared" si="3"/>
        <v>180</v>
      </c>
      <c r="O26" s="108">
        <f t="shared" si="5"/>
        <v>-19.952086686220355</v>
      </c>
    </row>
    <row r="27" spans="1:15">
      <c r="A27" s="85">
        <v>25</v>
      </c>
      <c r="B27" s="99" t="s">
        <v>116</v>
      </c>
      <c r="C27" s="86">
        <v>12788</v>
      </c>
      <c r="D27" s="86">
        <v>12906</v>
      </c>
      <c r="E27" s="86">
        <v>12868</v>
      </c>
      <c r="F27" s="86">
        <v>12910.828663709501</v>
      </c>
      <c r="G27" s="86">
        <v>12789.844509885599</v>
      </c>
      <c r="H27" s="86">
        <v>12991.8153799591</v>
      </c>
      <c r="I27" s="100">
        <f>E27/'[1]4a_İl'!E26</f>
        <v>0.15966052905851408</v>
      </c>
      <c r="J27" s="110">
        <f t="shared" si="0"/>
        <v>3.4493397655960792E-3</v>
      </c>
      <c r="K27" s="110">
        <f t="shared" si="1"/>
        <v>6.2558648733187366E-3</v>
      </c>
      <c r="L27" s="107">
        <f t="shared" si="2"/>
        <v>80</v>
      </c>
      <c r="M27" s="111">
        <f t="shared" si="4"/>
        <v>1.523113243469652E-3</v>
      </c>
      <c r="N27" s="108">
        <f t="shared" si="3"/>
        <v>-38</v>
      </c>
      <c r="O27" s="108">
        <f t="shared" si="5"/>
        <v>201.97087007350092</v>
      </c>
    </row>
    <row r="28" spans="1:15">
      <c r="A28" s="85">
        <v>26</v>
      </c>
      <c r="B28" s="99" t="s">
        <v>117</v>
      </c>
      <c r="C28" s="86">
        <v>48370</v>
      </c>
      <c r="D28" s="86">
        <v>48666</v>
      </c>
      <c r="E28" s="86">
        <v>47162</v>
      </c>
      <c r="F28" s="86">
        <v>49053.852983481403</v>
      </c>
      <c r="G28" s="86">
        <v>47725.123941449798</v>
      </c>
      <c r="H28" s="86">
        <v>48090.415010583303</v>
      </c>
      <c r="I28" s="100">
        <f>E28/'[1]4a_İl'!E27</f>
        <v>0.27658077153145122</v>
      </c>
      <c r="J28" s="110">
        <f t="shared" si="0"/>
        <v>1.2642039324296106E-2</v>
      </c>
      <c r="K28" s="110">
        <f t="shared" si="1"/>
        <v>-2.4974157535662601E-2</v>
      </c>
      <c r="L28" s="107">
        <f t="shared" si="2"/>
        <v>-1208</v>
      </c>
      <c r="M28" s="111">
        <f t="shared" si="4"/>
        <v>-2.2999009976391746E-2</v>
      </c>
      <c r="N28" s="108">
        <f t="shared" si="3"/>
        <v>-1504</v>
      </c>
      <c r="O28" s="108">
        <f t="shared" si="5"/>
        <v>365.29106913350552</v>
      </c>
    </row>
    <row r="29" spans="1:15">
      <c r="A29" s="85">
        <v>27</v>
      </c>
      <c r="B29" s="99" t="s">
        <v>118</v>
      </c>
      <c r="C29" s="86">
        <v>40569</v>
      </c>
      <c r="D29" s="86">
        <v>40185</v>
      </c>
      <c r="E29" s="86">
        <v>41543</v>
      </c>
      <c r="F29" s="86">
        <v>40448.633990603499</v>
      </c>
      <c r="G29" s="86">
        <v>42479.7406626019</v>
      </c>
      <c r="H29" s="86">
        <v>42240.498956690302</v>
      </c>
      <c r="I29" s="100">
        <f>E29/'[1]4a_İl'!E28</f>
        <v>0.15428123653757594</v>
      </c>
      <c r="J29" s="110">
        <f t="shared" si="0"/>
        <v>1.113583477480245E-2</v>
      </c>
      <c r="K29" s="110">
        <f t="shared" si="1"/>
        <v>2.4008479380808006E-2</v>
      </c>
      <c r="L29" s="107">
        <f t="shared" si="2"/>
        <v>974</v>
      </c>
      <c r="M29" s="111">
        <f t="shared" si="4"/>
        <v>1.8543903739243011E-2</v>
      </c>
      <c r="N29" s="108">
        <f t="shared" si="3"/>
        <v>1358</v>
      </c>
      <c r="O29" s="108">
        <f t="shared" si="5"/>
        <v>-239.24170591159782</v>
      </c>
    </row>
    <row r="30" spans="1:15">
      <c r="A30" s="85">
        <v>28</v>
      </c>
      <c r="B30" s="99" t="s">
        <v>119</v>
      </c>
      <c r="C30" s="86">
        <v>12562</v>
      </c>
      <c r="D30" s="86">
        <v>14194</v>
      </c>
      <c r="E30" s="86">
        <v>13282</v>
      </c>
      <c r="F30" s="86">
        <v>14248.845748772101</v>
      </c>
      <c r="G30" s="86">
        <v>15325.034919623</v>
      </c>
      <c r="H30" s="86">
        <v>15283.738880767</v>
      </c>
      <c r="I30" s="100">
        <f>E30/'[1]4a_İl'!E29</f>
        <v>0.26276014876948645</v>
      </c>
      <c r="J30" s="110">
        <f t="shared" si="0"/>
        <v>3.5603147938022325E-3</v>
      </c>
      <c r="K30" s="110">
        <f t="shared" si="1"/>
        <v>5.7315714058270975E-2</v>
      </c>
      <c r="L30" s="107">
        <f t="shared" si="2"/>
        <v>720</v>
      </c>
      <c r="M30" s="111">
        <f t="shared" si="4"/>
        <v>1.3708019191226868E-2</v>
      </c>
      <c r="N30" s="108">
        <f t="shared" si="3"/>
        <v>-912</v>
      </c>
      <c r="O30" s="108">
        <f t="shared" si="5"/>
        <v>-41.29603885600045</v>
      </c>
    </row>
    <row r="31" spans="1:15">
      <c r="A31" s="85">
        <v>29</v>
      </c>
      <c r="B31" s="99" t="s">
        <v>120</v>
      </c>
      <c r="C31" s="86">
        <v>2343</v>
      </c>
      <c r="D31" s="86">
        <v>3614</v>
      </c>
      <c r="E31" s="86">
        <v>2523</v>
      </c>
      <c r="F31" s="86">
        <v>2642.7676896696698</v>
      </c>
      <c r="G31" s="86">
        <v>3050.2450389841101</v>
      </c>
      <c r="H31" s="86">
        <v>2957.4799552695899</v>
      </c>
      <c r="I31" s="100">
        <f>E31/'[1]4a_İl'!E30</f>
        <v>0.1647834889948403</v>
      </c>
      <c r="J31" s="110">
        <f t="shared" si="0"/>
        <v>6.7630433856068607E-4</v>
      </c>
      <c r="K31" s="110">
        <f t="shared" si="1"/>
        <v>7.6824583866837381E-2</v>
      </c>
      <c r="L31" s="107">
        <f t="shared" si="2"/>
        <v>180</v>
      </c>
      <c r="M31" s="111">
        <f t="shared" si="4"/>
        <v>3.4270047978067169E-3</v>
      </c>
      <c r="N31" s="108">
        <f t="shared" si="3"/>
        <v>-1091</v>
      </c>
      <c r="O31" s="108">
        <f t="shared" si="5"/>
        <v>-92.765083714520188</v>
      </c>
    </row>
    <row r="32" spans="1:15">
      <c r="A32" s="85">
        <v>30</v>
      </c>
      <c r="B32" s="99" t="s">
        <v>121</v>
      </c>
      <c r="C32" s="86">
        <v>1899</v>
      </c>
      <c r="D32" s="86">
        <v>1732</v>
      </c>
      <c r="E32" s="86">
        <v>1912</v>
      </c>
      <c r="F32" s="86">
        <v>2654.2948347442798</v>
      </c>
      <c r="G32" s="86">
        <v>2684.9320285911399</v>
      </c>
      <c r="H32" s="86">
        <v>2697.4521620176702</v>
      </c>
      <c r="I32" s="100">
        <f>E32/'[1]4a_İl'!E31</f>
        <v>0.17622119815668202</v>
      </c>
      <c r="J32" s="110">
        <f t="shared" si="0"/>
        <v>5.1252235248832017E-4</v>
      </c>
      <c r="K32" s="110">
        <f t="shared" si="1"/>
        <v>6.8457082675092151E-3</v>
      </c>
      <c r="L32" s="107">
        <f t="shared" si="2"/>
        <v>13</v>
      </c>
      <c r="M32" s="111">
        <f t="shared" si="4"/>
        <v>2.4750590206381847E-4</v>
      </c>
      <c r="N32" s="108">
        <f t="shared" si="3"/>
        <v>180</v>
      </c>
      <c r="O32" s="108">
        <f t="shared" si="5"/>
        <v>12.520133426530265</v>
      </c>
    </row>
    <row r="33" spans="1:15">
      <c r="A33" s="85">
        <v>31</v>
      </c>
      <c r="B33" s="99" t="s">
        <v>122</v>
      </c>
      <c r="C33" s="86">
        <v>28817</v>
      </c>
      <c r="D33" s="86">
        <v>30105</v>
      </c>
      <c r="E33" s="86">
        <v>31282</v>
      </c>
      <c r="F33" s="86">
        <v>30117.3063566458</v>
      </c>
      <c r="G33" s="86">
        <v>32783.110072812196</v>
      </c>
      <c r="H33" s="86">
        <v>32922.150840526599</v>
      </c>
      <c r="I33" s="100">
        <f>E33/'[1]4a_İl'!E32</f>
        <v>0.19730426939645657</v>
      </c>
      <c r="J33" s="110">
        <f t="shared" si="0"/>
        <v>8.3853160201567099E-3</v>
      </c>
      <c r="K33" s="110">
        <f t="shared" si="1"/>
        <v>8.5539785543255711E-2</v>
      </c>
      <c r="L33" s="107">
        <f t="shared" si="2"/>
        <v>2465</v>
      </c>
      <c r="M33" s="111">
        <f t="shared" si="4"/>
        <v>4.6930926814408649E-2</v>
      </c>
      <c r="N33" s="108">
        <f t="shared" si="3"/>
        <v>1177</v>
      </c>
      <c r="O33" s="108">
        <f t="shared" si="5"/>
        <v>139.04076771440305</v>
      </c>
    </row>
    <row r="34" spans="1:15">
      <c r="A34" s="85">
        <v>32</v>
      </c>
      <c r="B34" s="99" t="s">
        <v>123</v>
      </c>
      <c r="C34" s="86">
        <v>14982</v>
      </c>
      <c r="D34" s="86">
        <v>18035</v>
      </c>
      <c r="E34" s="86">
        <v>15071</v>
      </c>
      <c r="F34" s="86">
        <v>16258.0995664436</v>
      </c>
      <c r="G34" s="86">
        <v>16733.783790816498</v>
      </c>
      <c r="H34" s="86">
        <v>16662.533477393299</v>
      </c>
      <c r="I34" s="100">
        <f>E34/'[1]4a_İl'!E33</f>
        <v>0.2487825814226052</v>
      </c>
      <c r="J34" s="110">
        <f t="shared" si="0"/>
        <v>4.0398663045771305E-3</v>
      </c>
      <c r="K34" s="110">
        <f t="shared" si="1"/>
        <v>5.9404618875984515E-3</v>
      </c>
      <c r="L34" s="107">
        <f t="shared" si="2"/>
        <v>89</v>
      </c>
      <c r="M34" s="111">
        <f t="shared" si="4"/>
        <v>1.6944634833599879E-3</v>
      </c>
      <c r="N34" s="108">
        <f t="shared" si="3"/>
        <v>-2964</v>
      </c>
      <c r="O34" s="108">
        <f t="shared" si="5"/>
        <v>-71.250313423199259</v>
      </c>
    </row>
    <row r="35" spans="1:15">
      <c r="A35" s="85">
        <v>33</v>
      </c>
      <c r="B35" s="99" t="s">
        <v>124</v>
      </c>
      <c r="C35" s="86">
        <v>51760</v>
      </c>
      <c r="D35" s="86">
        <v>52529</v>
      </c>
      <c r="E35" s="86">
        <v>52778</v>
      </c>
      <c r="F35" s="86">
        <v>54088.659195450098</v>
      </c>
      <c r="G35" s="86">
        <v>55394.492093631001</v>
      </c>
      <c r="H35" s="86">
        <v>54760.488908678497</v>
      </c>
      <c r="I35" s="100">
        <f>E35/'[1]4a_İl'!E34</f>
        <v>0.22272487498153737</v>
      </c>
      <c r="J35" s="110">
        <f t="shared" si="0"/>
        <v>1.4147439706918704E-2</v>
      </c>
      <c r="K35" s="110">
        <f t="shared" si="1"/>
        <v>1.9667697063369398E-2</v>
      </c>
      <c r="L35" s="107">
        <f t="shared" si="2"/>
        <v>1018</v>
      </c>
      <c r="M35" s="111">
        <f t="shared" si="4"/>
        <v>1.9381616023151322E-2</v>
      </c>
      <c r="N35" s="108">
        <f t="shared" si="3"/>
        <v>249</v>
      </c>
      <c r="O35" s="108">
        <f t="shared" si="5"/>
        <v>-634.00318495250394</v>
      </c>
    </row>
    <row r="36" spans="1:15">
      <c r="A36" s="85">
        <v>34</v>
      </c>
      <c r="B36" s="99" t="s">
        <v>125</v>
      </c>
      <c r="C36" s="86">
        <v>1243658</v>
      </c>
      <c r="D36" s="86">
        <v>1245696</v>
      </c>
      <c r="E36" s="86">
        <v>1254163</v>
      </c>
      <c r="F36" s="86">
        <v>1251293.78697593</v>
      </c>
      <c r="G36" s="86">
        <v>1260389.0598106</v>
      </c>
      <c r="H36" s="86">
        <v>1257209.2467193501</v>
      </c>
      <c r="I36" s="100">
        <f>E36/'[1]4a_İl'!E35</f>
        <v>0.30595423236570196</v>
      </c>
      <c r="J36" s="110">
        <f t="shared" si="0"/>
        <v>0.33618544516935622</v>
      </c>
      <c r="K36" s="110">
        <f t="shared" si="1"/>
        <v>8.4468559684414846E-3</v>
      </c>
      <c r="L36" s="107">
        <f t="shared" si="2"/>
        <v>10505</v>
      </c>
      <c r="M36" s="111">
        <f t="shared" si="4"/>
        <v>0.20000380778310867</v>
      </c>
      <c r="N36" s="108">
        <f t="shared" si="3"/>
        <v>8467</v>
      </c>
      <c r="O36" s="108">
        <f t="shared" si="5"/>
        <v>-3179.8130912499037</v>
      </c>
    </row>
    <row r="37" spans="1:15">
      <c r="A37" s="85">
        <v>35</v>
      </c>
      <c r="B37" s="99" t="s">
        <v>126</v>
      </c>
      <c r="C37" s="86">
        <v>267186</v>
      </c>
      <c r="D37" s="86">
        <v>267118</v>
      </c>
      <c r="E37" s="86">
        <v>265308</v>
      </c>
      <c r="F37" s="86">
        <v>266694.35015461902</v>
      </c>
      <c r="G37" s="86">
        <v>267210.44163212099</v>
      </c>
      <c r="H37" s="86">
        <v>267062.25174247503</v>
      </c>
      <c r="I37" s="100">
        <f>E37/'[1]4a_İl'!E36</f>
        <v>0.30728888569730933</v>
      </c>
      <c r="J37" s="110">
        <f t="shared" si="0"/>
        <v>7.1117301408980774E-2</v>
      </c>
      <c r="K37" s="110">
        <f t="shared" si="1"/>
        <v>-7.0288113898183289E-3</v>
      </c>
      <c r="L37" s="107">
        <f t="shared" si="2"/>
        <v>-1878</v>
      </c>
      <c r="M37" s="111">
        <f t="shared" si="4"/>
        <v>-3.5755083390450082E-2</v>
      </c>
      <c r="N37" s="108">
        <f t="shared" si="3"/>
        <v>-1810</v>
      </c>
      <c r="O37" s="108">
        <f t="shared" si="5"/>
        <v>-148.18988964596065</v>
      </c>
    </row>
    <row r="38" spans="1:15">
      <c r="A38" s="85">
        <v>36</v>
      </c>
      <c r="B38" s="99" t="s">
        <v>127</v>
      </c>
      <c r="C38" s="86">
        <v>3094</v>
      </c>
      <c r="D38" s="86">
        <v>3033</v>
      </c>
      <c r="E38" s="86">
        <v>3264</v>
      </c>
      <c r="F38" s="86">
        <v>3909.62433277018</v>
      </c>
      <c r="G38" s="86">
        <v>4296.7341462125896</v>
      </c>
      <c r="H38" s="86">
        <v>4165.9066461884104</v>
      </c>
      <c r="I38" s="100">
        <f>E38/'[1]4a_İl'!E37</f>
        <v>0.14288215724041323</v>
      </c>
      <c r="J38" s="110">
        <f t="shared" si="0"/>
        <v>8.7493355571227876E-4</v>
      </c>
      <c r="K38" s="110">
        <f t="shared" si="1"/>
        <v>5.4945054945054944E-2</v>
      </c>
      <c r="L38" s="107">
        <f t="shared" si="2"/>
        <v>170</v>
      </c>
      <c r="M38" s="111">
        <f t="shared" si="4"/>
        <v>3.2366156423730102E-3</v>
      </c>
      <c r="N38" s="108">
        <f t="shared" si="3"/>
        <v>231</v>
      </c>
      <c r="O38" s="108">
        <f t="shared" si="5"/>
        <v>-130.82750002417924</v>
      </c>
    </row>
    <row r="39" spans="1:15">
      <c r="A39" s="85">
        <v>37</v>
      </c>
      <c r="B39" s="99" t="s">
        <v>128</v>
      </c>
      <c r="C39" s="86">
        <v>9991</v>
      </c>
      <c r="D39" s="86">
        <v>10731</v>
      </c>
      <c r="E39" s="86">
        <v>10744</v>
      </c>
      <c r="F39" s="86">
        <v>10532.1120371206</v>
      </c>
      <c r="G39" s="86">
        <v>11443.757752555701</v>
      </c>
      <c r="H39" s="86">
        <v>11485.897132005401</v>
      </c>
      <c r="I39" s="100">
        <f>E39/'[1]4a_İl'!E38</f>
        <v>0.23233284317965575</v>
      </c>
      <c r="J39" s="110">
        <f t="shared" si="0"/>
        <v>2.8799896208862507E-3</v>
      </c>
      <c r="K39" s="110">
        <f t="shared" si="1"/>
        <v>7.5367831047943146E-2</v>
      </c>
      <c r="L39" s="107">
        <f t="shared" si="2"/>
        <v>753</v>
      </c>
      <c r="M39" s="111">
        <f t="shared" si="4"/>
        <v>1.4336303404158099E-2</v>
      </c>
      <c r="N39" s="108">
        <f t="shared" si="3"/>
        <v>13</v>
      </c>
      <c r="O39" s="108">
        <f t="shared" si="5"/>
        <v>42.139379449699845</v>
      </c>
    </row>
    <row r="40" spans="1:15">
      <c r="A40" s="85">
        <v>38</v>
      </c>
      <c r="B40" s="99" t="s">
        <v>129</v>
      </c>
      <c r="C40" s="86">
        <v>42326</v>
      </c>
      <c r="D40" s="86">
        <v>43590</v>
      </c>
      <c r="E40" s="86">
        <v>42236</v>
      </c>
      <c r="F40" s="86">
        <v>41915.420568386799</v>
      </c>
      <c r="G40" s="86">
        <v>43069.579470296303</v>
      </c>
      <c r="H40" s="86">
        <v>42529.328935378202</v>
      </c>
      <c r="I40" s="100">
        <f>E40/'[1]4a_İl'!E39</f>
        <v>0.19216962031075824</v>
      </c>
      <c r="J40" s="110">
        <f t="shared" si="0"/>
        <v>1.1321597322017098E-2</v>
      </c>
      <c r="K40" s="110">
        <f t="shared" si="1"/>
        <v>-2.1263525965127816E-3</v>
      </c>
      <c r="L40" s="107">
        <f t="shared" si="2"/>
        <v>-90</v>
      </c>
      <c r="M40" s="111">
        <f t="shared" si="4"/>
        <v>-1.7135023989033585E-3</v>
      </c>
      <c r="N40" s="108">
        <f t="shared" si="3"/>
        <v>-1354</v>
      </c>
      <c r="O40" s="108">
        <f t="shared" si="5"/>
        <v>-540.25053491810104</v>
      </c>
    </row>
    <row r="41" spans="1:15">
      <c r="A41" s="85">
        <v>39</v>
      </c>
      <c r="B41" s="99" t="s">
        <v>130</v>
      </c>
      <c r="C41" s="86">
        <v>19119</v>
      </c>
      <c r="D41" s="86">
        <v>21494</v>
      </c>
      <c r="E41" s="86">
        <v>20125</v>
      </c>
      <c r="F41" s="86">
        <v>19688.0942380583</v>
      </c>
      <c r="G41" s="86">
        <v>21196.485759016901</v>
      </c>
      <c r="H41" s="86">
        <v>20882.792382778</v>
      </c>
      <c r="I41" s="100">
        <f>E41/'[1]4a_İl'!E40</f>
        <v>0.30453665032383026</v>
      </c>
      <c r="J41" s="110">
        <f t="shared" si="0"/>
        <v>5.3946194266879929E-3</v>
      </c>
      <c r="K41" s="110">
        <f t="shared" si="1"/>
        <v>5.2617814739264607E-2</v>
      </c>
      <c r="L41" s="107">
        <f t="shared" si="2"/>
        <v>1006</v>
      </c>
      <c r="M41" s="111">
        <f t="shared" si="4"/>
        <v>1.9153149036630873E-2</v>
      </c>
      <c r="N41" s="108">
        <f t="shared" si="3"/>
        <v>-1369</v>
      </c>
      <c r="O41" s="108">
        <f t="shared" si="5"/>
        <v>-313.69337623890169</v>
      </c>
    </row>
    <row r="42" spans="1:15">
      <c r="A42" s="85">
        <v>40</v>
      </c>
      <c r="B42" s="99" t="s">
        <v>131</v>
      </c>
      <c r="C42" s="86">
        <v>4054</v>
      </c>
      <c r="D42" s="86">
        <v>4910</v>
      </c>
      <c r="E42" s="86">
        <v>4348</v>
      </c>
      <c r="F42" s="86">
        <v>4522.7407505907804</v>
      </c>
      <c r="G42" s="86">
        <v>4757.0318925976999</v>
      </c>
      <c r="H42" s="86">
        <v>4824.8606703998203</v>
      </c>
      <c r="I42" s="100">
        <f>E42/'[1]4a_İl'!E41</f>
        <v>0.16616348836320557</v>
      </c>
      <c r="J42" s="110">
        <f t="shared" si="0"/>
        <v>1.165505851788293E-3</v>
      </c>
      <c r="K42" s="110">
        <f t="shared" si="1"/>
        <v>7.2520966946225951E-2</v>
      </c>
      <c r="L42" s="107">
        <f t="shared" si="2"/>
        <v>294</v>
      </c>
      <c r="M42" s="111">
        <f t="shared" si="4"/>
        <v>5.597441169750971E-3</v>
      </c>
      <c r="N42" s="108">
        <f t="shared" si="3"/>
        <v>-562</v>
      </c>
      <c r="O42" s="108">
        <f t="shared" si="5"/>
        <v>67.828777802120385</v>
      </c>
    </row>
    <row r="43" spans="1:15">
      <c r="A43" s="85">
        <v>41</v>
      </c>
      <c r="B43" s="99" t="s">
        <v>132</v>
      </c>
      <c r="C43" s="86">
        <v>108969</v>
      </c>
      <c r="D43" s="86">
        <v>114159</v>
      </c>
      <c r="E43" s="86">
        <v>114305</v>
      </c>
      <c r="F43" s="86">
        <v>109108.50071099801</v>
      </c>
      <c r="G43" s="86">
        <v>115798.103500581</v>
      </c>
      <c r="H43" s="86">
        <v>115597.647645007</v>
      </c>
      <c r="I43" s="100">
        <f>E43/'[1]4a_İl'!E42</f>
        <v>0.24355813710679228</v>
      </c>
      <c r="J43" s="110">
        <f t="shared" si="0"/>
        <v>3.0640098065469371E-2</v>
      </c>
      <c r="K43" s="110">
        <f t="shared" si="1"/>
        <v>4.8968055134946634E-2</v>
      </c>
      <c r="L43" s="107">
        <f t="shared" si="2"/>
        <v>5336</v>
      </c>
      <c r="M43" s="111">
        <f t="shared" si="4"/>
        <v>0.10159165333942578</v>
      </c>
      <c r="N43" s="108">
        <f t="shared" si="3"/>
        <v>146</v>
      </c>
      <c r="O43" s="108">
        <f t="shared" si="5"/>
        <v>-200.45585557399318</v>
      </c>
    </row>
    <row r="44" spans="1:15">
      <c r="A44" s="85">
        <v>42</v>
      </c>
      <c r="B44" s="99" t="s">
        <v>133</v>
      </c>
      <c r="C44" s="86">
        <v>52005</v>
      </c>
      <c r="D44" s="86">
        <v>53079</v>
      </c>
      <c r="E44" s="86">
        <v>53669</v>
      </c>
      <c r="F44" s="86">
        <v>53540.686291461403</v>
      </c>
      <c r="G44" s="86">
        <v>55591.180001804001</v>
      </c>
      <c r="H44" s="86">
        <v>55612.521863554699</v>
      </c>
      <c r="I44" s="100">
        <f>E44/'[1]4a_İl'!E43</f>
        <v>0.17826619854448103</v>
      </c>
      <c r="J44" s="110">
        <f t="shared" si="0"/>
        <v>1.4386277267623249E-2</v>
      </c>
      <c r="K44" s="110">
        <f t="shared" si="1"/>
        <v>3.1996923372752617E-2</v>
      </c>
      <c r="L44" s="107">
        <f t="shared" si="2"/>
        <v>1664</v>
      </c>
      <c r="M44" s="111">
        <f t="shared" si="4"/>
        <v>3.1680755464168764E-2</v>
      </c>
      <c r="N44" s="108">
        <f t="shared" si="3"/>
        <v>590</v>
      </c>
      <c r="O44" s="108">
        <f t="shared" si="5"/>
        <v>21.341861750697717</v>
      </c>
    </row>
    <row r="45" spans="1:15">
      <c r="A45" s="85">
        <v>43</v>
      </c>
      <c r="B45" s="99" t="s">
        <v>134</v>
      </c>
      <c r="C45" s="86">
        <v>16883</v>
      </c>
      <c r="D45" s="86">
        <v>17888</v>
      </c>
      <c r="E45" s="86">
        <v>17390</v>
      </c>
      <c r="F45" s="86">
        <v>16856.955711754199</v>
      </c>
      <c r="G45" s="86">
        <v>18699.6414255739</v>
      </c>
      <c r="H45" s="86">
        <v>17340.780376359198</v>
      </c>
      <c r="I45" s="100">
        <f>E45/'[1]4a_İl'!E44</f>
        <v>0.21561236888437027</v>
      </c>
      <c r="J45" s="110">
        <f t="shared" si="0"/>
        <v>4.6614872959057987E-3</v>
      </c>
      <c r="K45" s="110">
        <f t="shared" si="1"/>
        <v>3.0030207901439319E-2</v>
      </c>
      <c r="L45" s="107">
        <f t="shared" si="2"/>
        <v>507</v>
      </c>
      <c r="M45" s="111">
        <f t="shared" si="4"/>
        <v>9.6527301804889189E-3</v>
      </c>
      <c r="N45" s="108">
        <f t="shared" si="3"/>
        <v>-498</v>
      </c>
      <c r="O45" s="108">
        <f t="shared" si="5"/>
        <v>-1358.8610492147018</v>
      </c>
    </row>
    <row r="46" spans="1:15">
      <c r="A46" s="85">
        <v>44</v>
      </c>
      <c r="B46" s="99" t="s">
        <v>135</v>
      </c>
      <c r="C46" s="86">
        <v>17898</v>
      </c>
      <c r="D46" s="86">
        <v>17821</v>
      </c>
      <c r="E46" s="86">
        <v>18145</v>
      </c>
      <c r="F46" s="86">
        <v>18632.723078339601</v>
      </c>
      <c r="G46" s="86">
        <v>19334.5631969797</v>
      </c>
      <c r="H46" s="86">
        <v>19384.706464071802</v>
      </c>
      <c r="I46" s="100">
        <f>E46/'[1]4a_İl'!E45</f>
        <v>0.20010145678712823</v>
      </c>
      <c r="J46" s="110">
        <f t="shared" si="0"/>
        <v>4.8638692917890008E-3</v>
      </c>
      <c r="K46" s="110">
        <f t="shared" si="1"/>
        <v>1.3800424628450107E-2</v>
      </c>
      <c r="L46" s="107">
        <f t="shared" si="2"/>
        <v>247</v>
      </c>
      <c r="M46" s="111">
        <f t="shared" si="4"/>
        <v>4.7026121392125505E-3</v>
      </c>
      <c r="N46" s="108">
        <f t="shared" si="3"/>
        <v>324</v>
      </c>
      <c r="O46" s="108">
        <f t="shared" si="5"/>
        <v>50.143267092102178</v>
      </c>
    </row>
    <row r="47" spans="1:15">
      <c r="A47" s="85">
        <v>45</v>
      </c>
      <c r="B47" s="99" t="s">
        <v>136</v>
      </c>
      <c r="C47" s="86">
        <v>59985</v>
      </c>
      <c r="D47" s="86">
        <v>62843</v>
      </c>
      <c r="E47" s="86">
        <v>61189</v>
      </c>
      <c r="F47" s="86">
        <v>58756.152354065001</v>
      </c>
      <c r="G47" s="86">
        <v>60536.081004262298</v>
      </c>
      <c r="H47" s="86">
        <v>60481.390591917101</v>
      </c>
      <c r="I47" s="100">
        <f>E47/'[1]4a_İl'!E46</f>
        <v>0.26774571836138167</v>
      </c>
      <c r="J47" s="110">
        <f t="shared" si="0"/>
        <v>1.6402055557744676E-2</v>
      </c>
      <c r="K47" s="110">
        <f t="shared" si="1"/>
        <v>2.007168458781362E-2</v>
      </c>
      <c r="L47" s="107">
        <f t="shared" si="2"/>
        <v>1204</v>
      </c>
      <c r="M47" s="111">
        <f t="shared" si="4"/>
        <v>2.2922854314218262E-2</v>
      </c>
      <c r="N47" s="108">
        <f t="shared" si="3"/>
        <v>-1654</v>
      </c>
      <c r="O47" s="108">
        <f t="shared" si="5"/>
        <v>-54.690412345196819</v>
      </c>
    </row>
    <row r="48" spans="1:15">
      <c r="A48" s="85">
        <v>46</v>
      </c>
      <c r="B48" s="99" t="s">
        <v>137</v>
      </c>
      <c r="C48" s="86">
        <v>18661</v>
      </c>
      <c r="D48" s="86">
        <v>20978</v>
      </c>
      <c r="E48" s="86">
        <v>20406</v>
      </c>
      <c r="F48" s="86">
        <v>20073.930628635801</v>
      </c>
      <c r="G48" s="86">
        <v>22176.110391137299</v>
      </c>
      <c r="H48" s="86">
        <v>22078.060891096098</v>
      </c>
      <c r="I48" s="100">
        <f>E48/'[1]4a_İl'!E47</f>
        <v>0.14833499313061999</v>
      </c>
      <c r="J48" s="110">
        <f t="shared" si="0"/>
        <v>5.4699430569438599E-3</v>
      </c>
      <c r="K48" s="110">
        <f t="shared" si="1"/>
        <v>9.3510529982316057E-2</v>
      </c>
      <c r="L48" s="107">
        <f t="shared" si="2"/>
        <v>1745</v>
      </c>
      <c r="M48" s="111">
        <f t="shared" si="4"/>
        <v>3.3222907623181787E-2</v>
      </c>
      <c r="N48" s="108">
        <f t="shared" si="3"/>
        <v>-572</v>
      </c>
      <c r="O48" s="108">
        <f t="shared" si="5"/>
        <v>-98.0495000412011</v>
      </c>
    </row>
    <row r="49" spans="1:15">
      <c r="A49" s="85">
        <v>47</v>
      </c>
      <c r="B49" s="99" t="s">
        <v>138</v>
      </c>
      <c r="C49" s="86">
        <v>6100</v>
      </c>
      <c r="D49" s="86">
        <v>6206</v>
      </c>
      <c r="E49" s="86">
        <v>7901</v>
      </c>
      <c r="F49" s="86">
        <v>6260.7031915083198</v>
      </c>
      <c r="G49" s="86">
        <v>7643.21924582069</v>
      </c>
      <c r="H49" s="86">
        <v>8100.3726659930098</v>
      </c>
      <c r="I49" s="100">
        <f>E49/'[1]4a_İl'!E48</f>
        <v>0.13481324756428412</v>
      </c>
      <c r="J49" s="110">
        <f t="shared" si="0"/>
        <v>2.1179074827459296E-3</v>
      </c>
      <c r="K49" s="110">
        <f t="shared" si="1"/>
        <v>0.29524590163934428</v>
      </c>
      <c r="L49" s="107">
        <f t="shared" si="2"/>
        <v>1801</v>
      </c>
      <c r="M49" s="111">
        <f t="shared" si="4"/>
        <v>3.4289086893610543E-2</v>
      </c>
      <c r="N49" s="108">
        <f t="shared" si="3"/>
        <v>1695</v>
      </c>
      <c r="O49" s="108">
        <f t="shared" si="5"/>
        <v>457.15342017231978</v>
      </c>
    </row>
    <row r="50" spans="1:15">
      <c r="A50" s="85">
        <v>48</v>
      </c>
      <c r="B50" s="99" t="s">
        <v>139</v>
      </c>
      <c r="C50" s="86">
        <v>59431</v>
      </c>
      <c r="D50" s="86">
        <v>59090</v>
      </c>
      <c r="E50" s="86">
        <v>57282</v>
      </c>
      <c r="F50" s="86">
        <v>52624.782800323301</v>
      </c>
      <c r="G50" s="86">
        <v>51740.891099064997</v>
      </c>
      <c r="H50" s="86">
        <v>51512.993755983502</v>
      </c>
      <c r="I50" s="100">
        <f>E50/'[1]4a_İl'!E49</f>
        <v>0.30117194277512266</v>
      </c>
      <c r="J50" s="110">
        <f t="shared" si="0"/>
        <v>1.5354762236002068E-2</v>
      </c>
      <c r="K50" s="110">
        <f t="shared" si="1"/>
        <v>-3.6159580017162761E-2</v>
      </c>
      <c r="L50" s="107">
        <f t="shared" si="2"/>
        <v>-2149</v>
      </c>
      <c r="M50" s="111">
        <f t="shared" si="4"/>
        <v>-4.0914629502703526E-2</v>
      </c>
      <c r="N50" s="108">
        <f t="shared" si="3"/>
        <v>-1808</v>
      </c>
      <c r="O50" s="108">
        <f t="shared" si="5"/>
        <v>-227.89734308149491</v>
      </c>
    </row>
    <row r="51" spans="1:15">
      <c r="A51" s="85">
        <v>49</v>
      </c>
      <c r="B51" s="99" t="s">
        <v>140</v>
      </c>
      <c r="C51" s="86">
        <v>1968</v>
      </c>
      <c r="D51" s="86">
        <v>2414</v>
      </c>
      <c r="E51" s="86">
        <v>2497</v>
      </c>
      <c r="F51" s="86">
        <v>2462.40473610456</v>
      </c>
      <c r="G51" s="86">
        <v>2781.6446205263801</v>
      </c>
      <c r="H51" s="86">
        <v>3075.7623225453499</v>
      </c>
      <c r="I51" s="100">
        <f>E51/'[1]4a_İl'!E50</f>
        <v>0.11128938806435798</v>
      </c>
      <c r="J51" s="110">
        <f t="shared" si="0"/>
        <v>6.6933489234484065E-4</v>
      </c>
      <c r="K51" s="110">
        <f t="shared" si="1"/>
        <v>0.26880081300813008</v>
      </c>
      <c r="L51" s="107">
        <f t="shared" si="2"/>
        <v>529</v>
      </c>
      <c r="M51" s="111">
        <f t="shared" si="4"/>
        <v>1.0071586322443074E-2</v>
      </c>
      <c r="N51" s="108">
        <f t="shared" si="3"/>
        <v>83</v>
      </c>
      <c r="O51" s="108">
        <f t="shared" si="5"/>
        <v>294.11770201896979</v>
      </c>
    </row>
    <row r="52" spans="1:15">
      <c r="A52" s="85">
        <v>50</v>
      </c>
      <c r="B52" s="99" t="s">
        <v>141</v>
      </c>
      <c r="C52" s="86">
        <v>8348</v>
      </c>
      <c r="D52" s="86">
        <v>8241</v>
      </c>
      <c r="E52" s="86">
        <v>8397</v>
      </c>
      <c r="F52" s="86">
        <v>8295.2772016488107</v>
      </c>
      <c r="G52" s="86">
        <v>8385.4140214703093</v>
      </c>
      <c r="H52" s="86">
        <v>8417.3459409146308</v>
      </c>
      <c r="I52" s="100">
        <f>E52/'[1]4a_İl'!E51</f>
        <v>0.20575839255084538</v>
      </c>
      <c r="J52" s="110">
        <f t="shared" si="0"/>
        <v>2.250863072094364E-3</v>
      </c>
      <c r="K52" s="110">
        <f t="shared" si="1"/>
        <v>5.8696693818878773E-3</v>
      </c>
      <c r="L52" s="107">
        <f t="shared" si="2"/>
        <v>49</v>
      </c>
      <c r="M52" s="111">
        <f t="shared" si="4"/>
        <v>9.3290686162516179E-4</v>
      </c>
      <c r="N52" s="108">
        <f t="shared" si="3"/>
        <v>156</v>
      </c>
      <c r="O52" s="108">
        <f t="shared" si="5"/>
        <v>31.931919444321466</v>
      </c>
    </row>
    <row r="53" spans="1:15">
      <c r="A53" s="85">
        <v>51</v>
      </c>
      <c r="B53" s="99" t="s">
        <v>142</v>
      </c>
      <c r="C53" s="86">
        <v>7095</v>
      </c>
      <c r="D53" s="86">
        <v>7101</v>
      </c>
      <c r="E53" s="86">
        <v>6908</v>
      </c>
      <c r="F53" s="86">
        <v>7184.6654972307297</v>
      </c>
      <c r="G53" s="86">
        <v>7255.5835477952496</v>
      </c>
      <c r="H53" s="86">
        <v>7056.1085784614897</v>
      </c>
      <c r="I53" s="100">
        <f>E53/'[1]4a_İl'!E52</f>
        <v>0.17080407477005241</v>
      </c>
      <c r="J53" s="110">
        <f t="shared" si="0"/>
        <v>1.8517282484253742E-3</v>
      </c>
      <c r="K53" s="110">
        <f t="shared" si="1"/>
        <v>-2.6356589147286821E-2</v>
      </c>
      <c r="L53" s="107">
        <f t="shared" si="2"/>
        <v>-187</v>
      </c>
      <c r="M53" s="111">
        <f t="shared" si="4"/>
        <v>-3.5602772066103115E-3</v>
      </c>
      <c r="N53" s="108">
        <f t="shared" si="3"/>
        <v>-193</v>
      </c>
      <c r="O53" s="108">
        <f t="shared" si="5"/>
        <v>-199.47496933375987</v>
      </c>
    </row>
    <row r="54" spans="1:15">
      <c r="A54" s="85">
        <v>52</v>
      </c>
      <c r="B54" s="99" t="s">
        <v>143</v>
      </c>
      <c r="C54" s="86">
        <v>20499</v>
      </c>
      <c r="D54" s="86">
        <v>21628</v>
      </c>
      <c r="E54" s="86">
        <v>22273</v>
      </c>
      <c r="F54" s="86">
        <v>21532.965420487501</v>
      </c>
      <c r="G54" s="86">
        <v>23348.608987623898</v>
      </c>
      <c r="H54" s="86">
        <v>23419.4606391983</v>
      </c>
      <c r="I54" s="100">
        <f>E54/'[1]4a_İl'!E53</f>
        <v>0.28937624238329718</v>
      </c>
      <c r="J54" s="110">
        <f t="shared" si="0"/>
        <v>5.9704029063662942E-3</v>
      </c>
      <c r="K54" s="110">
        <f t="shared" si="1"/>
        <v>8.6540806868627737E-2</v>
      </c>
      <c r="L54" s="107">
        <f t="shared" si="2"/>
        <v>1774</v>
      </c>
      <c r="M54" s="111">
        <f t="shared" si="4"/>
        <v>3.3775036173939531E-2</v>
      </c>
      <c r="N54" s="108">
        <f t="shared" si="3"/>
        <v>645</v>
      </c>
      <c r="O54" s="108">
        <f t="shared" si="5"/>
        <v>70.85165157440133</v>
      </c>
    </row>
    <row r="55" spans="1:15">
      <c r="A55" s="85">
        <v>53</v>
      </c>
      <c r="B55" s="99" t="s">
        <v>144</v>
      </c>
      <c r="C55" s="86">
        <v>10080</v>
      </c>
      <c r="D55" s="86">
        <v>10067</v>
      </c>
      <c r="E55" s="86">
        <v>10868</v>
      </c>
      <c r="F55" s="86">
        <v>10502.030084042901</v>
      </c>
      <c r="G55" s="86">
        <v>11490.938723994501</v>
      </c>
      <c r="H55" s="86">
        <v>11514.116073200201</v>
      </c>
      <c r="I55" s="100">
        <f>E55/'[1]4a_İl'!E54</f>
        <v>0.1897942789284342</v>
      </c>
      <c r="J55" s="110">
        <f t="shared" si="0"/>
        <v>2.9132285182233595E-3</v>
      </c>
      <c r="K55" s="110">
        <f t="shared" si="1"/>
        <v>7.8174603174603174E-2</v>
      </c>
      <c r="L55" s="107">
        <f t="shared" si="2"/>
        <v>788</v>
      </c>
      <c r="M55" s="111">
        <f t="shared" si="4"/>
        <v>1.5002665448176073E-2</v>
      </c>
      <c r="N55" s="108">
        <f t="shared" si="3"/>
        <v>801</v>
      </c>
      <c r="O55" s="108">
        <f t="shared" si="5"/>
        <v>23.177349205700011</v>
      </c>
    </row>
    <row r="56" spans="1:15">
      <c r="A56" s="85">
        <v>54</v>
      </c>
      <c r="B56" s="99" t="s">
        <v>145</v>
      </c>
      <c r="C56" s="86">
        <v>42118</v>
      </c>
      <c r="D56" s="86">
        <v>44670</v>
      </c>
      <c r="E56" s="86">
        <v>45283</v>
      </c>
      <c r="F56" s="86">
        <v>42298.932391074202</v>
      </c>
      <c r="G56" s="86">
        <v>45793.805986353502</v>
      </c>
      <c r="H56" s="86">
        <v>45587.091140050798</v>
      </c>
      <c r="I56" s="100">
        <f>E56/'[1]4a_İl'!E55</f>
        <v>0.25809043965939793</v>
      </c>
      <c r="J56" s="110">
        <f t="shared" si="0"/>
        <v>1.2138362807389436E-2</v>
      </c>
      <c r="K56" s="110">
        <f t="shared" si="1"/>
        <v>7.5146018329455333E-2</v>
      </c>
      <c r="L56" s="107">
        <f t="shared" si="2"/>
        <v>3165</v>
      </c>
      <c r="M56" s="111">
        <f t="shared" si="4"/>
        <v>6.0258167694768106E-2</v>
      </c>
      <c r="N56" s="108">
        <f t="shared" si="3"/>
        <v>613</v>
      </c>
      <c r="O56" s="108">
        <f t="shared" si="5"/>
        <v>-206.71484630270425</v>
      </c>
    </row>
    <row r="57" spans="1:15">
      <c r="A57" s="85">
        <v>55</v>
      </c>
      <c r="B57" s="99" t="s">
        <v>146</v>
      </c>
      <c r="C57" s="86">
        <v>41153</v>
      </c>
      <c r="D57" s="86">
        <v>42822</v>
      </c>
      <c r="E57" s="86">
        <v>42175</v>
      </c>
      <c r="F57" s="86">
        <v>43729.607111310397</v>
      </c>
      <c r="G57" s="86">
        <v>45854.456542157299</v>
      </c>
      <c r="H57" s="86">
        <v>45668.524208760296</v>
      </c>
      <c r="I57" s="100">
        <f>E57/'[1]4a_İl'!E56</f>
        <v>0.26292657381893447</v>
      </c>
      <c r="J57" s="110">
        <f t="shared" si="0"/>
        <v>1.1305245928972229E-2</v>
      </c>
      <c r="K57" s="110">
        <f t="shared" si="1"/>
        <v>2.4834155468617111E-2</v>
      </c>
      <c r="L57" s="107">
        <f t="shared" si="2"/>
        <v>1022</v>
      </c>
      <c r="M57" s="111">
        <f t="shared" si="4"/>
        <v>1.9457771685324803E-2</v>
      </c>
      <c r="N57" s="108">
        <f t="shared" si="3"/>
        <v>-647</v>
      </c>
      <c r="O57" s="108">
        <f t="shared" si="5"/>
        <v>-185.93233339700237</v>
      </c>
    </row>
    <row r="58" spans="1:15">
      <c r="A58" s="85">
        <v>56</v>
      </c>
      <c r="B58" s="99" t="s">
        <v>147</v>
      </c>
      <c r="C58" s="86">
        <v>1678</v>
      </c>
      <c r="D58" s="86">
        <v>2160</v>
      </c>
      <c r="E58" s="86">
        <v>1956</v>
      </c>
      <c r="F58" s="86">
        <v>2384.89687907283</v>
      </c>
      <c r="G58" s="86">
        <v>2715.015395984</v>
      </c>
      <c r="H58" s="86">
        <v>2867.3150884885899</v>
      </c>
      <c r="I58" s="100">
        <f>E58/'[1]4a_İl'!E57</f>
        <v>8.7294149149819256E-2</v>
      </c>
      <c r="J58" s="110">
        <f t="shared" si="0"/>
        <v>5.2431679993051998E-4</v>
      </c>
      <c r="K58" s="110">
        <f t="shared" si="1"/>
        <v>0.16567342073897498</v>
      </c>
      <c r="L58" s="107">
        <f t="shared" si="2"/>
        <v>278</v>
      </c>
      <c r="M58" s="111">
        <f t="shared" si="4"/>
        <v>5.2928185210570407E-3</v>
      </c>
      <c r="N58" s="108">
        <f t="shared" si="3"/>
        <v>-204</v>
      </c>
      <c r="O58" s="108">
        <f t="shared" si="5"/>
        <v>152.29969250458998</v>
      </c>
    </row>
    <row r="59" spans="1:15">
      <c r="A59" s="85">
        <v>57</v>
      </c>
      <c r="B59" s="99" t="s">
        <v>148</v>
      </c>
      <c r="C59" s="86">
        <v>6260</v>
      </c>
      <c r="D59" s="86">
        <v>6513</v>
      </c>
      <c r="E59" s="86">
        <v>6214</v>
      </c>
      <c r="F59" s="86">
        <v>6737.8357079786801</v>
      </c>
      <c r="G59" s="86">
        <v>6742.6263897448898</v>
      </c>
      <c r="H59" s="86">
        <v>6746.3531165533796</v>
      </c>
      <c r="I59" s="100">
        <f>E59/'[1]4a_İl'!E58</f>
        <v>0.2587549448261503</v>
      </c>
      <c r="J59" s="110">
        <f t="shared" si="0"/>
        <v>1.6656976455870405E-3</v>
      </c>
      <c r="K59" s="110">
        <f t="shared" si="1"/>
        <v>-7.3482428115015973E-3</v>
      </c>
      <c r="L59" s="107">
        <f t="shared" si="2"/>
        <v>-46</v>
      </c>
      <c r="M59" s="111">
        <f t="shared" si="4"/>
        <v>-8.7579011499504993E-4</v>
      </c>
      <c r="N59" s="108">
        <f t="shared" si="3"/>
        <v>-299</v>
      </c>
      <c r="O59" s="108">
        <f t="shared" si="5"/>
        <v>3.7267268084897296</v>
      </c>
    </row>
    <row r="60" spans="1:15">
      <c r="A60" s="85">
        <v>58</v>
      </c>
      <c r="B60" s="99" t="s">
        <v>149</v>
      </c>
      <c r="C60" s="86">
        <v>12822</v>
      </c>
      <c r="D60" s="86">
        <v>12724</v>
      </c>
      <c r="E60" s="86">
        <v>12448</v>
      </c>
      <c r="F60" s="86">
        <v>13674.702615518399</v>
      </c>
      <c r="G60" s="86">
        <v>13418.884661587501</v>
      </c>
      <c r="H60" s="86">
        <v>13475.557608635099</v>
      </c>
      <c r="I60" s="100">
        <f>E60/'[1]4a_İl'!E59</f>
        <v>0.15360505435654437</v>
      </c>
      <c r="J60" s="110">
        <f t="shared" si="0"/>
        <v>3.3367564036478081E-3</v>
      </c>
      <c r="K60" s="110">
        <f t="shared" si="1"/>
        <v>-2.9168616440492904E-2</v>
      </c>
      <c r="L60" s="107">
        <f t="shared" si="2"/>
        <v>-374</v>
      </c>
      <c r="M60" s="111">
        <f t="shared" si="4"/>
        <v>-7.1205544132206229E-3</v>
      </c>
      <c r="N60" s="108">
        <f t="shared" si="3"/>
        <v>-276</v>
      </c>
      <c r="O60" s="108">
        <f t="shared" si="5"/>
        <v>56.672947047598427</v>
      </c>
    </row>
    <row r="61" spans="1:15">
      <c r="A61" s="85">
        <v>59</v>
      </c>
      <c r="B61" s="99" t="s">
        <v>150</v>
      </c>
      <c r="C61" s="86">
        <v>72245</v>
      </c>
      <c r="D61" s="86">
        <v>75138</v>
      </c>
      <c r="E61" s="86">
        <v>74248</v>
      </c>
      <c r="F61" s="86">
        <v>72651.075514014199</v>
      </c>
      <c r="G61" s="86">
        <v>74534.609101533599</v>
      </c>
      <c r="H61" s="86">
        <v>74729.783866614394</v>
      </c>
      <c r="I61" s="100">
        <f>E61/'[1]4a_İl'!E60</f>
        <v>0.29902416824740941</v>
      </c>
      <c r="J61" s="110">
        <f t="shared" si="0"/>
        <v>1.9902593947464849E-2</v>
      </c>
      <c r="K61" s="110">
        <f t="shared" si="1"/>
        <v>2.7725102083189148E-2</v>
      </c>
      <c r="L61" s="107">
        <f t="shared" si="2"/>
        <v>2003</v>
      </c>
      <c r="M61" s="111">
        <f t="shared" si="4"/>
        <v>3.8134947833371409E-2</v>
      </c>
      <c r="N61" s="108">
        <f t="shared" si="3"/>
        <v>-890</v>
      </c>
      <c r="O61" s="108">
        <f t="shared" si="5"/>
        <v>195.17476508079562</v>
      </c>
    </row>
    <row r="62" spans="1:15">
      <c r="A62" s="85">
        <v>60</v>
      </c>
      <c r="B62" s="99" t="s">
        <v>151</v>
      </c>
      <c r="C62" s="86">
        <v>11481</v>
      </c>
      <c r="D62" s="86">
        <v>11593</v>
      </c>
      <c r="E62" s="86">
        <v>11818</v>
      </c>
      <c r="F62" s="86">
        <v>12279.3973096056</v>
      </c>
      <c r="G62" s="86">
        <v>12859.6238378953</v>
      </c>
      <c r="H62" s="86">
        <v>12884.2101383789</v>
      </c>
      <c r="I62" s="100">
        <f>E62/'[1]4a_İl'!E61</f>
        <v>0.21377663615643427</v>
      </c>
      <c r="J62" s="110">
        <f t="shared" si="0"/>
        <v>3.1678813607254014E-3</v>
      </c>
      <c r="K62" s="110">
        <f t="shared" si="1"/>
        <v>2.9352843828934761E-2</v>
      </c>
      <c r="L62" s="107">
        <f t="shared" si="2"/>
        <v>337</v>
      </c>
      <c r="M62" s="111">
        <f t="shared" si="4"/>
        <v>6.4161145381159091E-3</v>
      </c>
      <c r="N62" s="108">
        <f t="shared" si="3"/>
        <v>225</v>
      </c>
      <c r="O62" s="108">
        <f t="shared" si="5"/>
        <v>24.586300483599189</v>
      </c>
    </row>
    <row r="63" spans="1:15">
      <c r="A63" s="85">
        <v>61</v>
      </c>
      <c r="B63" s="99" t="s">
        <v>152</v>
      </c>
      <c r="C63" s="86">
        <v>28127</v>
      </c>
      <c r="D63" s="86">
        <v>30635</v>
      </c>
      <c r="E63" s="86">
        <v>30027</v>
      </c>
      <c r="F63" s="86">
        <v>29171.492870485701</v>
      </c>
      <c r="G63" s="86">
        <v>31328.214390867299</v>
      </c>
      <c r="H63" s="86">
        <v>31155.532571707699</v>
      </c>
      <c r="I63" s="100">
        <f>E63/'[1]4a_İl'!E62</f>
        <v>0.25490895199286895</v>
      </c>
      <c r="J63" s="110">
        <f t="shared" si="0"/>
        <v>8.0489062124303283E-3</v>
      </c>
      <c r="K63" s="110">
        <f t="shared" si="1"/>
        <v>6.7550751946528251E-2</v>
      </c>
      <c r="L63" s="107">
        <f t="shared" si="2"/>
        <v>1900</v>
      </c>
      <c r="M63" s="111">
        <f t="shared" si="4"/>
        <v>3.6173939532404234E-2</v>
      </c>
      <c r="N63" s="108">
        <f t="shared" si="3"/>
        <v>-608</v>
      </c>
      <c r="O63" s="108">
        <f t="shared" si="5"/>
        <v>-172.6818191595994</v>
      </c>
    </row>
    <row r="64" spans="1:15">
      <c r="A64" s="85">
        <v>62</v>
      </c>
      <c r="B64" s="99" t="s">
        <v>153</v>
      </c>
      <c r="C64" s="86">
        <v>1796</v>
      </c>
      <c r="D64" s="86">
        <v>1690</v>
      </c>
      <c r="E64" s="86">
        <v>1441</v>
      </c>
      <c r="F64" s="86">
        <v>1796</v>
      </c>
      <c r="G64" s="86">
        <v>1690</v>
      </c>
      <c r="H64" s="86">
        <v>1441</v>
      </c>
      <c r="I64" s="100">
        <f>E64/'[1]4a_İl'!E63</f>
        <v>0.19947397563676633</v>
      </c>
      <c r="J64" s="110">
        <f t="shared" si="0"/>
        <v>3.8626815373204461E-4</v>
      </c>
      <c r="K64" s="110">
        <f t="shared" si="1"/>
        <v>-0.19766146993318487</v>
      </c>
      <c r="L64" s="107">
        <f t="shared" si="2"/>
        <v>-355</v>
      </c>
      <c r="M64" s="111">
        <f t="shared" si="4"/>
        <v>-6.7588150178965805E-3</v>
      </c>
      <c r="N64" s="108">
        <f t="shared" si="3"/>
        <v>-249</v>
      </c>
      <c r="O64" s="108">
        <f t="shared" si="5"/>
        <v>-249</v>
      </c>
    </row>
    <row r="65" spans="1:15">
      <c r="A65" s="85">
        <v>63</v>
      </c>
      <c r="B65" s="99" t="s">
        <v>154</v>
      </c>
      <c r="C65" s="86">
        <v>13793</v>
      </c>
      <c r="D65" s="86">
        <v>14027</v>
      </c>
      <c r="E65" s="86">
        <v>15021</v>
      </c>
      <c r="F65" s="86">
        <v>16597.675035189601</v>
      </c>
      <c r="G65" s="86">
        <v>16601.821697995299</v>
      </c>
      <c r="H65" s="86">
        <v>17816.123053070802</v>
      </c>
      <c r="I65" s="100">
        <f>E65/'[1]4a_İl'!E64</f>
        <v>0.12167284980640562</v>
      </c>
      <c r="J65" s="110">
        <f t="shared" si="0"/>
        <v>4.0264635233928118E-3</v>
      </c>
      <c r="K65" s="110">
        <f t="shared" si="1"/>
        <v>8.9030667730007979E-2</v>
      </c>
      <c r="L65" s="107">
        <f t="shared" si="2"/>
        <v>1228</v>
      </c>
      <c r="M65" s="111">
        <f t="shared" si="4"/>
        <v>2.3379788287259156E-2</v>
      </c>
      <c r="N65" s="108">
        <f t="shared" si="3"/>
        <v>994</v>
      </c>
      <c r="O65" s="108">
        <f t="shared" si="5"/>
        <v>1214.3013550755022</v>
      </c>
    </row>
    <row r="66" spans="1:15">
      <c r="A66" s="85">
        <v>64</v>
      </c>
      <c r="B66" s="99" t="s">
        <v>155</v>
      </c>
      <c r="C66" s="86">
        <v>15557</v>
      </c>
      <c r="D66" s="86">
        <v>16630</v>
      </c>
      <c r="E66" s="86">
        <v>15950</v>
      </c>
      <c r="F66" s="86">
        <v>15971.3073756791</v>
      </c>
      <c r="G66" s="86">
        <v>16540.0710708509</v>
      </c>
      <c r="H66" s="86">
        <v>16500.731383181701</v>
      </c>
      <c r="I66" s="100">
        <f>E66/'[1]4a_İl'!E65</f>
        <v>0.25737014506317268</v>
      </c>
      <c r="J66" s="110">
        <f t="shared" si="0"/>
        <v>4.2754871977974404E-3</v>
      </c>
      <c r="K66" s="110">
        <f t="shared" si="1"/>
        <v>2.5261939962717746E-2</v>
      </c>
      <c r="L66" s="107">
        <f t="shared" si="2"/>
        <v>393</v>
      </c>
      <c r="M66" s="111">
        <f t="shared" si="4"/>
        <v>7.4822938085446654E-3</v>
      </c>
      <c r="N66" s="108">
        <f t="shared" si="3"/>
        <v>-680</v>
      </c>
      <c r="O66" s="108">
        <f t="shared" si="5"/>
        <v>-39.339687669198611</v>
      </c>
    </row>
    <row r="67" spans="1:15">
      <c r="A67" s="85">
        <v>65</v>
      </c>
      <c r="B67" s="99" t="s">
        <v>156</v>
      </c>
      <c r="C67" s="86">
        <v>7040</v>
      </c>
      <c r="D67" s="86">
        <v>8143</v>
      </c>
      <c r="E67" s="86">
        <v>8064</v>
      </c>
      <c r="F67" s="86">
        <v>8245.3808841720402</v>
      </c>
      <c r="G67" s="86">
        <v>9294.9924696628004</v>
      </c>
      <c r="H67" s="86">
        <v>9115.1444081780901</v>
      </c>
      <c r="I67" s="100">
        <f>E67/'[1]4a_İl'!E66</f>
        <v>0.1153301583215343</v>
      </c>
      <c r="J67" s="110">
        <f t="shared" ref="J67:J84" si="6">E67/$E$84</f>
        <v>2.1616005494068061E-3</v>
      </c>
      <c r="K67" s="110">
        <f t="shared" ref="K67:K84" si="7">(E67-C67)/C67</f>
        <v>0.14545454545454545</v>
      </c>
      <c r="L67" s="107">
        <f t="shared" ref="L67:L84" si="8">E67-C67</f>
        <v>1024</v>
      </c>
      <c r="M67" s="111">
        <f t="shared" si="4"/>
        <v>1.9495849516411545E-2</v>
      </c>
      <c r="N67" s="108">
        <f t="shared" ref="N67:N84" si="9">E67-D67</f>
        <v>-79</v>
      </c>
      <c r="O67" s="108">
        <f t="shared" si="5"/>
        <v>-179.84806148471034</v>
      </c>
    </row>
    <row r="68" spans="1:15">
      <c r="A68" s="85">
        <v>66</v>
      </c>
      <c r="B68" s="99" t="s">
        <v>157</v>
      </c>
      <c r="C68" s="86">
        <v>5682</v>
      </c>
      <c r="D68" s="86">
        <v>6045</v>
      </c>
      <c r="E68" s="86">
        <v>6375</v>
      </c>
      <c r="F68" s="86">
        <v>6248.8549297067402</v>
      </c>
      <c r="G68" s="86">
        <v>6948.2225407849901</v>
      </c>
      <c r="H68" s="86">
        <v>7072.0249935920301</v>
      </c>
      <c r="I68" s="100">
        <f>E68/'[1]4a_İl'!E67</f>
        <v>0.1557194850875693</v>
      </c>
      <c r="J68" s="110">
        <f t="shared" si="6"/>
        <v>1.7088546010005444E-3</v>
      </c>
      <c r="K68" s="110">
        <f t="shared" si="7"/>
        <v>0.12196409714889124</v>
      </c>
      <c r="L68" s="107">
        <f t="shared" si="8"/>
        <v>693</v>
      </c>
      <c r="M68" s="111">
        <f t="shared" ref="M68:M84" si="10">L68/$L$84</f>
        <v>1.3193968471555861E-2</v>
      </c>
      <c r="N68" s="108">
        <f t="shared" si="9"/>
        <v>330</v>
      </c>
      <c r="O68" s="108">
        <f t="shared" ref="O68:O84" si="11">H68-G68</f>
        <v>123.80245280704003</v>
      </c>
    </row>
    <row r="69" spans="1:15">
      <c r="A69" s="85">
        <v>67</v>
      </c>
      <c r="B69" s="99" t="s">
        <v>158</v>
      </c>
      <c r="C69" s="86">
        <v>17404</v>
      </c>
      <c r="D69" s="86">
        <v>18411</v>
      </c>
      <c r="E69" s="86">
        <v>17331</v>
      </c>
      <c r="F69" s="86">
        <v>18255.7325634933</v>
      </c>
      <c r="G69" s="86">
        <v>18586.302690838202</v>
      </c>
      <c r="H69" s="86">
        <v>18368.351001433599</v>
      </c>
      <c r="I69" s="100">
        <f>E69/'[1]4a_İl'!E68</f>
        <v>0.19982013766386497</v>
      </c>
      <c r="J69" s="110">
        <f t="shared" si="6"/>
        <v>4.6456720141083039E-3</v>
      </c>
      <c r="K69" s="110">
        <f t="shared" si="7"/>
        <v>-4.1944380602160422E-3</v>
      </c>
      <c r="L69" s="107">
        <f t="shared" si="8"/>
        <v>-73</v>
      </c>
      <c r="M69" s="111">
        <f t="shared" si="10"/>
        <v>-1.3898408346660574E-3</v>
      </c>
      <c r="N69" s="108">
        <f t="shared" si="9"/>
        <v>-1080</v>
      </c>
      <c r="O69" s="108">
        <f t="shared" si="11"/>
        <v>-217.9516894046028</v>
      </c>
    </row>
    <row r="70" spans="1:15">
      <c r="A70" s="85">
        <v>68</v>
      </c>
      <c r="B70" s="99" t="s">
        <v>159</v>
      </c>
      <c r="C70" s="86">
        <v>7245</v>
      </c>
      <c r="D70" s="86">
        <v>8126</v>
      </c>
      <c r="E70" s="86">
        <v>7775</v>
      </c>
      <c r="F70" s="86">
        <v>7321.3365040664203</v>
      </c>
      <c r="G70" s="86">
        <v>8043.4295783566304</v>
      </c>
      <c r="H70" s="86">
        <v>7892.1065908149403</v>
      </c>
      <c r="I70" s="100">
        <f>E70/'[1]4a_İl'!E69</f>
        <v>0.16423396210472951</v>
      </c>
      <c r="J70" s="110">
        <f t="shared" si="6"/>
        <v>2.0841324741614482E-3</v>
      </c>
      <c r="K70" s="110">
        <f t="shared" si="7"/>
        <v>7.315389924085576E-2</v>
      </c>
      <c r="L70" s="107">
        <f t="shared" si="8"/>
        <v>530</v>
      </c>
      <c r="M70" s="111">
        <f t="shared" si="10"/>
        <v>1.0090625237986444E-2</v>
      </c>
      <c r="N70" s="108">
        <f t="shared" si="9"/>
        <v>-351</v>
      </c>
      <c r="O70" s="108">
        <f t="shared" si="11"/>
        <v>-151.32298754169005</v>
      </c>
    </row>
    <row r="71" spans="1:15">
      <c r="A71" s="85">
        <v>69</v>
      </c>
      <c r="B71" s="99" t="s">
        <v>160</v>
      </c>
      <c r="C71" s="86">
        <v>1126</v>
      </c>
      <c r="D71" s="86">
        <v>977</v>
      </c>
      <c r="E71" s="86">
        <v>1037</v>
      </c>
      <c r="F71" s="86">
        <v>1236.8930347795899</v>
      </c>
      <c r="G71" s="86">
        <v>1115.2874582299301</v>
      </c>
      <c r="H71" s="86">
        <v>1123.0268049755</v>
      </c>
      <c r="I71" s="100">
        <f>E71/'[1]4a_İl'!E70</f>
        <v>0.11581416126870672</v>
      </c>
      <c r="J71" s="110">
        <f t="shared" si="6"/>
        <v>2.7797368176275524E-4</v>
      </c>
      <c r="K71" s="110">
        <f t="shared" si="7"/>
        <v>-7.9040852575488457E-2</v>
      </c>
      <c r="L71" s="107">
        <f t="shared" si="8"/>
        <v>-89</v>
      </c>
      <c r="M71" s="111">
        <f t="shared" si="10"/>
        <v>-1.6944634833599879E-3</v>
      </c>
      <c r="N71" s="108">
        <f t="shared" si="9"/>
        <v>60</v>
      </c>
      <c r="O71" s="108">
        <f t="shared" si="11"/>
        <v>7.7393467455699465</v>
      </c>
    </row>
    <row r="72" spans="1:15">
      <c r="A72" s="85">
        <v>70</v>
      </c>
      <c r="B72" s="99" t="s">
        <v>161</v>
      </c>
      <c r="C72" s="86">
        <v>12019</v>
      </c>
      <c r="D72" s="86">
        <v>13335</v>
      </c>
      <c r="E72" s="86">
        <v>12323</v>
      </c>
      <c r="F72" s="86">
        <v>12055.182978789901</v>
      </c>
      <c r="G72" s="86">
        <v>13313.8933591892</v>
      </c>
      <c r="H72" s="86">
        <v>12348.928848871899</v>
      </c>
      <c r="I72" s="100">
        <f>E72/'[1]4a_İl'!E71</f>
        <v>0.29406992005727239</v>
      </c>
      <c r="J72" s="110">
        <f t="shared" si="6"/>
        <v>3.3032494506870132E-3</v>
      </c>
      <c r="K72" s="110">
        <f t="shared" si="7"/>
        <v>2.5293285631084118E-2</v>
      </c>
      <c r="L72" s="107">
        <f t="shared" si="8"/>
        <v>304</v>
      </c>
      <c r="M72" s="111">
        <f t="shared" si="10"/>
        <v>5.7878303251846777E-3</v>
      </c>
      <c r="N72" s="108">
        <f t="shared" si="9"/>
        <v>-1012</v>
      </c>
      <c r="O72" s="108">
        <f t="shared" si="11"/>
        <v>-964.96451031730066</v>
      </c>
    </row>
    <row r="73" spans="1:15">
      <c r="A73" s="85">
        <v>71</v>
      </c>
      <c r="B73" s="99" t="s">
        <v>162</v>
      </c>
      <c r="C73" s="86">
        <v>5870</v>
      </c>
      <c r="D73" s="86">
        <v>7208</v>
      </c>
      <c r="E73" s="86">
        <v>6815</v>
      </c>
      <c r="F73" s="86">
        <v>6165.5952827031997</v>
      </c>
      <c r="G73" s="86">
        <v>7726.18981368195</v>
      </c>
      <c r="H73" s="86">
        <v>7179.9448754183604</v>
      </c>
      <c r="I73" s="100">
        <f>E73/'[1]4a_İl'!E72</f>
        <v>0.17740004164931278</v>
      </c>
      <c r="J73" s="110">
        <f t="shared" si="6"/>
        <v>1.8267990754225428E-3</v>
      </c>
      <c r="K73" s="110">
        <f t="shared" si="7"/>
        <v>0.16098807495741055</v>
      </c>
      <c r="L73" s="107">
        <f t="shared" si="8"/>
        <v>945</v>
      </c>
      <c r="M73" s="111">
        <f t="shared" si="10"/>
        <v>1.7991775188485264E-2</v>
      </c>
      <c r="N73" s="108">
        <f t="shared" si="9"/>
        <v>-393</v>
      </c>
      <c r="O73" s="108">
        <f t="shared" si="11"/>
        <v>-546.24493826358957</v>
      </c>
    </row>
    <row r="74" spans="1:15">
      <c r="A74" s="85">
        <v>72</v>
      </c>
      <c r="B74" s="99" t="s">
        <v>163</v>
      </c>
      <c r="C74" s="86">
        <v>7103</v>
      </c>
      <c r="D74" s="86">
        <v>7143</v>
      </c>
      <c r="E74" s="86">
        <v>8165</v>
      </c>
      <c r="F74" s="86">
        <v>7879.26735742032</v>
      </c>
      <c r="G74" s="86">
        <v>8506.6240274102602</v>
      </c>
      <c r="H74" s="86">
        <v>9011.9770097744404</v>
      </c>
      <c r="I74" s="100">
        <f>E74/'[1]4a_İl'!E73</f>
        <v>0.16367645584845145</v>
      </c>
      <c r="J74" s="110">
        <f t="shared" si="6"/>
        <v>2.1886741673991287E-3</v>
      </c>
      <c r="K74" s="110">
        <f t="shared" si="7"/>
        <v>0.14951428973673095</v>
      </c>
      <c r="L74" s="107">
        <f t="shared" si="8"/>
        <v>1062</v>
      </c>
      <c r="M74" s="111">
        <f t="shared" si="10"/>
        <v>2.0219328307059629E-2</v>
      </c>
      <c r="N74" s="108">
        <f t="shared" si="9"/>
        <v>1022</v>
      </c>
      <c r="O74" s="108">
        <f t="shared" si="11"/>
        <v>505.35298236418021</v>
      </c>
    </row>
    <row r="75" spans="1:15">
      <c r="A75" s="85">
        <v>73</v>
      </c>
      <c r="B75" s="99" t="s">
        <v>164</v>
      </c>
      <c r="C75" s="86">
        <v>1640</v>
      </c>
      <c r="D75" s="86">
        <v>3727</v>
      </c>
      <c r="E75" s="86">
        <v>3330</v>
      </c>
      <c r="F75" s="86">
        <v>2309.37912471544</v>
      </c>
      <c r="G75" s="86">
        <v>4018.5656599684798</v>
      </c>
      <c r="H75" s="86">
        <v>3971.1269189576601</v>
      </c>
      <c r="I75" s="100">
        <f>E75/'[1]4a_İl'!E74</f>
        <v>0.11627500960229058</v>
      </c>
      <c r="J75" s="110">
        <f t="shared" si="6"/>
        <v>8.9262522687557852E-4</v>
      </c>
      <c r="K75" s="110">
        <f t="shared" si="7"/>
        <v>1.0304878048780488</v>
      </c>
      <c r="L75" s="107">
        <f t="shared" si="8"/>
        <v>1690</v>
      </c>
      <c r="M75" s="111">
        <f t="shared" si="10"/>
        <v>3.21757672682964E-2</v>
      </c>
      <c r="N75" s="108">
        <f t="shared" si="9"/>
        <v>-397</v>
      </c>
      <c r="O75" s="108">
        <f t="shared" si="11"/>
        <v>-47.43874101081974</v>
      </c>
    </row>
    <row r="76" spans="1:15">
      <c r="A76" s="85">
        <v>74</v>
      </c>
      <c r="B76" s="99" t="s">
        <v>165</v>
      </c>
      <c r="C76" s="86">
        <v>6869</v>
      </c>
      <c r="D76" s="86">
        <v>7277</v>
      </c>
      <c r="E76" s="86">
        <v>7190</v>
      </c>
      <c r="F76" s="86">
        <v>7050.8567997507398</v>
      </c>
      <c r="G76" s="86">
        <v>7380.89616311394</v>
      </c>
      <c r="H76" s="86">
        <v>7400.1786328108501</v>
      </c>
      <c r="I76" s="100">
        <f>E76/'[1]4a_İl'!E75</f>
        <v>0.26003616636528026</v>
      </c>
      <c r="J76" s="110">
        <f t="shared" si="6"/>
        <v>1.9273199343049277E-3</v>
      </c>
      <c r="K76" s="110">
        <f t="shared" si="7"/>
        <v>4.6731693113990391E-2</v>
      </c>
      <c r="L76" s="107">
        <f t="shared" si="8"/>
        <v>321</v>
      </c>
      <c r="M76" s="111">
        <f t="shared" si="10"/>
        <v>6.1114918894219789E-3</v>
      </c>
      <c r="N76" s="108">
        <f t="shared" si="9"/>
        <v>-87</v>
      </c>
      <c r="O76" s="108">
        <f t="shared" si="11"/>
        <v>19.282469696910084</v>
      </c>
    </row>
    <row r="77" spans="1:15">
      <c r="A77" s="85">
        <v>75</v>
      </c>
      <c r="B77" s="99" t="s">
        <v>166</v>
      </c>
      <c r="C77" s="86">
        <v>1200</v>
      </c>
      <c r="D77" s="86">
        <v>1434</v>
      </c>
      <c r="E77" s="86">
        <v>1314</v>
      </c>
      <c r="F77" s="86">
        <v>1657.85609100279</v>
      </c>
      <c r="G77" s="86">
        <v>1803.8112649873899</v>
      </c>
      <c r="H77" s="86">
        <v>1828.92412424537</v>
      </c>
      <c r="I77" s="100">
        <f>E77/'[1]4a_İl'!E76</f>
        <v>0.14327772325809618</v>
      </c>
      <c r="J77" s="110">
        <f t="shared" si="6"/>
        <v>3.5222508952387693E-4</v>
      </c>
      <c r="K77" s="110">
        <f t="shared" si="7"/>
        <v>9.5000000000000001E-2</v>
      </c>
      <c r="L77" s="107">
        <f t="shared" si="8"/>
        <v>114</v>
      </c>
      <c r="M77" s="111">
        <f t="shared" si="10"/>
        <v>2.170436371944254E-3</v>
      </c>
      <c r="N77" s="108">
        <f t="shared" si="9"/>
        <v>-120</v>
      </c>
      <c r="O77" s="108">
        <f t="shared" si="11"/>
        <v>25.112859257980062</v>
      </c>
    </row>
    <row r="78" spans="1:15">
      <c r="A78" s="85">
        <v>76</v>
      </c>
      <c r="B78" s="99" t="s">
        <v>167</v>
      </c>
      <c r="C78" s="86">
        <v>1996</v>
      </c>
      <c r="D78" s="86">
        <v>2512</v>
      </c>
      <c r="E78" s="86">
        <v>2644</v>
      </c>
      <c r="F78" s="86">
        <v>2429.3985689158599</v>
      </c>
      <c r="G78" s="86">
        <v>3074.45182568771</v>
      </c>
      <c r="H78" s="86">
        <v>3206.1969845179901</v>
      </c>
      <c r="I78" s="100">
        <f>E78/'[1]4a_İl'!E77</f>
        <v>0.17907213003725025</v>
      </c>
      <c r="J78" s="110">
        <f t="shared" si="6"/>
        <v>7.0873906902673561E-4</v>
      </c>
      <c r="K78" s="110">
        <f t="shared" si="7"/>
        <v>0.32464929859719438</v>
      </c>
      <c r="L78" s="107">
        <f t="shared" si="8"/>
        <v>648</v>
      </c>
      <c r="M78" s="111">
        <f t="shared" si="10"/>
        <v>1.233721727210418E-2</v>
      </c>
      <c r="N78" s="108">
        <f t="shared" si="9"/>
        <v>132</v>
      </c>
      <c r="O78" s="108">
        <f t="shared" si="11"/>
        <v>131.74515883028016</v>
      </c>
    </row>
    <row r="79" spans="1:15">
      <c r="A79" s="85">
        <v>77</v>
      </c>
      <c r="B79" s="99" t="s">
        <v>168</v>
      </c>
      <c r="C79" s="86">
        <v>11749</v>
      </c>
      <c r="D79" s="86">
        <v>11639</v>
      </c>
      <c r="E79" s="86">
        <v>11958</v>
      </c>
      <c r="F79" s="86">
        <v>11824.7183136201</v>
      </c>
      <c r="G79" s="86">
        <v>12016.7397496089</v>
      </c>
      <c r="H79" s="86">
        <v>12091.2082450411</v>
      </c>
      <c r="I79" s="100">
        <f>E79/'[1]4a_İl'!E78</f>
        <v>0.23033805258595783</v>
      </c>
      <c r="J79" s="110">
        <f t="shared" si="6"/>
        <v>3.2054091480414916E-3</v>
      </c>
      <c r="K79" s="110">
        <f t="shared" si="7"/>
        <v>1.7788747978551366E-2</v>
      </c>
      <c r="L79" s="107">
        <f t="shared" si="8"/>
        <v>209</v>
      </c>
      <c r="M79" s="111">
        <f t="shared" si="10"/>
        <v>3.9791333485644656E-3</v>
      </c>
      <c r="N79" s="108">
        <f t="shared" si="9"/>
        <v>319</v>
      </c>
      <c r="O79" s="108">
        <f t="shared" si="11"/>
        <v>74.468495432200143</v>
      </c>
    </row>
    <row r="80" spans="1:15">
      <c r="A80" s="85">
        <v>78</v>
      </c>
      <c r="B80" s="99" t="s">
        <v>169</v>
      </c>
      <c r="C80" s="86">
        <v>8250</v>
      </c>
      <c r="D80" s="86">
        <v>10943</v>
      </c>
      <c r="E80" s="86">
        <v>8833</v>
      </c>
      <c r="F80" s="86">
        <v>9340.5619882265892</v>
      </c>
      <c r="G80" s="86">
        <v>10262.449405142699</v>
      </c>
      <c r="H80" s="86">
        <v>10244.823416454899</v>
      </c>
      <c r="I80" s="100">
        <f>E80/'[1]4a_İl'!E79</f>
        <v>0.22220824633342556</v>
      </c>
      <c r="J80" s="110">
        <f t="shared" si="6"/>
        <v>2.367735324021617E-3</v>
      </c>
      <c r="K80" s="110">
        <f t="shared" si="7"/>
        <v>7.0666666666666669E-2</v>
      </c>
      <c r="L80" s="107">
        <f t="shared" si="8"/>
        <v>583</v>
      </c>
      <c r="M80" s="111">
        <f t="shared" si="10"/>
        <v>1.1099687761785089E-2</v>
      </c>
      <c r="N80" s="108">
        <f t="shared" si="9"/>
        <v>-2110</v>
      </c>
      <c r="O80" s="108">
        <f t="shared" si="11"/>
        <v>-17.625988687799691</v>
      </c>
    </row>
    <row r="81" spans="1:15">
      <c r="A81" s="85">
        <v>79</v>
      </c>
      <c r="B81" s="99" t="s">
        <v>170</v>
      </c>
      <c r="C81" s="86">
        <v>1632</v>
      </c>
      <c r="D81" s="86">
        <v>3385</v>
      </c>
      <c r="E81" s="86">
        <v>3158</v>
      </c>
      <c r="F81" s="86">
        <v>2116.9467224956002</v>
      </c>
      <c r="G81" s="86">
        <v>3982.4623208289199</v>
      </c>
      <c r="H81" s="86">
        <v>4063.6375119317499</v>
      </c>
      <c r="I81" s="100">
        <f>E81/'[1]4a_İl'!E80</f>
        <v>0.23057827102803738</v>
      </c>
      <c r="J81" s="110">
        <f t="shared" si="6"/>
        <v>8.4651965960152455E-4</v>
      </c>
      <c r="K81" s="110">
        <f t="shared" si="7"/>
        <v>0.93504901960784315</v>
      </c>
      <c r="L81" s="107">
        <f t="shared" si="8"/>
        <v>1526</v>
      </c>
      <c r="M81" s="111">
        <f t="shared" si="10"/>
        <v>2.9053385119183612E-2</v>
      </c>
      <c r="N81" s="108">
        <f t="shared" si="9"/>
        <v>-227</v>
      </c>
      <c r="O81" s="108">
        <f t="shared" si="11"/>
        <v>81.175191102830013</v>
      </c>
    </row>
    <row r="82" spans="1:15">
      <c r="A82" s="85">
        <v>80</v>
      </c>
      <c r="B82" s="99" t="s">
        <v>171</v>
      </c>
      <c r="C82" s="86">
        <v>9223</v>
      </c>
      <c r="D82" s="86">
        <v>8438</v>
      </c>
      <c r="E82" s="86">
        <v>9203</v>
      </c>
      <c r="F82" s="86">
        <v>9604.5609189332499</v>
      </c>
      <c r="G82" s="86">
        <v>9452.6176346889606</v>
      </c>
      <c r="H82" s="86">
        <v>9585.9907236919207</v>
      </c>
      <c r="I82" s="100">
        <f>E82/'[1]4a_İl'!E81</f>
        <v>0.1757505156214193</v>
      </c>
      <c r="J82" s="110">
        <f t="shared" si="6"/>
        <v>2.4669159047855703E-3</v>
      </c>
      <c r="K82" s="110">
        <f t="shared" si="7"/>
        <v>-2.1684918139434025E-3</v>
      </c>
      <c r="L82" s="107">
        <f t="shared" si="8"/>
        <v>-20</v>
      </c>
      <c r="M82" s="111">
        <f t="shared" si="10"/>
        <v>-3.8077831086741299E-4</v>
      </c>
      <c r="N82" s="108">
        <f t="shared" si="9"/>
        <v>765</v>
      </c>
      <c r="O82" s="108">
        <f t="shared" si="11"/>
        <v>133.37308900296011</v>
      </c>
    </row>
    <row r="83" spans="1:15">
      <c r="A83" s="85">
        <v>81</v>
      </c>
      <c r="B83" s="99" t="s">
        <v>172</v>
      </c>
      <c r="C83" s="86">
        <v>23050</v>
      </c>
      <c r="D83" s="86">
        <v>20348</v>
      </c>
      <c r="E83" s="86">
        <v>20036</v>
      </c>
      <c r="F83" s="86">
        <v>21839.630200364601</v>
      </c>
      <c r="G83" s="86">
        <v>21502.384338215801</v>
      </c>
      <c r="H83" s="86">
        <v>18965.970056656199</v>
      </c>
      <c r="I83" s="100">
        <f>E83/'[1]4a_İl'!E82</f>
        <v>0.2892867455963038</v>
      </c>
      <c r="J83" s="110">
        <f t="shared" si="6"/>
        <v>5.3707624761799074E-3</v>
      </c>
      <c r="K83" s="110">
        <f t="shared" si="7"/>
        <v>-0.13075921908893709</v>
      </c>
      <c r="L83" s="107">
        <f t="shared" si="8"/>
        <v>-3014</v>
      </c>
      <c r="M83" s="111">
        <f t="shared" si="10"/>
        <v>-5.7383291447719136E-2</v>
      </c>
      <c r="N83" s="108">
        <f t="shared" si="9"/>
        <v>-312</v>
      </c>
      <c r="O83" s="108">
        <f t="shared" si="11"/>
        <v>-2536.4142815596024</v>
      </c>
    </row>
    <row r="84" spans="1:15" s="120" customFormat="1">
      <c r="A84" s="186" t="s">
        <v>173</v>
      </c>
      <c r="B84" s="186"/>
      <c r="C84" s="87">
        <v>3678045</v>
      </c>
      <c r="D84" s="87">
        <v>3754776</v>
      </c>
      <c r="E84" s="87">
        <v>3730569</v>
      </c>
      <c r="F84" s="87">
        <v>3709726.2285567601</v>
      </c>
      <c r="G84" s="87">
        <v>3791204.4498386998</v>
      </c>
      <c r="H84" s="87">
        <v>3788330.6106025302</v>
      </c>
      <c r="I84" s="123">
        <f>E84/'[1]4a_İl'!E83</f>
        <v>0.26514589008728079</v>
      </c>
      <c r="J84" s="79">
        <f t="shared" si="6"/>
        <v>1</v>
      </c>
      <c r="K84" s="79">
        <f t="shared" si="7"/>
        <v>1.4280412556126965E-2</v>
      </c>
      <c r="L84" s="74">
        <f t="shared" si="8"/>
        <v>52524</v>
      </c>
      <c r="M84" s="80">
        <f t="shared" si="10"/>
        <v>1</v>
      </c>
      <c r="N84" s="74">
        <f t="shared" si="9"/>
        <v>-24207</v>
      </c>
      <c r="O84" s="108">
        <f t="shared" si="11"/>
        <v>-2873.8392361695878</v>
      </c>
    </row>
    <row r="85" spans="1:15">
      <c r="I85" s="83"/>
      <c r="M85" s="15"/>
    </row>
    <row r="86" spans="1:15">
      <c r="F86" s="151"/>
      <c r="G86" s="151"/>
      <c r="I86" s="23"/>
      <c r="M86" s="15"/>
    </row>
    <row r="87" spans="1:15">
      <c r="F87" s="151"/>
      <c r="G87" s="151"/>
      <c r="M87" s="15"/>
    </row>
    <row r="88" spans="1:15">
      <c r="M88" s="15"/>
    </row>
    <row r="89" spans="1:15">
      <c r="M89" s="15"/>
    </row>
    <row r="90" spans="1:15">
      <c r="M90" s="15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83"/>
  <sheetViews>
    <sheetView zoomScale="80" zoomScaleNormal="80" workbookViewId="0">
      <pane ySplit="1" topLeftCell="A77" activePane="bottomLeft" state="frozen"/>
      <selection pane="bottomLeft" activeCell="G87" sqref="G87"/>
    </sheetView>
  </sheetViews>
  <sheetFormatPr defaultColWidth="8.81640625" defaultRowHeight="14.5"/>
  <cols>
    <col min="1" max="1" width="18.26953125" style="8" bestFit="1" customWidth="1"/>
    <col min="2" max="2" width="12" style="8" customWidth="1"/>
    <col min="3" max="3" width="12" style="8" bestFit="1" customWidth="1"/>
    <col min="4" max="4" width="12" style="8" customWidth="1"/>
    <col min="5" max="5" width="22.453125" style="8" customWidth="1"/>
    <col min="6" max="6" width="26.453125" style="8" customWidth="1"/>
    <col min="7" max="7" width="27.453125" style="8" customWidth="1"/>
    <col min="8" max="8" width="13.26953125" style="8" customWidth="1"/>
    <col min="9" max="16384" width="8.81640625" style="8"/>
  </cols>
  <sheetData>
    <row r="1" spans="1:8" ht="29">
      <c r="A1" s="52" t="s">
        <v>174</v>
      </c>
      <c r="B1" s="52">
        <v>42095</v>
      </c>
      <c r="C1" s="52">
        <v>42430</v>
      </c>
      <c r="D1" s="52">
        <v>42461</v>
      </c>
      <c r="E1" s="1" t="s">
        <v>284</v>
      </c>
      <c r="F1" s="2" t="s">
        <v>285</v>
      </c>
      <c r="G1" s="2" t="s">
        <v>286</v>
      </c>
      <c r="H1" s="1" t="s">
        <v>263</v>
      </c>
    </row>
    <row r="2" spans="1:8">
      <c r="A2" s="50" t="s">
        <v>175</v>
      </c>
      <c r="B2" s="98">
        <v>2070</v>
      </c>
      <c r="C2" s="61">
        <v>2539</v>
      </c>
      <c r="D2" s="31">
        <v>2493</v>
      </c>
      <c r="E2" s="45">
        <f>D2/$D$83</f>
        <v>2.4556737588652483E-2</v>
      </c>
      <c r="F2" s="45">
        <f t="shared" ref="F2:F65" si="0">(D2-B2)/B2</f>
        <v>0.20434782608695654</v>
      </c>
      <c r="G2" s="61">
        <f t="shared" ref="G2:G65" si="1">D2-B2</f>
        <v>423</v>
      </c>
      <c r="H2" s="61">
        <f>D2-C2</f>
        <v>-46</v>
      </c>
    </row>
    <row r="3" spans="1:8">
      <c r="A3" s="50" t="s">
        <v>176</v>
      </c>
      <c r="B3" s="98">
        <v>229</v>
      </c>
      <c r="C3" s="61">
        <v>338</v>
      </c>
      <c r="D3" s="31">
        <v>254</v>
      </c>
      <c r="E3" s="45">
        <f t="shared" ref="E3:E66" si="2">D3/$D$83</f>
        <v>2.5019700551615447E-3</v>
      </c>
      <c r="F3" s="45">
        <f t="shared" si="0"/>
        <v>0.1091703056768559</v>
      </c>
      <c r="G3" s="61">
        <f t="shared" si="1"/>
        <v>25</v>
      </c>
      <c r="H3" s="61">
        <f t="shared" ref="H3:H66" si="3">D3-C3</f>
        <v>-84</v>
      </c>
    </row>
    <row r="4" spans="1:8">
      <c r="A4" s="50" t="s">
        <v>177</v>
      </c>
      <c r="B4" s="98">
        <v>302</v>
      </c>
      <c r="C4" s="61">
        <v>575</v>
      </c>
      <c r="D4" s="31">
        <v>515</v>
      </c>
      <c r="E4" s="45">
        <f t="shared" si="2"/>
        <v>5.0728920409771477E-3</v>
      </c>
      <c r="F4" s="45">
        <f t="shared" si="0"/>
        <v>0.70529801324503316</v>
      </c>
      <c r="G4" s="61">
        <f t="shared" si="1"/>
        <v>213</v>
      </c>
      <c r="H4" s="61">
        <f t="shared" si="3"/>
        <v>-60</v>
      </c>
    </row>
    <row r="5" spans="1:8">
      <c r="A5" s="50" t="s">
        <v>178</v>
      </c>
      <c r="B5" s="98">
        <v>112</v>
      </c>
      <c r="C5" s="61">
        <v>75</v>
      </c>
      <c r="D5" s="31">
        <v>65</v>
      </c>
      <c r="E5" s="45">
        <f t="shared" si="2"/>
        <v>6.4026792750197E-4</v>
      </c>
      <c r="F5" s="45">
        <f t="shared" si="0"/>
        <v>-0.41964285714285715</v>
      </c>
      <c r="G5" s="61">
        <f t="shared" si="1"/>
        <v>-47</v>
      </c>
      <c r="H5" s="61">
        <f t="shared" si="3"/>
        <v>-10</v>
      </c>
    </row>
    <row r="6" spans="1:8">
      <c r="A6" s="50" t="s">
        <v>179</v>
      </c>
      <c r="B6" s="98">
        <v>116</v>
      </c>
      <c r="C6" s="61">
        <v>209</v>
      </c>
      <c r="D6" s="31">
        <v>205</v>
      </c>
      <c r="E6" s="45">
        <f t="shared" si="2"/>
        <v>2.0193065405831362E-3</v>
      </c>
      <c r="F6" s="45">
        <f t="shared" si="0"/>
        <v>0.76724137931034486</v>
      </c>
      <c r="G6" s="61">
        <f t="shared" si="1"/>
        <v>89</v>
      </c>
      <c r="H6" s="61">
        <f t="shared" si="3"/>
        <v>-4</v>
      </c>
    </row>
    <row r="7" spans="1:8">
      <c r="A7" s="50" t="s">
        <v>180</v>
      </c>
      <c r="B7" s="98">
        <v>144</v>
      </c>
      <c r="C7" s="61">
        <v>294</v>
      </c>
      <c r="D7" s="31">
        <v>256</v>
      </c>
      <c r="E7" s="45">
        <f t="shared" si="2"/>
        <v>2.5216706067769899E-3</v>
      </c>
      <c r="F7" s="45">
        <f t="shared" si="0"/>
        <v>0.77777777777777779</v>
      </c>
      <c r="G7" s="61">
        <f t="shared" si="1"/>
        <v>112</v>
      </c>
      <c r="H7" s="61">
        <f t="shared" si="3"/>
        <v>-38</v>
      </c>
    </row>
    <row r="8" spans="1:8">
      <c r="A8" s="50" t="s">
        <v>181</v>
      </c>
      <c r="B8" s="98">
        <v>6073</v>
      </c>
      <c r="C8" s="61">
        <v>8577</v>
      </c>
      <c r="D8" s="31">
        <v>7461</v>
      </c>
      <c r="E8" s="45">
        <f t="shared" si="2"/>
        <v>7.3492907801418442E-2</v>
      </c>
      <c r="F8" s="45">
        <f t="shared" si="0"/>
        <v>0.22855260991272847</v>
      </c>
      <c r="G8" s="61">
        <f t="shared" si="1"/>
        <v>1388</v>
      </c>
      <c r="H8" s="61">
        <f t="shared" si="3"/>
        <v>-1116</v>
      </c>
    </row>
    <row r="9" spans="1:8">
      <c r="A9" s="50" t="s">
        <v>182</v>
      </c>
      <c r="B9" s="98">
        <v>2529</v>
      </c>
      <c r="C9" s="61">
        <v>4921</v>
      </c>
      <c r="D9" s="31">
        <v>4383</v>
      </c>
      <c r="E9" s="45">
        <f t="shared" si="2"/>
        <v>4.3173758865248227E-2</v>
      </c>
      <c r="F9" s="45">
        <f t="shared" si="0"/>
        <v>0.73309608540925264</v>
      </c>
      <c r="G9" s="61">
        <f t="shared" si="1"/>
        <v>1854</v>
      </c>
      <c r="H9" s="61">
        <f t="shared" si="3"/>
        <v>-538</v>
      </c>
    </row>
    <row r="10" spans="1:8">
      <c r="A10" s="50" t="s">
        <v>183</v>
      </c>
      <c r="B10" s="98">
        <v>24</v>
      </c>
      <c r="C10" s="61">
        <v>43</v>
      </c>
      <c r="D10" s="31">
        <v>29</v>
      </c>
      <c r="E10" s="45">
        <f t="shared" si="2"/>
        <v>2.8565799842395585E-4</v>
      </c>
      <c r="F10" s="45">
        <f t="shared" si="0"/>
        <v>0.20833333333333334</v>
      </c>
      <c r="G10" s="61">
        <f t="shared" si="1"/>
        <v>5</v>
      </c>
      <c r="H10" s="61">
        <f t="shared" si="3"/>
        <v>-14</v>
      </c>
    </row>
    <row r="11" spans="1:8">
      <c r="A11" s="50" t="s">
        <v>184</v>
      </c>
      <c r="B11" s="98">
        <v>238</v>
      </c>
      <c r="C11" s="61">
        <v>208</v>
      </c>
      <c r="D11" s="31">
        <v>181</v>
      </c>
      <c r="E11" s="45">
        <f t="shared" si="2"/>
        <v>1.7828999211977935E-3</v>
      </c>
      <c r="F11" s="45">
        <f t="shared" si="0"/>
        <v>-0.23949579831932774</v>
      </c>
      <c r="G11" s="61">
        <f t="shared" si="1"/>
        <v>-57</v>
      </c>
      <c r="H11" s="61">
        <f t="shared" si="3"/>
        <v>-27</v>
      </c>
    </row>
    <row r="12" spans="1:8">
      <c r="A12" s="50" t="s">
        <v>185</v>
      </c>
      <c r="B12" s="98">
        <v>670</v>
      </c>
      <c r="C12" s="61">
        <v>1099</v>
      </c>
      <c r="D12" s="31">
        <v>866</v>
      </c>
      <c r="E12" s="45">
        <f t="shared" si="2"/>
        <v>8.5303388494877858E-3</v>
      </c>
      <c r="F12" s="45">
        <f t="shared" si="0"/>
        <v>0.29253731343283584</v>
      </c>
      <c r="G12" s="61">
        <f t="shared" si="1"/>
        <v>196</v>
      </c>
      <c r="H12" s="61">
        <f t="shared" si="3"/>
        <v>-233</v>
      </c>
    </row>
    <row r="13" spans="1:8">
      <c r="A13" s="50" t="s">
        <v>186</v>
      </c>
      <c r="B13" s="98">
        <v>741</v>
      </c>
      <c r="C13" s="61">
        <v>1234</v>
      </c>
      <c r="D13" s="31">
        <v>900</v>
      </c>
      <c r="E13" s="45">
        <f t="shared" si="2"/>
        <v>8.8652482269503553E-3</v>
      </c>
      <c r="F13" s="45">
        <f t="shared" si="0"/>
        <v>0.2145748987854251</v>
      </c>
      <c r="G13" s="61">
        <f t="shared" si="1"/>
        <v>159</v>
      </c>
      <c r="H13" s="61">
        <f t="shared" si="3"/>
        <v>-334</v>
      </c>
    </row>
    <row r="14" spans="1:8">
      <c r="A14" s="50" t="s">
        <v>187</v>
      </c>
      <c r="B14" s="98">
        <v>122</v>
      </c>
      <c r="C14" s="61">
        <v>234</v>
      </c>
      <c r="D14" s="31">
        <v>242</v>
      </c>
      <c r="E14" s="45">
        <f t="shared" si="2"/>
        <v>2.3837667454688731E-3</v>
      </c>
      <c r="F14" s="45">
        <f t="shared" si="0"/>
        <v>0.98360655737704916</v>
      </c>
      <c r="G14" s="61">
        <f t="shared" si="1"/>
        <v>120</v>
      </c>
      <c r="H14" s="61">
        <f t="shared" si="3"/>
        <v>8</v>
      </c>
    </row>
    <row r="15" spans="1:8">
      <c r="A15" s="50" t="s">
        <v>188</v>
      </c>
      <c r="B15" s="98">
        <v>205</v>
      </c>
      <c r="C15" s="61">
        <v>311</v>
      </c>
      <c r="D15" s="31">
        <v>259</v>
      </c>
      <c r="E15" s="45">
        <f t="shared" si="2"/>
        <v>2.5512214342001578E-3</v>
      </c>
      <c r="F15" s="45">
        <f t="shared" si="0"/>
        <v>0.26341463414634148</v>
      </c>
      <c r="G15" s="61">
        <f t="shared" si="1"/>
        <v>54</v>
      </c>
      <c r="H15" s="61">
        <f t="shared" si="3"/>
        <v>-52</v>
      </c>
    </row>
    <row r="16" spans="1:8">
      <c r="A16" s="50" t="s">
        <v>189</v>
      </c>
      <c r="B16" s="98">
        <v>36</v>
      </c>
      <c r="C16" s="61">
        <v>67</v>
      </c>
      <c r="D16" s="31">
        <v>64</v>
      </c>
      <c r="E16" s="45">
        <f t="shared" si="2"/>
        <v>6.3041765169424748E-4</v>
      </c>
      <c r="F16" s="45">
        <f t="shared" si="0"/>
        <v>0.77777777777777779</v>
      </c>
      <c r="G16" s="61">
        <f t="shared" si="1"/>
        <v>28</v>
      </c>
      <c r="H16" s="61">
        <f t="shared" si="3"/>
        <v>-3</v>
      </c>
    </row>
    <row r="17" spans="1:8">
      <c r="A17" s="50" t="s">
        <v>190</v>
      </c>
      <c r="B17" s="98">
        <v>222</v>
      </c>
      <c r="C17" s="61">
        <v>404</v>
      </c>
      <c r="D17" s="31">
        <v>327</v>
      </c>
      <c r="E17" s="45">
        <f t="shared" si="2"/>
        <v>3.2210401891252954E-3</v>
      </c>
      <c r="F17" s="45">
        <f t="shared" si="0"/>
        <v>0.47297297297297297</v>
      </c>
      <c r="G17" s="61">
        <f t="shared" si="1"/>
        <v>105</v>
      </c>
      <c r="H17" s="61">
        <f t="shared" si="3"/>
        <v>-77</v>
      </c>
    </row>
    <row r="18" spans="1:8">
      <c r="A18" s="50" t="s">
        <v>191</v>
      </c>
      <c r="B18" s="98">
        <v>86</v>
      </c>
      <c r="C18" s="61">
        <v>110</v>
      </c>
      <c r="D18" s="31">
        <v>85</v>
      </c>
      <c r="E18" s="45">
        <f t="shared" si="2"/>
        <v>8.372734436564224E-4</v>
      </c>
      <c r="F18" s="45">
        <f t="shared" si="0"/>
        <v>-1.1627906976744186E-2</v>
      </c>
      <c r="G18" s="61">
        <f t="shared" si="1"/>
        <v>-1</v>
      </c>
      <c r="H18" s="61">
        <f t="shared" si="3"/>
        <v>-25</v>
      </c>
    </row>
    <row r="19" spans="1:8">
      <c r="A19" s="50" t="s">
        <v>192</v>
      </c>
      <c r="B19" s="98">
        <v>49</v>
      </c>
      <c r="C19" s="61">
        <v>119</v>
      </c>
      <c r="D19" s="31">
        <v>93</v>
      </c>
      <c r="E19" s="45">
        <f t="shared" si="2"/>
        <v>9.1607565011820333E-4</v>
      </c>
      <c r="F19" s="45">
        <f t="shared" si="0"/>
        <v>0.89795918367346939</v>
      </c>
      <c r="G19" s="61">
        <f t="shared" si="1"/>
        <v>44</v>
      </c>
      <c r="H19" s="61">
        <f t="shared" si="3"/>
        <v>-26</v>
      </c>
    </row>
    <row r="20" spans="1:8">
      <c r="A20" s="50" t="s">
        <v>193</v>
      </c>
      <c r="B20" s="98">
        <v>324</v>
      </c>
      <c r="C20" s="61">
        <v>576</v>
      </c>
      <c r="D20" s="31">
        <v>515</v>
      </c>
      <c r="E20" s="45">
        <f t="shared" si="2"/>
        <v>5.0728920409771477E-3</v>
      </c>
      <c r="F20" s="45">
        <f t="shared" si="0"/>
        <v>0.58950617283950613</v>
      </c>
      <c r="G20" s="61">
        <f t="shared" si="1"/>
        <v>191</v>
      </c>
      <c r="H20" s="61">
        <f t="shared" si="3"/>
        <v>-61</v>
      </c>
    </row>
    <row r="21" spans="1:8">
      <c r="A21" s="50" t="s">
        <v>194</v>
      </c>
      <c r="B21" s="98">
        <v>106</v>
      </c>
      <c r="C21" s="61">
        <v>210</v>
      </c>
      <c r="D21" s="31">
        <v>200</v>
      </c>
      <c r="E21" s="45">
        <f t="shared" si="2"/>
        <v>1.9700551615445231E-3</v>
      </c>
      <c r="F21" s="45">
        <f t="shared" si="0"/>
        <v>0.8867924528301887</v>
      </c>
      <c r="G21" s="61">
        <f t="shared" si="1"/>
        <v>94</v>
      </c>
      <c r="H21" s="61">
        <f t="shared" si="3"/>
        <v>-10</v>
      </c>
    </row>
    <row r="22" spans="1:8">
      <c r="A22" s="50" t="s">
        <v>195</v>
      </c>
      <c r="B22" s="98">
        <v>4252</v>
      </c>
      <c r="C22" s="61">
        <v>6551</v>
      </c>
      <c r="D22" s="31">
        <v>5326</v>
      </c>
      <c r="E22" s="45">
        <f t="shared" si="2"/>
        <v>5.2462568951930653E-2</v>
      </c>
      <c r="F22" s="45">
        <f t="shared" si="0"/>
        <v>0.25258701787394167</v>
      </c>
      <c r="G22" s="61">
        <f t="shared" si="1"/>
        <v>1074</v>
      </c>
      <c r="H22" s="61">
        <f t="shared" si="3"/>
        <v>-1225</v>
      </c>
    </row>
    <row r="23" spans="1:8">
      <c r="A23" s="50" t="s">
        <v>196</v>
      </c>
      <c r="B23" s="98">
        <v>267</v>
      </c>
      <c r="C23" s="61">
        <v>565</v>
      </c>
      <c r="D23" s="31">
        <v>454</v>
      </c>
      <c r="E23" s="45">
        <f t="shared" si="2"/>
        <v>4.4720252167060682E-3</v>
      </c>
      <c r="F23" s="45">
        <f t="shared" si="0"/>
        <v>0.70037453183520604</v>
      </c>
      <c r="G23" s="61">
        <f t="shared" si="1"/>
        <v>187</v>
      </c>
      <c r="H23" s="61">
        <f t="shared" si="3"/>
        <v>-111</v>
      </c>
    </row>
    <row r="24" spans="1:8">
      <c r="A24" s="50" t="s">
        <v>197</v>
      </c>
      <c r="B24" s="98">
        <v>108</v>
      </c>
      <c r="C24" s="61">
        <v>167</v>
      </c>
      <c r="D24" s="31">
        <v>116</v>
      </c>
      <c r="E24" s="45">
        <f t="shared" si="2"/>
        <v>1.1426319936958234E-3</v>
      </c>
      <c r="F24" s="45">
        <f t="shared" si="0"/>
        <v>7.407407407407407E-2</v>
      </c>
      <c r="G24" s="61">
        <f t="shared" si="1"/>
        <v>8</v>
      </c>
      <c r="H24" s="61">
        <f t="shared" si="3"/>
        <v>-51</v>
      </c>
    </row>
    <row r="25" spans="1:8">
      <c r="A25" s="50" t="s">
        <v>198</v>
      </c>
      <c r="B25" s="98">
        <v>571</v>
      </c>
      <c r="C25" s="61">
        <v>465</v>
      </c>
      <c r="D25" s="31">
        <v>548</v>
      </c>
      <c r="E25" s="45">
        <f t="shared" si="2"/>
        <v>5.3979511426319937E-3</v>
      </c>
      <c r="F25" s="45">
        <f t="shared" si="0"/>
        <v>-4.0280210157618214E-2</v>
      </c>
      <c r="G25" s="61">
        <f t="shared" si="1"/>
        <v>-23</v>
      </c>
      <c r="H25" s="61">
        <f t="shared" si="3"/>
        <v>83</v>
      </c>
    </row>
    <row r="26" spans="1:8">
      <c r="A26" s="50" t="s">
        <v>199</v>
      </c>
      <c r="B26" s="98">
        <v>1086</v>
      </c>
      <c r="C26" s="61">
        <v>1695</v>
      </c>
      <c r="D26" s="31">
        <v>1507</v>
      </c>
      <c r="E26" s="45">
        <f t="shared" si="2"/>
        <v>1.4844365642237983E-2</v>
      </c>
      <c r="F26" s="45">
        <f t="shared" si="0"/>
        <v>0.38766114180478822</v>
      </c>
      <c r="G26" s="61">
        <f t="shared" si="1"/>
        <v>421</v>
      </c>
      <c r="H26" s="61">
        <f t="shared" si="3"/>
        <v>-188</v>
      </c>
    </row>
    <row r="27" spans="1:8">
      <c r="A27" s="50" t="s">
        <v>112</v>
      </c>
      <c r="B27" s="98">
        <v>471</v>
      </c>
      <c r="C27" s="61">
        <v>824</v>
      </c>
      <c r="D27" s="31">
        <v>756</v>
      </c>
      <c r="E27" s="45">
        <f t="shared" si="2"/>
        <v>7.4468085106382982E-3</v>
      </c>
      <c r="F27" s="45">
        <f t="shared" si="0"/>
        <v>0.60509554140127386</v>
      </c>
      <c r="G27" s="61">
        <f t="shared" si="1"/>
        <v>285</v>
      </c>
      <c r="H27" s="61">
        <f t="shared" si="3"/>
        <v>-68</v>
      </c>
    </row>
    <row r="28" spans="1:8">
      <c r="A28" s="50" t="s">
        <v>200</v>
      </c>
      <c r="B28" s="98">
        <v>476</v>
      </c>
      <c r="C28" s="61">
        <v>783</v>
      </c>
      <c r="D28" s="31">
        <v>774</v>
      </c>
      <c r="E28" s="45">
        <f t="shared" si="2"/>
        <v>7.6241134751773047E-3</v>
      </c>
      <c r="F28" s="45">
        <f t="shared" si="0"/>
        <v>0.62605042016806722</v>
      </c>
      <c r="G28" s="61">
        <f t="shared" si="1"/>
        <v>298</v>
      </c>
      <c r="H28" s="61">
        <f t="shared" si="3"/>
        <v>-9</v>
      </c>
    </row>
    <row r="29" spans="1:8">
      <c r="A29" s="50" t="s">
        <v>201</v>
      </c>
      <c r="B29" s="98">
        <v>278</v>
      </c>
      <c r="C29" s="61">
        <v>472</v>
      </c>
      <c r="D29" s="31">
        <v>367</v>
      </c>
      <c r="E29" s="45">
        <f t="shared" si="2"/>
        <v>3.6150512214342002E-3</v>
      </c>
      <c r="F29" s="45">
        <f t="shared" si="0"/>
        <v>0.32014388489208634</v>
      </c>
      <c r="G29" s="61">
        <f t="shared" si="1"/>
        <v>89</v>
      </c>
      <c r="H29" s="61">
        <f t="shared" si="3"/>
        <v>-105</v>
      </c>
    </row>
    <row r="30" spans="1:8">
      <c r="A30" s="50" t="s">
        <v>202</v>
      </c>
      <c r="B30" s="98">
        <v>337</v>
      </c>
      <c r="C30" s="61">
        <v>515</v>
      </c>
      <c r="D30" s="31">
        <v>479</v>
      </c>
      <c r="E30" s="45">
        <f t="shared" si="2"/>
        <v>4.718282111899133E-3</v>
      </c>
      <c r="F30" s="45">
        <f t="shared" si="0"/>
        <v>0.42136498516320475</v>
      </c>
      <c r="G30" s="61">
        <f t="shared" si="1"/>
        <v>142</v>
      </c>
      <c r="H30" s="61">
        <f t="shared" si="3"/>
        <v>-36</v>
      </c>
    </row>
    <row r="31" spans="1:8">
      <c r="A31" s="50" t="s">
        <v>203</v>
      </c>
      <c r="B31" s="98">
        <v>116</v>
      </c>
      <c r="C31" s="61">
        <v>163</v>
      </c>
      <c r="D31" s="31">
        <v>181</v>
      </c>
      <c r="E31" s="45">
        <f t="shared" si="2"/>
        <v>1.7828999211977935E-3</v>
      </c>
      <c r="F31" s="45">
        <f t="shared" si="0"/>
        <v>0.56034482758620685</v>
      </c>
      <c r="G31" s="61">
        <f t="shared" si="1"/>
        <v>65</v>
      </c>
      <c r="H31" s="61">
        <f t="shared" si="3"/>
        <v>18</v>
      </c>
    </row>
    <row r="32" spans="1:8">
      <c r="A32" s="50" t="s">
        <v>204</v>
      </c>
      <c r="B32" s="98">
        <v>416</v>
      </c>
      <c r="C32" s="61">
        <v>715</v>
      </c>
      <c r="D32" s="31">
        <v>523</v>
      </c>
      <c r="E32" s="45">
        <f t="shared" si="2"/>
        <v>5.1516942474389279E-3</v>
      </c>
      <c r="F32" s="45">
        <f t="shared" si="0"/>
        <v>0.25721153846153844</v>
      </c>
      <c r="G32" s="61">
        <f t="shared" si="1"/>
        <v>107</v>
      </c>
      <c r="H32" s="61">
        <f t="shared" si="3"/>
        <v>-192</v>
      </c>
    </row>
    <row r="33" spans="1:8">
      <c r="A33" s="50" t="s">
        <v>205</v>
      </c>
      <c r="B33" s="98">
        <v>755</v>
      </c>
      <c r="C33" s="61">
        <v>1086</v>
      </c>
      <c r="D33" s="31">
        <v>1141</v>
      </c>
      <c r="E33" s="45">
        <f t="shared" si="2"/>
        <v>1.1239164696611506E-2</v>
      </c>
      <c r="F33" s="45">
        <f t="shared" si="0"/>
        <v>0.51125827814569536</v>
      </c>
      <c r="G33" s="61">
        <f t="shared" si="1"/>
        <v>386</v>
      </c>
      <c r="H33" s="61">
        <f t="shared" si="3"/>
        <v>55</v>
      </c>
    </row>
    <row r="34" spans="1:8">
      <c r="A34" s="50" t="s">
        <v>206</v>
      </c>
      <c r="B34" s="98">
        <v>1702</v>
      </c>
      <c r="C34" s="61">
        <v>2324</v>
      </c>
      <c r="D34" s="31">
        <v>2086</v>
      </c>
      <c r="E34" s="45">
        <f t="shared" si="2"/>
        <v>2.0547675334909376E-2</v>
      </c>
      <c r="F34" s="45">
        <f t="shared" si="0"/>
        <v>0.22561692126909519</v>
      </c>
      <c r="G34" s="61">
        <f t="shared" si="1"/>
        <v>384</v>
      </c>
      <c r="H34" s="61">
        <f t="shared" si="3"/>
        <v>-238</v>
      </c>
    </row>
    <row r="35" spans="1:8">
      <c r="A35" s="50" t="s">
        <v>207</v>
      </c>
      <c r="B35" s="98">
        <v>260</v>
      </c>
      <c r="C35" s="61">
        <v>381</v>
      </c>
      <c r="D35" s="31">
        <v>369</v>
      </c>
      <c r="E35" s="45">
        <f t="shared" si="2"/>
        <v>3.6347517730496454E-3</v>
      </c>
      <c r="F35" s="45">
        <f t="shared" si="0"/>
        <v>0.41923076923076924</v>
      </c>
      <c r="G35" s="61">
        <f t="shared" si="1"/>
        <v>109</v>
      </c>
      <c r="H35" s="61">
        <f t="shared" si="3"/>
        <v>-12</v>
      </c>
    </row>
    <row r="36" spans="1:8">
      <c r="A36" s="50" t="s">
        <v>208</v>
      </c>
      <c r="B36" s="98">
        <v>71</v>
      </c>
      <c r="C36" s="61">
        <v>88</v>
      </c>
      <c r="D36" s="31">
        <v>79</v>
      </c>
      <c r="E36" s="45">
        <f t="shared" si="2"/>
        <v>7.7817178881008672E-4</v>
      </c>
      <c r="F36" s="45">
        <f t="shared" si="0"/>
        <v>0.11267605633802817</v>
      </c>
      <c r="G36" s="61">
        <f t="shared" si="1"/>
        <v>8</v>
      </c>
      <c r="H36" s="61">
        <f t="shared" si="3"/>
        <v>-9</v>
      </c>
    </row>
    <row r="37" spans="1:8">
      <c r="A37" s="50" t="s">
        <v>209</v>
      </c>
      <c r="B37" s="98">
        <v>33</v>
      </c>
      <c r="C37" s="61">
        <v>163</v>
      </c>
      <c r="D37" s="31">
        <v>110</v>
      </c>
      <c r="E37" s="45">
        <f t="shared" si="2"/>
        <v>1.0835303388494878E-3</v>
      </c>
      <c r="F37" s="45">
        <f t="shared" si="0"/>
        <v>2.3333333333333335</v>
      </c>
      <c r="G37" s="61">
        <f t="shared" si="1"/>
        <v>77</v>
      </c>
      <c r="H37" s="61">
        <f t="shared" si="3"/>
        <v>-53</v>
      </c>
    </row>
    <row r="38" spans="1:8">
      <c r="A38" s="50" t="s">
        <v>210</v>
      </c>
      <c r="B38" s="98">
        <v>713</v>
      </c>
      <c r="C38" s="61">
        <v>1049</v>
      </c>
      <c r="D38" s="31">
        <v>918</v>
      </c>
      <c r="E38" s="45">
        <f t="shared" si="2"/>
        <v>9.0425531914893609E-3</v>
      </c>
      <c r="F38" s="45">
        <f t="shared" si="0"/>
        <v>0.28751753155680226</v>
      </c>
      <c r="G38" s="61">
        <f t="shared" si="1"/>
        <v>205</v>
      </c>
      <c r="H38" s="61">
        <f t="shared" si="3"/>
        <v>-131</v>
      </c>
    </row>
    <row r="39" spans="1:8">
      <c r="A39" s="50" t="s">
        <v>211</v>
      </c>
      <c r="B39" s="98">
        <v>52</v>
      </c>
      <c r="C39" s="61">
        <v>102</v>
      </c>
      <c r="D39" s="31">
        <v>74</v>
      </c>
      <c r="E39" s="45">
        <f t="shared" si="2"/>
        <v>7.2892040977147357E-4</v>
      </c>
      <c r="F39" s="45">
        <f t="shared" si="0"/>
        <v>0.42307692307692307</v>
      </c>
      <c r="G39" s="61">
        <f t="shared" si="1"/>
        <v>22</v>
      </c>
      <c r="H39" s="61">
        <f t="shared" si="3"/>
        <v>-28</v>
      </c>
    </row>
    <row r="40" spans="1:8">
      <c r="A40" s="50" t="s">
        <v>212</v>
      </c>
      <c r="B40" s="98">
        <v>251</v>
      </c>
      <c r="C40" s="61">
        <v>338</v>
      </c>
      <c r="D40" s="31">
        <v>334</v>
      </c>
      <c r="E40" s="45">
        <f t="shared" si="2"/>
        <v>3.2899921197793538E-3</v>
      </c>
      <c r="F40" s="45">
        <f t="shared" si="0"/>
        <v>0.33067729083665337</v>
      </c>
      <c r="G40" s="61">
        <f t="shared" si="1"/>
        <v>83</v>
      </c>
      <c r="H40" s="61">
        <f t="shared" si="3"/>
        <v>-4</v>
      </c>
    </row>
    <row r="41" spans="1:8">
      <c r="A41" s="50" t="s">
        <v>213</v>
      </c>
      <c r="B41" s="98">
        <v>23779</v>
      </c>
      <c r="C41" s="61">
        <v>33306</v>
      </c>
      <c r="D41" s="31">
        <v>30696</v>
      </c>
      <c r="E41" s="45">
        <f t="shared" si="2"/>
        <v>0.30236406619385342</v>
      </c>
      <c r="F41" s="45">
        <f t="shared" si="0"/>
        <v>0.29088691702762942</v>
      </c>
      <c r="G41" s="61">
        <f t="shared" si="1"/>
        <v>6917</v>
      </c>
      <c r="H41" s="61">
        <f t="shared" si="3"/>
        <v>-2610</v>
      </c>
    </row>
    <row r="42" spans="1:8">
      <c r="A42" s="50" t="s">
        <v>214</v>
      </c>
      <c r="B42" s="98">
        <v>5547</v>
      </c>
      <c r="C42" s="61">
        <v>7269</v>
      </c>
      <c r="D42" s="31">
        <v>6699</v>
      </c>
      <c r="E42" s="45">
        <f t="shared" si="2"/>
        <v>6.5986997635933811E-2</v>
      </c>
      <c r="F42" s="45">
        <f t="shared" si="0"/>
        <v>0.20767982693347756</v>
      </c>
      <c r="G42" s="61">
        <f t="shared" si="1"/>
        <v>1152</v>
      </c>
      <c r="H42" s="61">
        <f t="shared" si="3"/>
        <v>-570</v>
      </c>
    </row>
    <row r="43" spans="1:8">
      <c r="A43" s="50" t="s">
        <v>215</v>
      </c>
      <c r="B43" s="98">
        <v>897</v>
      </c>
      <c r="C43" s="61">
        <v>1184</v>
      </c>
      <c r="D43" s="31">
        <v>1031</v>
      </c>
      <c r="E43" s="45">
        <f t="shared" si="2"/>
        <v>1.0155634357762018E-2</v>
      </c>
      <c r="F43" s="45">
        <f t="shared" si="0"/>
        <v>0.14938684503901895</v>
      </c>
      <c r="G43" s="61">
        <f t="shared" si="1"/>
        <v>134</v>
      </c>
      <c r="H43" s="61">
        <f t="shared" si="3"/>
        <v>-153</v>
      </c>
    </row>
    <row r="44" spans="1:8">
      <c r="A44" s="50" t="s">
        <v>216</v>
      </c>
      <c r="B44" s="98">
        <v>182</v>
      </c>
      <c r="C44" s="61">
        <v>280</v>
      </c>
      <c r="D44" s="31">
        <v>261</v>
      </c>
      <c r="E44" s="45">
        <f t="shared" si="2"/>
        <v>2.5709219858156026E-3</v>
      </c>
      <c r="F44" s="45">
        <f t="shared" si="0"/>
        <v>0.43406593406593408</v>
      </c>
      <c r="G44" s="61">
        <f t="shared" si="1"/>
        <v>79</v>
      </c>
      <c r="H44" s="61">
        <f t="shared" si="3"/>
        <v>-19</v>
      </c>
    </row>
    <row r="45" spans="1:8">
      <c r="A45" s="50" t="s">
        <v>217</v>
      </c>
      <c r="B45" s="98">
        <v>298</v>
      </c>
      <c r="C45" s="61">
        <v>361</v>
      </c>
      <c r="D45" s="31">
        <v>352</v>
      </c>
      <c r="E45" s="45">
        <f t="shared" si="2"/>
        <v>3.4672970843183607E-3</v>
      </c>
      <c r="F45" s="45">
        <f t="shared" si="0"/>
        <v>0.18120805369127516</v>
      </c>
      <c r="G45" s="61">
        <f t="shared" si="1"/>
        <v>54</v>
      </c>
      <c r="H45" s="61">
        <f t="shared" si="3"/>
        <v>-9</v>
      </c>
    </row>
    <row r="46" spans="1:8">
      <c r="A46" s="50" t="s">
        <v>218</v>
      </c>
      <c r="B46" s="98">
        <v>51</v>
      </c>
      <c r="C46" s="61">
        <v>91</v>
      </c>
      <c r="D46" s="31">
        <v>114</v>
      </c>
      <c r="E46" s="45">
        <f t="shared" si="2"/>
        <v>1.1229314420803784E-3</v>
      </c>
      <c r="F46" s="45">
        <f t="shared" si="0"/>
        <v>1.2352941176470589</v>
      </c>
      <c r="G46" s="61">
        <f t="shared" si="1"/>
        <v>63</v>
      </c>
      <c r="H46" s="61">
        <f t="shared" si="3"/>
        <v>23</v>
      </c>
    </row>
    <row r="47" spans="1:8">
      <c r="A47" s="50" t="s">
        <v>219</v>
      </c>
      <c r="B47" s="98">
        <v>211</v>
      </c>
      <c r="C47" s="61">
        <v>301</v>
      </c>
      <c r="D47" s="31">
        <v>242</v>
      </c>
      <c r="E47" s="45">
        <f t="shared" si="2"/>
        <v>2.3837667454688731E-3</v>
      </c>
      <c r="F47" s="45">
        <f t="shared" si="0"/>
        <v>0.14691943127962084</v>
      </c>
      <c r="G47" s="61">
        <f t="shared" si="1"/>
        <v>31</v>
      </c>
      <c r="H47" s="61">
        <f t="shared" si="3"/>
        <v>-59</v>
      </c>
    </row>
    <row r="48" spans="1:8">
      <c r="A48" s="50" t="s">
        <v>220</v>
      </c>
      <c r="B48" s="98">
        <v>1358</v>
      </c>
      <c r="C48" s="61">
        <v>1888</v>
      </c>
      <c r="D48" s="31">
        <v>1586</v>
      </c>
      <c r="E48" s="45">
        <f t="shared" si="2"/>
        <v>1.5622537431048069E-2</v>
      </c>
      <c r="F48" s="45">
        <f t="shared" si="0"/>
        <v>0.16789396170839468</v>
      </c>
      <c r="G48" s="61">
        <f t="shared" si="1"/>
        <v>228</v>
      </c>
      <c r="H48" s="61">
        <f t="shared" si="3"/>
        <v>-302</v>
      </c>
    </row>
    <row r="49" spans="1:8">
      <c r="A49" s="50" t="s">
        <v>222</v>
      </c>
      <c r="B49" s="98">
        <v>28</v>
      </c>
      <c r="C49" s="61">
        <v>63</v>
      </c>
      <c r="D49" s="31">
        <v>60</v>
      </c>
      <c r="E49" s="45">
        <f t="shared" si="2"/>
        <v>5.9101654846335696E-4</v>
      </c>
      <c r="F49" s="45">
        <f t="shared" si="0"/>
        <v>1.1428571428571428</v>
      </c>
      <c r="G49" s="61">
        <f t="shared" si="1"/>
        <v>32</v>
      </c>
      <c r="H49" s="61">
        <f t="shared" si="3"/>
        <v>-3</v>
      </c>
    </row>
    <row r="50" spans="1:8">
      <c r="A50" s="50" t="s">
        <v>130</v>
      </c>
      <c r="B50" s="98">
        <v>155</v>
      </c>
      <c r="C50" s="61">
        <v>253</v>
      </c>
      <c r="D50" s="31">
        <v>223</v>
      </c>
      <c r="E50" s="45">
        <f t="shared" si="2"/>
        <v>2.1966115051221436E-3</v>
      </c>
      <c r="F50" s="45">
        <f t="shared" si="0"/>
        <v>0.43870967741935485</v>
      </c>
      <c r="G50" s="61">
        <f t="shared" si="1"/>
        <v>68</v>
      </c>
      <c r="H50" s="61">
        <f t="shared" si="3"/>
        <v>-30</v>
      </c>
    </row>
    <row r="51" spans="1:8">
      <c r="A51" s="50" t="s">
        <v>223</v>
      </c>
      <c r="B51" s="98">
        <v>288</v>
      </c>
      <c r="C51" s="61">
        <v>494</v>
      </c>
      <c r="D51" s="31">
        <v>666</v>
      </c>
      <c r="E51" s="45">
        <f t="shared" si="2"/>
        <v>6.5602836879432623E-3</v>
      </c>
      <c r="F51" s="45">
        <f t="shared" si="0"/>
        <v>1.3125</v>
      </c>
      <c r="G51" s="61">
        <f t="shared" si="1"/>
        <v>378</v>
      </c>
      <c r="H51" s="61">
        <f t="shared" si="3"/>
        <v>172</v>
      </c>
    </row>
    <row r="52" spans="1:8">
      <c r="A52" s="50" t="s">
        <v>221</v>
      </c>
      <c r="B52" s="98">
        <v>118</v>
      </c>
      <c r="C52" s="61">
        <v>134</v>
      </c>
      <c r="D52" s="31">
        <v>117</v>
      </c>
      <c r="E52" s="45">
        <f t="shared" si="2"/>
        <v>1.152482269503546E-3</v>
      </c>
      <c r="F52" s="45">
        <f t="shared" si="0"/>
        <v>-8.4745762711864406E-3</v>
      </c>
      <c r="G52" s="61">
        <f t="shared" si="1"/>
        <v>-1</v>
      </c>
      <c r="H52" s="61">
        <f t="shared" si="3"/>
        <v>-17</v>
      </c>
    </row>
    <row r="53" spans="1:8">
      <c r="A53" s="50" t="s">
        <v>224</v>
      </c>
      <c r="B53" s="98">
        <v>2974</v>
      </c>
      <c r="C53" s="61">
        <v>3760</v>
      </c>
      <c r="D53" s="31">
        <v>3532</v>
      </c>
      <c r="E53" s="45">
        <f t="shared" si="2"/>
        <v>3.4791174152876282E-2</v>
      </c>
      <c r="F53" s="45">
        <f t="shared" si="0"/>
        <v>0.18762609280430398</v>
      </c>
      <c r="G53" s="61">
        <f t="shared" si="1"/>
        <v>558</v>
      </c>
      <c r="H53" s="61">
        <f t="shared" si="3"/>
        <v>-228</v>
      </c>
    </row>
    <row r="54" spans="1:8">
      <c r="A54" s="50" t="s">
        <v>225</v>
      </c>
      <c r="B54" s="98">
        <v>1121</v>
      </c>
      <c r="C54" s="61">
        <v>1847</v>
      </c>
      <c r="D54" s="31">
        <v>2045</v>
      </c>
      <c r="E54" s="45">
        <f t="shared" si="2"/>
        <v>2.0143814026792752E-2</v>
      </c>
      <c r="F54" s="45">
        <f t="shared" si="0"/>
        <v>0.82426404995539693</v>
      </c>
      <c r="G54" s="61">
        <f t="shared" si="1"/>
        <v>924</v>
      </c>
      <c r="H54" s="61">
        <f t="shared" si="3"/>
        <v>198</v>
      </c>
    </row>
    <row r="55" spans="1:8">
      <c r="A55" s="50" t="s">
        <v>226</v>
      </c>
      <c r="B55" s="98">
        <v>328</v>
      </c>
      <c r="C55" s="61">
        <v>857</v>
      </c>
      <c r="D55" s="31">
        <v>562</v>
      </c>
      <c r="E55" s="45">
        <f t="shared" si="2"/>
        <v>5.5358550039401105E-3</v>
      </c>
      <c r="F55" s="45">
        <f t="shared" si="0"/>
        <v>0.71341463414634143</v>
      </c>
      <c r="G55" s="61">
        <f t="shared" si="1"/>
        <v>234</v>
      </c>
      <c r="H55" s="61">
        <f t="shared" si="3"/>
        <v>-295</v>
      </c>
    </row>
    <row r="56" spans="1:8">
      <c r="A56" s="50" t="s">
        <v>227</v>
      </c>
      <c r="B56" s="98">
        <v>639</v>
      </c>
      <c r="C56" s="61">
        <v>792</v>
      </c>
      <c r="D56" s="31">
        <v>573</v>
      </c>
      <c r="E56" s="45">
        <f t="shared" si="2"/>
        <v>5.6442080378250594E-3</v>
      </c>
      <c r="F56" s="45">
        <f t="shared" si="0"/>
        <v>-0.10328638497652583</v>
      </c>
      <c r="G56" s="61">
        <f t="shared" si="1"/>
        <v>-66</v>
      </c>
      <c r="H56" s="61">
        <f t="shared" si="3"/>
        <v>-219</v>
      </c>
    </row>
    <row r="57" spans="1:8">
      <c r="A57" s="50" t="s">
        <v>228</v>
      </c>
      <c r="B57" s="98">
        <v>1316</v>
      </c>
      <c r="C57" s="61">
        <v>1642</v>
      </c>
      <c r="D57" s="31">
        <v>1550</v>
      </c>
      <c r="E57" s="45">
        <f t="shared" si="2"/>
        <v>1.5267927501970055E-2</v>
      </c>
      <c r="F57" s="45">
        <f t="shared" si="0"/>
        <v>0.17781155015197569</v>
      </c>
      <c r="G57" s="61">
        <f t="shared" si="1"/>
        <v>234</v>
      </c>
      <c r="H57" s="61">
        <f t="shared" si="3"/>
        <v>-92</v>
      </c>
    </row>
    <row r="58" spans="1:8">
      <c r="A58" s="50" t="s">
        <v>229</v>
      </c>
      <c r="B58" s="98">
        <v>232</v>
      </c>
      <c r="C58" s="61">
        <v>471</v>
      </c>
      <c r="D58" s="31">
        <v>532</v>
      </c>
      <c r="E58" s="45">
        <f t="shared" si="2"/>
        <v>5.2403467297084316E-3</v>
      </c>
      <c r="F58" s="45">
        <f t="shared" si="0"/>
        <v>1.2931034482758621</v>
      </c>
      <c r="G58" s="61">
        <f t="shared" si="1"/>
        <v>300</v>
      </c>
      <c r="H58" s="61">
        <f t="shared" si="3"/>
        <v>61</v>
      </c>
    </row>
    <row r="59" spans="1:8">
      <c r="A59" s="50" t="s">
        <v>230</v>
      </c>
      <c r="B59" s="98">
        <v>1377</v>
      </c>
      <c r="C59" s="61">
        <v>1989</v>
      </c>
      <c r="D59" s="31">
        <v>1701</v>
      </c>
      <c r="E59" s="45">
        <f t="shared" si="2"/>
        <v>1.675531914893617E-2</v>
      </c>
      <c r="F59" s="45">
        <f t="shared" si="0"/>
        <v>0.23529411764705882</v>
      </c>
      <c r="G59" s="61">
        <f t="shared" si="1"/>
        <v>324</v>
      </c>
      <c r="H59" s="61">
        <f t="shared" si="3"/>
        <v>-288</v>
      </c>
    </row>
    <row r="60" spans="1:8">
      <c r="A60" s="50" t="s">
        <v>231</v>
      </c>
      <c r="B60" s="98">
        <v>677</v>
      </c>
      <c r="C60" s="61">
        <v>1187</v>
      </c>
      <c r="D60" s="31">
        <v>1005</v>
      </c>
      <c r="E60" s="45">
        <f t="shared" si="2"/>
        <v>9.8995271867612297E-3</v>
      </c>
      <c r="F60" s="45">
        <f t="shared" si="0"/>
        <v>0.48449039881831613</v>
      </c>
      <c r="G60" s="61">
        <f t="shared" si="1"/>
        <v>328</v>
      </c>
      <c r="H60" s="61">
        <f t="shared" si="3"/>
        <v>-182</v>
      </c>
    </row>
    <row r="61" spans="1:8">
      <c r="A61" s="50" t="s">
        <v>232</v>
      </c>
      <c r="B61" s="98">
        <v>51</v>
      </c>
      <c r="C61" s="61">
        <v>88</v>
      </c>
      <c r="D61" s="31">
        <v>96</v>
      </c>
      <c r="E61" s="45">
        <f t="shared" si="2"/>
        <v>9.4562647754137111E-4</v>
      </c>
      <c r="F61" s="45">
        <f t="shared" si="0"/>
        <v>0.88235294117647056</v>
      </c>
      <c r="G61" s="61">
        <f t="shared" si="1"/>
        <v>45</v>
      </c>
      <c r="H61" s="61">
        <f t="shared" si="3"/>
        <v>8</v>
      </c>
    </row>
    <row r="62" spans="1:8">
      <c r="A62" s="50" t="s">
        <v>233</v>
      </c>
      <c r="B62" s="98">
        <v>141</v>
      </c>
      <c r="C62" s="61">
        <v>298</v>
      </c>
      <c r="D62" s="31">
        <v>370</v>
      </c>
      <c r="E62" s="45">
        <f t="shared" si="2"/>
        <v>3.6446020488573681E-3</v>
      </c>
      <c r="F62" s="45">
        <f t="shared" si="0"/>
        <v>1.624113475177305</v>
      </c>
      <c r="G62" s="61">
        <f t="shared" si="1"/>
        <v>229</v>
      </c>
      <c r="H62" s="61">
        <f t="shared" si="3"/>
        <v>72</v>
      </c>
    </row>
    <row r="63" spans="1:8">
      <c r="A63" s="50" t="s">
        <v>234</v>
      </c>
      <c r="B63" s="98">
        <v>146</v>
      </c>
      <c r="C63" s="61">
        <v>298</v>
      </c>
      <c r="D63" s="31">
        <v>533</v>
      </c>
      <c r="E63" s="45">
        <f t="shared" si="2"/>
        <v>5.2501970055161542E-3</v>
      </c>
      <c r="F63" s="45">
        <f t="shared" si="0"/>
        <v>2.6506849315068495</v>
      </c>
      <c r="G63" s="61">
        <f t="shared" si="1"/>
        <v>387</v>
      </c>
      <c r="H63" s="61">
        <f t="shared" si="3"/>
        <v>235</v>
      </c>
    </row>
    <row r="64" spans="1:8">
      <c r="A64" s="50" t="s">
        <v>235</v>
      </c>
      <c r="B64" s="98">
        <v>315</v>
      </c>
      <c r="C64" s="61">
        <v>572</v>
      </c>
      <c r="D64" s="31">
        <v>459</v>
      </c>
      <c r="E64" s="45">
        <f t="shared" si="2"/>
        <v>4.5212765957446804E-3</v>
      </c>
      <c r="F64" s="45">
        <f t="shared" si="0"/>
        <v>0.45714285714285713</v>
      </c>
      <c r="G64" s="61">
        <f t="shared" si="1"/>
        <v>144</v>
      </c>
      <c r="H64" s="61">
        <f t="shared" si="3"/>
        <v>-113</v>
      </c>
    </row>
    <row r="65" spans="1:8">
      <c r="A65" s="50" t="s">
        <v>236</v>
      </c>
      <c r="B65" s="98">
        <v>277</v>
      </c>
      <c r="C65" s="61">
        <v>580</v>
      </c>
      <c r="D65" s="31">
        <v>461</v>
      </c>
      <c r="E65" s="45">
        <f t="shared" si="2"/>
        <v>4.5409771473601257E-3</v>
      </c>
      <c r="F65" s="45">
        <f t="shared" si="0"/>
        <v>0.66425992779783394</v>
      </c>
      <c r="G65" s="61">
        <f t="shared" si="1"/>
        <v>184</v>
      </c>
      <c r="H65" s="61">
        <f t="shared" si="3"/>
        <v>-119</v>
      </c>
    </row>
    <row r="66" spans="1:8">
      <c r="A66" s="50" t="s">
        <v>237</v>
      </c>
      <c r="B66" s="98">
        <v>197</v>
      </c>
      <c r="C66" s="61">
        <v>305</v>
      </c>
      <c r="D66" s="31">
        <v>286</v>
      </c>
      <c r="E66" s="45">
        <f t="shared" si="2"/>
        <v>2.8171788810086684E-3</v>
      </c>
      <c r="F66" s="45">
        <f t="shared" ref="F66:F83" si="4">(D66-B66)/B66</f>
        <v>0.45177664974619292</v>
      </c>
      <c r="G66" s="61">
        <f t="shared" ref="G66:G83" si="5">D66-B66</f>
        <v>89</v>
      </c>
      <c r="H66" s="61">
        <f t="shared" si="3"/>
        <v>-19</v>
      </c>
    </row>
    <row r="67" spans="1:8">
      <c r="A67" s="50" t="s">
        <v>238</v>
      </c>
      <c r="B67" s="98">
        <v>889</v>
      </c>
      <c r="C67" s="61">
        <v>1228</v>
      </c>
      <c r="D67" s="31">
        <v>1102</v>
      </c>
      <c r="E67" s="45">
        <f t="shared" ref="E67:E83" si="6">D67/$D$83</f>
        <v>1.0855003940110323E-2</v>
      </c>
      <c r="F67" s="45">
        <f t="shared" si="4"/>
        <v>0.23959505061867267</v>
      </c>
      <c r="G67" s="61">
        <f t="shared" si="5"/>
        <v>213</v>
      </c>
      <c r="H67" s="61">
        <f t="shared" ref="H67:H83" si="7">D67-C67</f>
        <v>-126</v>
      </c>
    </row>
    <row r="68" spans="1:8">
      <c r="A68" s="50" t="s">
        <v>239</v>
      </c>
      <c r="B68" s="98">
        <v>630</v>
      </c>
      <c r="C68" s="61">
        <v>1048</v>
      </c>
      <c r="D68" s="31">
        <v>950</v>
      </c>
      <c r="E68" s="45">
        <f t="shared" si="6"/>
        <v>9.357762017336485E-3</v>
      </c>
      <c r="F68" s="45">
        <f t="shared" si="4"/>
        <v>0.50793650793650791</v>
      </c>
      <c r="G68" s="61">
        <f t="shared" si="5"/>
        <v>320</v>
      </c>
      <c r="H68" s="61">
        <f t="shared" si="7"/>
        <v>-98</v>
      </c>
    </row>
    <row r="69" spans="1:8">
      <c r="A69" s="50" t="s">
        <v>240</v>
      </c>
      <c r="B69" s="98">
        <v>104</v>
      </c>
      <c r="C69" s="61">
        <v>197</v>
      </c>
      <c r="D69" s="31">
        <v>165</v>
      </c>
      <c r="E69" s="45">
        <f t="shared" si="6"/>
        <v>1.6252955082742316E-3</v>
      </c>
      <c r="F69" s="45">
        <f t="shared" si="4"/>
        <v>0.58653846153846156</v>
      </c>
      <c r="G69" s="61">
        <f t="shared" si="5"/>
        <v>61</v>
      </c>
      <c r="H69" s="61">
        <f t="shared" si="7"/>
        <v>-32</v>
      </c>
    </row>
    <row r="70" spans="1:8">
      <c r="A70" s="50" t="s">
        <v>241</v>
      </c>
      <c r="B70" s="98">
        <v>81</v>
      </c>
      <c r="C70" s="61">
        <v>130</v>
      </c>
      <c r="D70" s="31">
        <v>128</v>
      </c>
      <c r="E70" s="45">
        <f t="shared" si="6"/>
        <v>1.260835303388495E-3</v>
      </c>
      <c r="F70" s="45">
        <f t="shared" si="4"/>
        <v>0.58024691358024694</v>
      </c>
      <c r="G70" s="61">
        <f t="shared" si="5"/>
        <v>47</v>
      </c>
      <c r="H70" s="61">
        <f t="shared" si="7"/>
        <v>-2</v>
      </c>
    </row>
    <row r="71" spans="1:8">
      <c r="A71" s="50" t="s">
        <v>242</v>
      </c>
      <c r="B71" s="98">
        <v>312</v>
      </c>
      <c r="C71" s="61">
        <v>555</v>
      </c>
      <c r="D71" s="31">
        <v>479</v>
      </c>
      <c r="E71" s="45">
        <f t="shared" si="6"/>
        <v>4.718282111899133E-3</v>
      </c>
      <c r="F71" s="45">
        <f t="shared" si="4"/>
        <v>0.53525641025641024</v>
      </c>
      <c r="G71" s="61">
        <f t="shared" si="5"/>
        <v>167</v>
      </c>
      <c r="H71" s="61">
        <f t="shared" si="7"/>
        <v>-76</v>
      </c>
    </row>
    <row r="72" spans="1:8">
      <c r="A72" s="50" t="s">
        <v>243</v>
      </c>
      <c r="B72" s="98">
        <v>538</v>
      </c>
      <c r="C72" s="61">
        <v>891</v>
      </c>
      <c r="D72" s="31">
        <v>1141</v>
      </c>
      <c r="E72" s="45">
        <f t="shared" si="6"/>
        <v>1.1239164696611506E-2</v>
      </c>
      <c r="F72" s="45">
        <f t="shared" si="4"/>
        <v>1.1208178438661709</v>
      </c>
      <c r="G72" s="61">
        <f t="shared" si="5"/>
        <v>603</v>
      </c>
      <c r="H72" s="61">
        <f t="shared" si="7"/>
        <v>250</v>
      </c>
    </row>
    <row r="73" spans="1:8">
      <c r="A73" s="50" t="s">
        <v>244</v>
      </c>
      <c r="B73" s="98">
        <v>93</v>
      </c>
      <c r="C73" s="61">
        <v>311</v>
      </c>
      <c r="D73" s="31">
        <v>289</v>
      </c>
      <c r="E73" s="45">
        <f t="shared" si="6"/>
        <v>2.8467297084318363E-3</v>
      </c>
      <c r="F73" s="45">
        <f t="shared" si="4"/>
        <v>2.10752688172043</v>
      </c>
      <c r="G73" s="61">
        <f t="shared" si="5"/>
        <v>196</v>
      </c>
      <c r="H73" s="61">
        <f t="shared" si="7"/>
        <v>-22</v>
      </c>
    </row>
    <row r="74" spans="1:8">
      <c r="A74" s="50" t="s">
        <v>245</v>
      </c>
      <c r="B74" s="98">
        <v>1979</v>
      </c>
      <c r="C74" s="61">
        <v>2988</v>
      </c>
      <c r="D74" s="31">
        <v>2655</v>
      </c>
      <c r="E74" s="45">
        <f t="shared" si="6"/>
        <v>2.6152482269503546E-2</v>
      </c>
      <c r="F74" s="45">
        <f t="shared" si="4"/>
        <v>0.34158665992925719</v>
      </c>
      <c r="G74" s="61">
        <f t="shared" si="5"/>
        <v>676</v>
      </c>
      <c r="H74" s="61">
        <f t="shared" si="7"/>
        <v>-333</v>
      </c>
    </row>
    <row r="75" spans="1:8">
      <c r="A75" s="50" t="s">
        <v>246</v>
      </c>
      <c r="B75" s="98">
        <v>241</v>
      </c>
      <c r="C75" s="61">
        <v>528</v>
      </c>
      <c r="D75" s="31">
        <v>344</v>
      </c>
      <c r="E75" s="45">
        <f t="shared" si="6"/>
        <v>3.3884948778565801E-3</v>
      </c>
      <c r="F75" s="45">
        <f t="shared" si="4"/>
        <v>0.42738589211618255</v>
      </c>
      <c r="G75" s="61">
        <f t="shared" si="5"/>
        <v>103</v>
      </c>
      <c r="H75" s="61">
        <f t="shared" si="7"/>
        <v>-184</v>
      </c>
    </row>
    <row r="76" spans="1:8">
      <c r="A76" s="50" t="s">
        <v>247</v>
      </c>
      <c r="B76" s="98">
        <v>582</v>
      </c>
      <c r="C76" s="61">
        <v>757</v>
      </c>
      <c r="D76" s="31">
        <v>688</v>
      </c>
      <c r="E76" s="45">
        <f t="shared" si="6"/>
        <v>6.7769897557131602E-3</v>
      </c>
      <c r="F76" s="45">
        <f t="shared" si="4"/>
        <v>0.18213058419243985</v>
      </c>
      <c r="G76" s="61">
        <f t="shared" si="5"/>
        <v>106</v>
      </c>
      <c r="H76" s="61">
        <f t="shared" si="7"/>
        <v>-69</v>
      </c>
    </row>
    <row r="77" spans="1:8">
      <c r="A77" s="50" t="s">
        <v>248</v>
      </c>
      <c r="B77" s="98">
        <v>23</v>
      </c>
      <c r="C77" s="61">
        <v>26</v>
      </c>
      <c r="D77" s="31">
        <v>32</v>
      </c>
      <c r="E77" s="45">
        <f t="shared" si="6"/>
        <v>3.1520882584712374E-4</v>
      </c>
      <c r="F77" s="45">
        <f t="shared" si="4"/>
        <v>0.39130434782608697</v>
      </c>
      <c r="G77" s="61">
        <f t="shared" si="5"/>
        <v>9</v>
      </c>
      <c r="H77" s="61">
        <f t="shared" si="7"/>
        <v>6</v>
      </c>
    </row>
    <row r="78" spans="1:8">
      <c r="A78" s="50" t="s">
        <v>249</v>
      </c>
      <c r="B78" s="98">
        <v>470</v>
      </c>
      <c r="C78" s="61">
        <v>649</v>
      </c>
      <c r="D78" s="31">
        <v>573</v>
      </c>
      <c r="E78" s="45">
        <f t="shared" si="6"/>
        <v>5.6442080378250594E-3</v>
      </c>
      <c r="F78" s="45">
        <f t="shared" si="4"/>
        <v>0.21914893617021278</v>
      </c>
      <c r="G78" s="61">
        <f t="shared" si="5"/>
        <v>103</v>
      </c>
      <c r="H78" s="61">
        <f t="shared" si="7"/>
        <v>-76</v>
      </c>
    </row>
    <row r="79" spans="1:8">
      <c r="A79" s="50" t="s">
        <v>250</v>
      </c>
      <c r="B79" s="98">
        <v>234</v>
      </c>
      <c r="C79" s="61">
        <v>430</v>
      </c>
      <c r="D79" s="31">
        <v>473</v>
      </c>
      <c r="E79" s="45">
        <f t="shared" si="6"/>
        <v>4.6591804570527973E-3</v>
      </c>
      <c r="F79" s="45">
        <f t="shared" si="4"/>
        <v>1.0213675213675213</v>
      </c>
      <c r="G79" s="61">
        <f t="shared" si="5"/>
        <v>239</v>
      </c>
      <c r="H79" s="61">
        <f t="shared" si="7"/>
        <v>43</v>
      </c>
    </row>
    <row r="80" spans="1:8">
      <c r="A80" s="50" t="s">
        <v>251</v>
      </c>
      <c r="B80" s="98">
        <v>235</v>
      </c>
      <c r="C80" s="61">
        <v>420</v>
      </c>
      <c r="D80" s="31">
        <v>343</v>
      </c>
      <c r="E80" s="45">
        <f t="shared" si="6"/>
        <v>3.3786446020488575E-3</v>
      </c>
      <c r="F80" s="45">
        <f t="shared" si="4"/>
        <v>0.45957446808510638</v>
      </c>
      <c r="G80" s="61">
        <f t="shared" si="5"/>
        <v>108</v>
      </c>
      <c r="H80" s="61">
        <f t="shared" si="7"/>
        <v>-77</v>
      </c>
    </row>
    <row r="81" spans="1:9">
      <c r="A81" s="50" t="s">
        <v>252</v>
      </c>
      <c r="B81" s="98">
        <v>150</v>
      </c>
      <c r="C81" s="61">
        <v>289</v>
      </c>
      <c r="D81" s="31">
        <v>243</v>
      </c>
      <c r="E81" s="45">
        <f t="shared" si="6"/>
        <v>2.3936170212765957E-3</v>
      </c>
      <c r="F81" s="45">
        <f t="shared" si="4"/>
        <v>0.62</v>
      </c>
      <c r="G81" s="61">
        <f t="shared" si="5"/>
        <v>93</v>
      </c>
      <c r="H81" s="61">
        <f t="shared" si="7"/>
        <v>-46</v>
      </c>
    </row>
    <row r="82" spans="1:9">
      <c r="A82" s="50" t="s">
        <v>253</v>
      </c>
      <c r="B82" s="98">
        <v>382</v>
      </c>
      <c r="C82" s="61">
        <v>765</v>
      </c>
      <c r="D82" s="31">
        <v>628</v>
      </c>
      <c r="E82" s="45">
        <f t="shared" si="6"/>
        <v>6.1859732072498032E-3</v>
      </c>
      <c r="F82" s="45">
        <f t="shared" si="4"/>
        <v>0.64397905759162299</v>
      </c>
      <c r="G82" s="61">
        <f t="shared" si="5"/>
        <v>246</v>
      </c>
      <c r="H82" s="61">
        <f t="shared" si="7"/>
        <v>-137</v>
      </c>
    </row>
    <row r="83" spans="1:9" s="12" customFormat="1">
      <c r="A83" s="51" t="s">
        <v>173</v>
      </c>
      <c r="B83" s="97">
        <v>76259</v>
      </c>
      <c r="C83" s="74">
        <v>112111</v>
      </c>
      <c r="D83" s="77">
        <v>101520</v>
      </c>
      <c r="E83" s="45">
        <f t="shared" si="6"/>
        <v>1</v>
      </c>
      <c r="F83" s="45">
        <f t="shared" si="4"/>
        <v>0.33125270459880146</v>
      </c>
      <c r="G83" s="61">
        <f t="shared" si="5"/>
        <v>25261</v>
      </c>
      <c r="H83" s="61">
        <f t="shared" si="7"/>
        <v>-10591</v>
      </c>
      <c r="I83" s="11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83"/>
  <sheetViews>
    <sheetView zoomScale="80" zoomScaleNormal="80" workbookViewId="0">
      <pane ySplit="1" topLeftCell="A77" activePane="bottomLeft" state="frozen"/>
      <selection pane="bottomLeft" activeCell="I83" sqref="I83"/>
    </sheetView>
  </sheetViews>
  <sheetFormatPr defaultColWidth="8.81640625" defaultRowHeight="16.5" customHeight="1"/>
  <cols>
    <col min="1" max="1" width="18.26953125" style="8" bestFit="1" customWidth="1"/>
    <col min="2" max="2" width="12" style="8" customWidth="1"/>
    <col min="3" max="3" width="12" style="8" bestFit="1" customWidth="1"/>
    <col min="4" max="4" width="12" style="8" customWidth="1"/>
    <col min="5" max="5" width="21.453125" style="8" customWidth="1"/>
    <col min="6" max="6" width="31.1796875" style="8" customWidth="1"/>
    <col min="7" max="7" width="36.7265625" style="8" customWidth="1"/>
    <col min="8" max="16384" width="8.81640625" style="8"/>
  </cols>
  <sheetData>
    <row r="1" spans="1:8" ht="55.5" customHeight="1">
      <c r="A1" s="21" t="s">
        <v>174</v>
      </c>
      <c r="B1" s="52">
        <v>42095</v>
      </c>
      <c r="C1" s="52">
        <v>42430</v>
      </c>
      <c r="D1" s="52">
        <v>42461</v>
      </c>
      <c r="E1" s="1" t="s">
        <v>283</v>
      </c>
      <c r="F1" s="2" t="s">
        <v>287</v>
      </c>
      <c r="G1" s="2" t="s">
        <v>288</v>
      </c>
      <c r="H1" s="2" t="s">
        <v>263</v>
      </c>
    </row>
    <row r="2" spans="1:8" ht="16.5" customHeight="1">
      <c r="A2" s="50" t="s">
        <v>175</v>
      </c>
      <c r="B2" s="78">
        <v>965</v>
      </c>
      <c r="C2" s="61">
        <v>1361</v>
      </c>
      <c r="D2" s="31">
        <v>1227</v>
      </c>
      <c r="E2" s="45">
        <f>D2/$D$83</f>
        <v>2.4957285818891874E-2</v>
      </c>
      <c r="F2" s="45">
        <f t="shared" ref="F2:F65" si="0">(D2-B2)/B2</f>
        <v>0.27150259067357513</v>
      </c>
      <c r="G2" s="61">
        <f t="shared" ref="G2:G65" si="1">D2-B2</f>
        <v>262</v>
      </c>
      <c r="H2" s="61">
        <f>D2-C2</f>
        <v>-134</v>
      </c>
    </row>
    <row r="3" spans="1:8" ht="16.5" customHeight="1">
      <c r="A3" s="50" t="s">
        <v>176</v>
      </c>
      <c r="B3" s="78">
        <v>113</v>
      </c>
      <c r="C3" s="61">
        <v>206</v>
      </c>
      <c r="D3" s="31">
        <v>127</v>
      </c>
      <c r="E3" s="45">
        <f t="shared" ref="E3:E66" si="2">D3/$D$83</f>
        <v>2.5831909527296395E-3</v>
      </c>
      <c r="F3" s="45">
        <f t="shared" si="0"/>
        <v>0.12389380530973451</v>
      </c>
      <c r="G3" s="61">
        <f t="shared" si="1"/>
        <v>14</v>
      </c>
      <c r="H3" s="61">
        <f t="shared" ref="H3:H66" si="3">D3-C3</f>
        <v>-79</v>
      </c>
    </row>
    <row r="4" spans="1:8" ht="16.5" customHeight="1">
      <c r="A4" s="50" t="s">
        <v>177</v>
      </c>
      <c r="B4" s="78">
        <v>146</v>
      </c>
      <c r="C4" s="61">
        <v>275</v>
      </c>
      <c r="D4" s="31">
        <v>253</v>
      </c>
      <c r="E4" s="45">
        <f t="shared" si="2"/>
        <v>5.1460418192173134E-3</v>
      </c>
      <c r="F4" s="45">
        <f t="shared" si="0"/>
        <v>0.73287671232876717</v>
      </c>
      <c r="G4" s="61">
        <f t="shared" si="1"/>
        <v>107</v>
      </c>
      <c r="H4" s="61">
        <f t="shared" si="3"/>
        <v>-22</v>
      </c>
    </row>
    <row r="5" spans="1:8" ht="16.5" customHeight="1">
      <c r="A5" s="50" t="s">
        <v>178</v>
      </c>
      <c r="B5" s="78">
        <v>31</v>
      </c>
      <c r="C5" s="61">
        <v>27</v>
      </c>
      <c r="D5" s="31">
        <v>26</v>
      </c>
      <c r="E5" s="45">
        <f t="shared" si="2"/>
        <v>5.2884224229110728E-4</v>
      </c>
      <c r="F5" s="45">
        <f t="shared" si="0"/>
        <v>-0.16129032258064516</v>
      </c>
      <c r="G5" s="61">
        <f t="shared" si="1"/>
        <v>-5</v>
      </c>
      <c r="H5" s="61">
        <f t="shared" si="3"/>
        <v>-1</v>
      </c>
    </row>
    <row r="6" spans="1:8" ht="16.5" customHeight="1">
      <c r="A6" s="50" t="s">
        <v>179</v>
      </c>
      <c r="B6" s="78">
        <v>50</v>
      </c>
      <c r="C6" s="61">
        <v>110</v>
      </c>
      <c r="D6" s="31">
        <v>106</v>
      </c>
      <c r="E6" s="45">
        <f t="shared" si="2"/>
        <v>2.1560491416483607E-3</v>
      </c>
      <c r="F6" s="45">
        <f t="shared" si="0"/>
        <v>1.1200000000000001</v>
      </c>
      <c r="G6" s="61">
        <f t="shared" si="1"/>
        <v>56</v>
      </c>
      <c r="H6" s="61">
        <f t="shared" si="3"/>
        <v>-4</v>
      </c>
    </row>
    <row r="7" spans="1:8" ht="16.5" customHeight="1">
      <c r="A7" s="50" t="s">
        <v>180</v>
      </c>
      <c r="B7" s="78">
        <v>48</v>
      </c>
      <c r="C7" s="61">
        <v>142</v>
      </c>
      <c r="D7" s="31">
        <v>112</v>
      </c>
      <c r="E7" s="45">
        <f t="shared" si="2"/>
        <v>2.2780896591001547E-3</v>
      </c>
      <c r="F7" s="45">
        <f t="shared" si="0"/>
        <v>1.3333333333333333</v>
      </c>
      <c r="G7" s="61">
        <f t="shared" si="1"/>
        <v>64</v>
      </c>
      <c r="H7" s="61">
        <f t="shared" si="3"/>
        <v>-30</v>
      </c>
    </row>
    <row r="8" spans="1:8" ht="16.5" customHeight="1">
      <c r="A8" s="50" t="s">
        <v>181</v>
      </c>
      <c r="B8" s="78">
        <v>2498</v>
      </c>
      <c r="C8" s="61">
        <v>3979</v>
      </c>
      <c r="D8" s="31">
        <v>3359</v>
      </c>
      <c r="E8" s="45">
        <f t="shared" si="2"/>
        <v>6.8322349686762665E-2</v>
      </c>
      <c r="F8" s="45">
        <f t="shared" si="0"/>
        <v>0.34467574059247397</v>
      </c>
      <c r="G8" s="61">
        <f t="shared" si="1"/>
        <v>861</v>
      </c>
      <c r="H8" s="61">
        <f t="shared" si="3"/>
        <v>-620</v>
      </c>
    </row>
    <row r="9" spans="1:8" ht="16.5" customHeight="1">
      <c r="A9" s="50" t="s">
        <v>182</v>
      </c>
      <c r="B9" s="78">
        <v>887</v>
      </c>
      <c r="C9" s="61">
        <v>1971</v>
      </c>
      <c r="D9" s="31">
        <v>1794</v>
      </c>
      <c r="E9" s="45">
        <f t="shared" si="2"/>
        <v>3.6490114718086407E-2</v>
      </c>
      <c r="F9" s="45">
        <f t="shared" si="0"/>
        <v>1.0225479143179257</v>
      </c>
      <c r="G9" s="61">
        <f t="shared" si="1"/>
        <v>907</v>
      </c>
      <c r="H9" s="61">
        <f t="shared" si="3"/>
        <v>-177</v>
      </c>
    </row>
    <row r="10" spans="1:8" ht="16.5" customHeight="1">
      <c r="A10" s="50" t="s">
        <v>183</v>
      </c>
      <c r="B10" s="78">
        <v>3</v>
      </c>
      <c r="C10" s="61">
        <v>16</v>
      </c>
      <c r="D10" s="31">
        <v>9</v>
      </c>
      <c r="E10" s="45">
        <f t="shared" si="2"/>
        <v>1.8306077617769099E-4</v>
      </c>
      <c r="F10" s="45">
        <f t="shared" si="0"/>
        <v>2</v>
      </c>
      <c r="G10" s="61">
        <f t="shared" si="1"/>
        <v>6</v>
      </c>
      <c r="H10" s="61">
        <f t="shared" si="3"/>
        <v>-7</v>
      </c>
    </row>
    <row r="11" spans="1:8" ht="16.5" customHeight="1">
      <c r="A11" s="50" t="s">
        <v>184</v>
      </c>
      <c r="B11" s="78">
        <v>134</v>
      </c>
      <c r="C11" s="61">
        <v>88</v>
      </c>
      <c r="D11" s="31">
        <v>90</v>
      </c>
      <c r="E11" s="45">
        <f t="shared" si="2"/>
        <v>1.8306077617769099E-3</v>
      </c>
      <c r="F11" s="45">
        <f t="shared" si="0"/>
        <v>-0.32835820895522388</v>
      </c>
      <c r="G11" s="61">
        <f t="shared" si="1"/>
        <v>-44</v>
      </c>
      <c r="H11" s="61">
        <f t="shared" si="3"/>
        <v>2</v>
      </c>
    </row>
    <row r="12" spans="1:8" ht="16.5" customHeight="1">
      <c r="A12" s="50" t="s">
        <v>185</v>
      </c>
      <c r="B12" s="78">
        <v>234</v>
      </c>
      <c r="C12" s="61">
        <v>537</v>
      </c>
      <c r="D12" s="31">
        <v>360</v>
      </c>
      <c r="E12" s="45">
        <f t="shared" si="2"/>
        <v>7.3224310471076397E-3</v>
      </c>
      <c r="F12" s="45">
        <f t="shared" si="0"/>
        <v>0.53846153846153844</v>
      </c>
      <c r="G12" s="61">
        <f t="shared" si="1"/>
        <v>126</v>
      </c>
      <c r="H12" s="61">
        <f t="shared" si="3"/>
        <v>-177</v>
      </c>
    </row>
    <row r="13" spans="1:8" ht="16.5" customHeight="1">
      <c r="A13" s="50" t="s">
        <v>186</v>
      </c>
      <c r="B13" s="78">
        <v>325</v>
      </c>
      <c r="C13" s="61">
        <v>642</v>
      </c>
      <c r="D13" s="31">
        <v>464</v>
      </c>
      <c r="E13" s="45">
        <f t="shared" si="2"/>
        <v>9.4378000162720684E-3</v>
      </c>
      <c r="F13" s="45">
        <f t="shared" si="0"/>
        <v>0.4276923076923077</v>
      </c>
      <c r="G13" s="61">
        <f t="shared" si="1"/>
        <v>139</v>
      </c>
      <c r="H13" s="61">
        <f t="shared" si="3"/>
        <v>-178</v>
      </c>
    </row>
    <row r="14" spans="1:8" ht="16.5" customHeight="1">
      <c r="A14" s="50" t="s">
        <v>187</v>
      </c>
      <c r="B14" s="78">
        <v>54</v>
      </c>
      <c r="C14" s="61">
        <v>100</v>
      </c>
      <c r="D14" s="31">
        <v>104</v>
      </c>
      <c r="E14" s="45">
        <f t="shared" si="2"/>
        <v>2.1153689691644291E-3</v>
      </c>
      <c r="F14" s="45">
        <f t="shared" si="0"/>
        <v>0.92592592592592593</v>
      </c>
      <c r="G14" s="61">
        <f t="shared" si="1"/>
        <v>50</v>
      </c>
      <c r="H14" s="61">
        <f t="shared" si="3"/>
        <v>4</v>
      </c>
    </row>
    <row r="15" spans="1:8" ht="16.5" customHeight="1">
      <c r="A15" s="50" t="s">
        <v>188</v>
      </c>
      <c r="B15" s="78">
        <v>112</v>
      </c>
      <c r="C15" s="61">
        <v>186</v>
      </c>
      <c r="D15" s="31">
        <v>177</v>
      </c>
      <c r="E15" s="45">
        <f t="shared" si="2"/>
        <v>3.6001952648279227E-3</v>
      </c>
      <c r="F15" s="45">
        <f t="shared" si="0"/>
        <v>0.5803571428571429</v>
      </c>
      <c r="G15" s="61">
        <f t="shared" si="1"/>
        <v>65</v>
      </c>
      <c r="H15" s="61">
        <f t="shared" si="3"/>
        <v>-9</v>
      </c>
    </row>
    <row r="16" spans="1:8" ht="16.5" customHeight="1">
      <c r="A16" s="50" t="s">
        <v>189</v>
      </c>
      <c r="B16" s="78">
        <v>6</v>
      </c>
      <c r="C16" s="61">
        <v>34</v>
      </c>
      <c r="D16" s="31">
        <v>27</v>
      </c>
      <c r="E16" s="45">
        <f t="shared" si="2"/>
        <v>5.4918232853307298E-4</v>
      </c>
      <c r="F16" s="45">
        <f t="shared" si="0"/>
        <v>3.5</v>
      </c>
      <c r="G16" s="61">
        <f t="shared" si="1"/>
        <v>21</v>
      </c>
      <c r="H16" s="61">
        <f t="shared" si="3"/>
        <v>-7</v>
      </c>
    </row>
    <row r="17" spans="1:8" ht="16.5" customHeight="1">
      <c r="A17" s="50" t="s">
        <v>190</v>
      </c>
      <c r="B17" s="78">
        <v>87</v>
      </c>
      <c r="C17" s="61">
        <v>215</v>
      </c>
      <c r="D17" s="31">
        <v>155</v>
      </c>
      <c r="E17" s="45">
        <f t="shared" si="2"/>
        <v>3.1527133675046783E-3</v>
      </c>
      <c r="F17" s="45">
        <f t="shared" si="0"/>
        <v>0.7816091954022989</v>
      </c>
      <c r="G17" s="61">
        <f t="shared" si="1"/>
        <v>68</v>
      </c>
      <c r="H17" s="61">
        <f t="shared" si="3"/>
        <v>-60</v>
      </c>
    </row>
    <row r="18" spans="1:8" ht="16.5" customHeight="1">
      <c r="A18" s="50" t="s">
        <v>191</v>
      </c>
      <c r="B18" s="78">
        <v>44</v>
      </c>
      <c r="C18" s="61">
        <v>67</v>
      </c>
      <c r="D18" s="31">
        <v>58</v>
      </c>
      <c r="E18" s="45">
        <f t="shared" si="2"/>
        <v>1.1797250020340086E-3</v>
      </c>
      <c r="F18" s="45">
        <f t="shared" si="0"/>
        <v>0.31818181818181818</v>
      </c>
      <c r="G18" s="61">
        <f t="shared" si="1"/>
        <v>14</v>
      </c>
      <c r="H18" s="61">
        <f t="shared" si="3"/>
        <v>-9</v>
      </c>
    </row>
    <row r="19" spans="1:8" ht="16.5" customHeight="1">
      <c r="A19" s="50" t="s">
        <v>192</v>
      </c>
      <c r="B19" s="78">
        <v>18</v>
      </c>
      <c r="C19" s="61">
        <v>44</v>
      </c>
      <c r="D19" s="31">
        <v>51</v>
      </c>
      <c r="E19" s="45">
        <f t="shared" si="2"/>
        <v>1.037344398340249E-3</v>
      </c>
      <c r="F19" s="45">
        <f t="shared" si="0"/>
        <v>1.8333333333333333</v>
      </c>
      <c r="G19" s="61">
        <f t="shared" si="1"/>
        <v>33</v>
      </c>
      <c r="H19" s="61">
        <f t="shared" si="3"/>
        <v>7</v>
      </c>
    </row>
    <row r="20" spans="1:8" ht="16.5" customHeight="1">
      <c r="A20" s="50" t="s">
        <v>193</v>
      </c>
      <c r="B20" s="78">
        <v>119</v>
      </c>
      <c r="C20" s="61">
        <v>292</v>
      </c>
      <c r="D20" s="31">
        <v>281</v>
      </c>
      <c r="E20" s="45">
        <f t="shared" si="2"/>
        <v>5.7155642339923518E-3</v>
      </c>
      <c r="F20" s="45">
        <f t="shared" si="0"/>
        <v>1.3613445378151261</v>
      </c>
      <c r="G20" s="61">
        <f t="shared" si="1"/>
        <v>162</v>
      </c>
      <c r="H20" s="61">
        <f t="shared" si="3"/>
        <v>-11</v>
      </c>
    </row>
    <row r="21" spans="1:8" ht="16.5" customHeight="1">
      <c r="A21" s="50" t="s">
        <v>194</v>
      </c>
      <c r="B21" s="78">
        <v>38</v>
      </c>
      <c r="C21" s="61">
        <v>101</v>
      </c>
      <c r="D21" s="31">
        <v>101</v>
      </c>
      <c r="E21" s="45">
        <f t="shared" si="2"/>
        <v>2.0543487104385323E-3</v>
      </c>
      <c r="F21" s="45">
        <f t="shared" si="0"/>
        <v>1.6578947368421053</v>
      </c>
      <c r="G21" s="61">
        <f t="shared" si="1"/>
        <v>63</v>
      </c>
      <c r="H21" s="61">
        <f t="shared" si="3"/>
        <v>0</v>
      </c>
    </row>
    <row r="22" spans="1:8" ht="16.5" customHeight="1">
      <c r="A22" s="50" t="s">
        <v>195</v>
      </c>
      <c r="B22" s="78">
        <v>1922</v>
      </c>
      <c r="C22" s="61">
        <v>3317</v>
      </c>
      <c r="D22" s="31">
        <v>2697</v>
      </c>
      <c r="E22" s="45">
        <f t="shared" si="2"/>
        <v>5.48572125945814E-2</v>
      </c>
      <c r="F22" s="45">
        <f t="shared" si="0"/>
        <v>0.40322580645161288</v>
      </c>
      <c r="G22" s="61">
        <f t="shared" si="1"/>
        <v>775</v>
      </c>
      <c r="H22" s="61">
        <f t="shared" si="3"/>
        <v>-620</v>
      </c>
    </row>
    <row r="23" spans="1:8" ht="16.5" customHeight="1">
      <c r="A23" s="50" t="s">
        <v>196</v>
      </c>
      <c r="B23" s="78">
        <v>105</v>
      </c>
      <c r="C23" s="61">
        <v>287</v>
      </c>
      <c r="D23" s="31">
        <v>203</v>
      </c>
      <c r="E23" s="45">
        <f t="shared" si="2"/>
        <v>4.1290375071190303E-3</v>
      </c>
      <c r="F23" s="45">
        <f t="shared" si="0"/>
        <v>0.93333333333333335</v>
      </c>
      <c r="G23" s="61">
        <f t="shared" si="1"/>
        <v>98</v>
      </c>
      <c r="H23" s="61">
        <f t="shared" si="3"/>
        <v>-84</v>
      </c>
    </row>
    <row r="24" spans="1:8" ht="16.5" customHeight="1">
      <c r="A24" s="50" t="s">
        <v>197</v>
      </c>
      <c r="B24" s="78">
        <v>33</v>
      </c>
      <c r="C24" s="61">
        <v>57</v>
      </c>
      <c r="D24" s="31">
        <v>43</v>
      </c>
      <c r="E24" s="45">
        <f t="shared" si="2"/>
        <v>8.7462370840452367E-4</v>
      </c>
      <c r="F24" s="45">
        <f t="shared" si="0"/>
        <v>0.30303030303030304</v>
      </c>
      <c r="G24" s="61">
        <f t="shared" si="1"/>
        <v>10</v>
      </c>
      <c r="H24" s="61">
        <f t="shared" si="3"/>
        <v>-14</v>
      </c>
    </row>
    <row r="25" spans="1:8" ht="16.5" customHeight="1">
      <c r="A25" s="50" t="s">
        <v>198</v>
      </c>
      <c r="B25" s="78">
        <v>274</v>
      </c>
      <c r="C25" s="61">
        <v>190</v>
      </c>
      <c r="D25" s="31">
        <v>208</v>
      </c>
      <c r="E25" s="45">
        <f t="shared" si="2"/>
        <v>4.2307379383288582E-3</v>
      </c>
      <c r="F25" s="45">
        <f t="shared" si="0"/>
        <v>-0.24087591240875914</v>
      </c>
      <c r="G25" s="61">
        <f t="shared" si="1"/>
        <v>-66</v>
      </c>
      <c r="H25" s="61">
        <f t="shared" si="3"/>
        <v>18</v>
      </c>
    </row>
    <row r="26" spans="1:8" ht="16.5" customHeight="1">
      <c r="A26" s="50" t="s">
        <v>199</v>
      </c>
      <c r="B26" s="78">
        <v>464</v>
      </c>
      <c r="C26" s="61">
        <v>826</v>
      </c>
      <c r="D26" s="31">
        <v>739</v>
      </c>
      <c r="E26" s="45">
        <f t="shared" si="2"/>
        <v>1.5031323732812627E-2</v>
      </c>
      <c r="F26" s="45">
        <f t="shared" si="0"/>
        <v>0.59267241379310343</v>
      </c>
      <c r="G26" s="61">
        <f t="shared" si="1"/>
        <v>275</v>
      </c>
      <c r="H26" s="61">
        <f t="shared" si="3"/>
        <v>-87</v>
      </c>
    </row>
    <row r="27" spans="1:8" ht="16.5" customHeight="1">
      <c r="A27" s="50" t="s">
        <v>112</v>
      </c>
      <c r="B27" s="78">
        <v>225</v>
      </c>
      <c r="C27" s="61">
        <v>528</v>
      </c>
      <c r="D27" s="31">
        <v>485</v>
      </c>
      <c r="E27" s="45">
        <f t="shared" si="2"/>
        <v>9.8649418273533476E-3</v>
      </c>
      <c r="F27" s="45">
        <f t="shared" si="0"/>
        <v>1.1555555555555554</v>
      </c>
      <c r="G27" s="61">
        <f t="shared" si="1"/>
        <v>260</v>
      </c>
      <c r="H27" s="61">
        <f t="shared" si="3"/>
        <v>-43</v>
      </c>
    </row>
    <row r="28" spans="1:8" ht="16.5" customHeight="1">
      <c r="A28" s="50" t="s">
        <v>200</v>
      </c>
      <c r="B28" s="78">
        <v>183</v>
      </c>
      <c r="C28" s="61">
        <v>369</v>
      </c>
      <c r="D28" s="31">
        <v>401</v>
      </c>
      <c r="E28" s="45">
        <f t="shared" si="2"/>
        <v>8.1563745830282326E-3</v>
      </c>
      <c r="F28" s="45">
        <f t="shared" si="0"/>
        <v>1.1912568306010929</v>
      </c>
      <c r="G28" s="61">
        <f t="shared" si="1"/>
        <v>218</v>
      </c>
      <c r="H28" s="61">
        <f t="shared" si="3"/>
        <v>32</v>
      </c>
    </row>
    <row r="29" spans="1:8" ht="16.5" customHeight="1">
      <c r="A29" s="50" t="s">
        <v>201</v>
      </c>
      <c r="B29" s="78">
        <v>104</v>
      </c>
      <c r="C29" s="61">
        <v>286</v>
      </c>
      <c r="D29" s="31">
        <v>212</v>
      </c>
      <c r="E29" s="45">
        <f t="shared" si="2"/>
        <v>4.3120982832967215E-3</v>
      </c>
      <c r="F29" s="45">
        <f t="shared" si="0"/>
        <v>1.0384615384615385</v>
      </c>
      <c r="G29" s="61">
        <f t="shared" si="1"/>
        <v>108</v>
      </c>
      <c r="H29" s="61">
        <f t="shared" si="3"/>
        <v>-74</v>
      </c>
    </row>
    <row r="30" spans="1:8" ht="16.5" customHeight="1">
      <c r="A30" s="50" t="s">
        <v>202</v>
      </c>
      <c r="B30" s="78">
        <v>134</v>
      </c>
      <c r="C30" s="61">
        <v>237</v>
      </c>
      <c r="D30" s="31">
        <v>192</v>
      </c>
      <c r="E30" s="45">
        <f t="shared" si="2"/>
        <v>3.9052965584574079E-3</v>
      </c>
      <c r="F30" s="45">
        <f t="shared" si="0"/>
        <v>0.43283582089552236</v>
      </c>
      <c r="G30" s="61">
        <f t="shared" si="1"/>
        <v>58</v>
      </c>
      <c r="H30" s="61">
        <f t="shared" si="3"/>
        <v>-45</v>
      </c>
    </row>
    <row r="31" spans="1:8" ht="16.5" customHeight="1">
      <c r="A31" s="50" t="s">
        <v>203</v>
      </c>
      <c r="B31" s="78">
        <v>40</v>
      </c>
      <c r="C31" s="61">
        <v>82</v>
      </c>
      <c r="D31" s="31">
        <v>69</v>
      </c>
      <c r="E31" s="45">
        <f t="shared" si="2"/>
        <v>1.403465950695631E-3</v>
      </c>
      <c r="F31" s="45">
        <f t="shared" si="0"/>
        <v>0.72499999999999998</v>
      </c>
      <c r="G31" s="61">
        <f t="shared" si="1"/>
        <v>29</v>
      </c>
      <c r="H31" s="61">
        <f t="shared" si="3"/>
        <v>-13</v>
      </c>
    </row>
    <row r="32" spans="1:8" ht="16.5" customHeight="1">
      <c r="A32" s="50" t="s">
        <v>204</v>
      </c>
      <c r="B32" s="78">
        <v>71</v>
      </c>
      <c r="C32" s="61">
        <v>242</v>
      </c>
      <c r="D32" s="31">
        <v>186</v>
      </c>
      <c r="E32" s="45">
        <f t="shared" si="2"/>
        <v>3.7832560410056139E-3</v>
      </c>
      <c r="F32" s="45">
        <f t="shared" si="0"/>
        <v>1.619718309859155</v>
      </c>
      <c r="G32" s="61">
        <f t="shared" si="1"/>
        <v>115</v>
      </c>
      <c r="H32" s="61">
        <f t="shared" si="3"/>
        <v>-56</v>
      </c>
    </row>
    <row r="33" spans="1:8" ht="16.5" customHeight="1">
      <c r="A33" s="50" t="s">
        <v>205</v>
      </c>
      <c r="B33" s="78">
        <v>303</v>
      </c>
      <c r="C33" s="61">
        <v>493</v>
      </c>
      <c r="D33" s="31">
        <v>565</v>
      </c>
      <c r="E33" s="45">
        <f t="shared" si="2"/>
        <v>1.1492148726710602E-2</v>
      </c>
      <c r="F33" s="45">
        <f t="shared" si="0"/>
        <v>0.86468646864686471</v>
      </c>
      <c r="G33" s="61">
        <f t="shared" si="1"/>
        <v>262</v>
      </c>
      <c r="H33" s="61">
        <f t="shared" si="3"/>
        <v>72</v>
      </c>
    </row>
    <row r="34" spans="1:8" ht="16.5" customHeight="1">
      <c r="A34" s="50" t="s">
        <v>206</v>
      </c>
      <c r="B34" s="78">
        <v>900</v>
      </c>
      <c r="C34" s="61">
        <v>1229</v>
      </c>
      <c r="D34" s="31">
        <v>1112</v>
      </c>
      <c r="E34" s="45">
        <f t="shared" si="2"/>
        <v>2.261817590106582E-2</v>
      </c>
      <c r="F34" s="45">
        <f t="shared" si="0"/>
        <v>0.23555555555555555</v>
      </c>
      <c r="G34" s="61">
        <f t="shared" si="1"/>
        <v>212</v>
      </c>
      <c r="H34" s="61">
        <f t="shared" si="3"/>
        <v>-117</v>
      </c>
    </row>
    <row r="35" spans="1:8" ht="16.5" customHeight="1">
      <c r="A35" s="50" t="s">
        <v>207</v>
      </c>
      <c r="B35" s="78">
        <v>79</v>
      </c>
      <c r="C35" s="61">
        <v>180</v>
      </c>
      <c r="D35" s="31">
        <v>135</v>
      </c>
      <c r="E35" s="45">
        <f t="shared" si="2"/>
        <v>2.7459116426653647E-3</v>
      </c>
      <c r="F35" s="45">
        <f t="shared" si="0"/>
        <v>0.70886075949367089</v>
      </c>
      <c r="G35" s="61">
        <f t="shared" si="1"/>
        <v>56</v>
      </c>
      <c r="H35" s="61">
        <f t="shared" si="3"/>
        <v>-45</v>
      </c>
    </row>
    <row r="36" spans="1:8" ht="16.5" customHeight="1">
      <c r="A36" s="50" t="s">
        <v>208</v>
      </c>
      <c r="B36" s="78">
        <v>32</v>
      </c>
      <c r="C36" s="61">
        <v>44</v>
      </c>
      <c r="D36" s="31">
        <v>36</v>
      </c>
      <c r="E36" s="45">
        <f t="shared" si="2"/>
        <v>7.3224310471076397E-4</v>
      </c>
      <c r="F36" s="45">
        <f t="shared" si="0"/>
        <v>0.125</v>
      </c>
      <c r="G36" s="61">
        <f t="shared" si="1"/>
        <v>4</v>
      </c>
      <c r="H36" s="61">
        <f t="shared" si="3"/>
        <v>-8</v>
      </c>
    </row>
    <row r="37" spans="1:8" ht="16.5" customHeight="1">
      <c r="A37" s="50" t="s">
        <v>209</v>
      </c>
      <c r="B37" s="78">
        <v>11</v>
      </c>
      <c r="C37" s="61">
        <v>92</v>
      </c>
      <c r="D37" s="31">
        <v>53</v>
      </c>
      <c r="E37" s="45">
        <f t="shared" si="2"/>
        <v>1.0780245708241804E-3</v>
      </c>
      <c r="F37" s="45">
        <f t="shared" si="0"/>
        <v>3.8181818181818183</v>
      </c>
      <c r="G37" s="61">
        <f t="shared" si="1"/>
        <v>42</v>
      </c>
      <c r="H37" s="61">
        <f t="shared" si="3"/>
        <v>-39</v>
      </c>
    </row>
    <row r="38" spans="1:8" ht="16.5" customHeight="1">
      <c r="A38" s="50" t="s">
        <v>210</v>
      </c>
      <c r="B38" s="78">
        <v>270</v>
      </c>
      <c r="C38" s="61">
        <v>466</v>
      </c>
      <c r="D38" s="31">
        <v>419</v>
      </c>
      <c r="E38" s="45">
        <f t="shared" si="2"/>
        <v>8.5224961353836132E-3</v>
      </c>
      <c r="F38" s="45">
        <f t="shared" si="0"/>
        <v>0.55185185185185182</v>
      </c>
      <c r="G38" s="61">
        <f t="shared" si="1"/>
        <v>149</v>
      </c>
      <c r="H38" s="61">
        <f t="shared" si="3"/>
        <v>-47</v>
      </c>
    </row>
    <row r="39" spans="1:8" ht="16.5" customHeight="1">
      <c r="A39" s="50" t="s">
        <v>211</v>
      </c>
      <c r="B39" s="78">
        <v>25</v>
      </c>
      <c r="C39" s="61">
        <v>38</v>
      </c>
      <c r="D39" s="31">
        <v>24</v>
      </c>
      <c r="E39" s="45">
        <f t="shared" si="2"/>
        <v>4.8816206980717598E-4</v>
      </c>
      <c r="F39" s="45">
        <f t="shared" si="0"/>
        <v>-0.04</v>
      </c>
      <c r="G39" s="61">
        <f t="shared" si="1"/>
        <v>-1</v>
      </c>
      <c r="H39" s="61">
        <f t="shared" si="3"/>
        <v>-14</v>
      </c>
    </row>
    <row r="40" spans="1:8" ht="16.5" customHeight="1">
      <c r="A40" s="50" t="s">
        <v>212</v>
      </c>
      <c r="B40" s="78">
        <v>116</v>
      </c>
      <c r="C40" s="61">
        <v>182</v>
      </c>
      <c r="D40" s="31">
        <v>170</v>
      </c>
      <c r="E40" s="45">
        <f t="shared" si="2"/>
        <v>3.4578146611341631E-3</v>
      </c>
      <c r="F40" s="45">
        <f t="shared" si="0"/>
        <v>0.46551724137931033</v>
      </c>
      <c r="G40" s="61">
        <f t="shared" si="1"/>
        <v>54</v>
      </c>
      <c r="H40" s="61">
        <f t="shared" si="3"/>
        <v>-12</v>
      </c>
    </row>
    <row r="41" spans="1:8" ht="16.5" customHeight="1">
      <c r="A41" s="50" t="s">
        <v>213</v>
      </c>
      <c r="B41" s="78">
        <v>10383</v>
      </c>
      <c r="C41" s="61">
        <v>17659</v>
      </c>
      <c r="D41" s="31">
        <v>15943</v>
      </c>
      <c r="E41" s="45">
        <f t="shared" si="2"/>
        <v>0.32428199495565863</v>
      </c>
      <c r="F41" s="45">
        <f t="shared" si="0"/>
        <v>0.53549070596166815</v>
      </c>
      <c r="G41" s="61">
        <f t="shared" si="1"/>
        <v>5560</v>
      </c>
      <c r="H41" s="61">
        <f t="shared" si="3"/>
        <v>-1716</v>
      </c>
    </row>
    <row r="42" spans="1:8" ht="16.5" customHeight="1">
      <c r="A42" s="50" t="s">
        <v>214</v>
      </c>
      <c r="B42" s="78">
        <v>2559</v>
      </c>
      <c r="C42" s="61">
        <v>3706</v>
      </c>
      <c r="D42" s="31">
        <v>3302</v>
      </c>
      <c r="E42" s="45">
        <f t="shared" si="2"/>
        <v>6.7162964770970626E-2</v>
      </c>
      <c r="F42" s="45">
        <f t="shared" si="0"/>
        <v>0.29034779210629152</v>
      </c>
      <c r="G42" s="61">
        <f t="shared" si="1"/>
        <v>743</v>
      </c>
      <c r="H42" s="61">
        <f t="shared" si="3"/>
        <v>-404</v>
      </c>
    </row>
    <row r="43" spans="1:8" ht="16.5" customHeight="1">
      <c r="A43" s="50" t="s">
        <v>215</v>
      </c>
      <c r="B43" s="78">
        <v>198</v>
      </c>
      <c r="C43" s="61">
        <v>390</v>
      </c>
      <c r="D43" s="31">
        <v>355</v>
      </c>
      <c r="E43" s="45">
        <f t="shared" si="2"/>
        <v>7.2207306158978118E-3</v>
      </c>
      <c r="F43" s="45">
        <f t="shared" si="0"/>
        <v>0.79292929292929293</v>
      </c>
      <c r="G43" s="61">
        <f t="shared" si="1"/>
        <v>157</v>
      </c>
      <c r="H43" s="61">
        <f t="shared" si="3"/>
        <v>-35</v>
      </c>
    </row>
    <row r="44" spans="1:8" ht="16.5" customHeight="1">
      <c r="A44" s="50" t="s">
        <v>216</v>
      </c>
      <c r="B44" s="78">
        <v>70</v>
      </c>
      <c r="C44" s="61">
        <v>134</v>
      </c>
      <c r="D44" s="31">
        <v>120</v>
      </c>
      <c r="E44" s="45">
        <f t="shared" si="2"/>
        <v>2.4408103490358799E-3</v>
      </c>
      <c r="F44" s="45">
        <f t="shared" si="0"/>
        <v>0.7142857142857143</v>
      </c>
      <c r="G44" s="61">
        <f t="shared" si="1"/>
        <v>50</v>
      </c>
      <c r="H44" s="61">
        <f t="shared" si="3"/>
        <v>-14</v>
      </c>
    </row>
    <row r="45" spans="1:8" ht="16.5" customHeight="1">
      <c r="A45" s="50" t="s">
        <v>217</v>
      </c>
      <c r="B45" s="78">
        <v>74</v>
      </c>
      <c r="C45" s="61">
        <v>119</v>
      </c>
      <c r="D45" s="31">
        <v>113</v>
      </c>
      <c r="E45" s="45">
        <f t="shared" si="2"/>
        <v>2.2984297453421203E-3</v>
      </c>
      <c r="F45" s="45">
        <f t="shared" si="0"/>
        <v>0.52702702702702697</v>
      </c>
      <c r="G45" s="61">
        <f t="shared" si="1"/>
        <v>39</v>
      </c>
      <c r="H45" s="61">
        <f t="shared" si="3"/>
        <v>-6</v>
      </c>
    </row>
    <row r="46" spans="1:8" ht="16.5" customHeight="1">
      <c r="A46" s="50" t="s">
        <v>218</v>
      </c>
      <c r="B46" s="78">
        <v>16</v>
      </c>
      <c r="C46" s="61">
        <v>38</v>
      </c>
      <c r="D46" s="31">
        <v>38</v>
      </c>
      <c r="E46" s="45">
        <f t="shared" si="2"/>
        <v>7.7292327719469527E-4</v>
      </c>
      <c r="F46" s="45">
        <f t="shared" si="0"/>
        <v>1.375</v>
      </c>
      <c r="G46" s="61">
        <f t="shared" si="1"/>
        <v>22</v>
      </c>
      <c r="H46" s="61">
        <f t="shared" si="3"/>
        <v>0</v>
      </c>
    </row>
    <row r="47" spans="1:8" ht="16.5" customHeight="1">
      <c r="A47" s="50" t="s">
        <v>219</v>
      </c>
      <c r="B47" s="78">
        <v>57</v>
      </c>
      <c r="C47" s="61">
        <v>120</v>
      </c>
      <c r="D47" s="31">
        <v>93</v>
      </c>
      <c r="E47" s="45">
        <f t="shared" si="2"/>
        <v>1.8916280205028069E-3</v>
      </c>
      <c r="F47" s="45">
        <f t="shared" si="0"/>
        <v>0.63157894736842102</v>
      </c>
      <c r="G47" s="61">
        <f t="shared" si="1"/>
        <v>36</v>
      </c>
      <c r="H47" s="61">
        <f t="shared" si="3"/>
        <v>-27</v>
      </c>
    </row>
    <row r="48" spans="1:8" ht="16.5" customHeight="1">
      <c r="A48" s="50" t="s">
        <v>220</v>
      </c>
      <c r="B48" s="78">
        <v>515</v>
      </c>
      <c r="C48" s="61">
        <v>794</v>
      </c>
      <c r="D48" s="31">
        <v>666</v>
      </c>
      <c r="E48" s="45">
        <f t="shared" si="2"/>
        <v>1.3546497437149134E-2</v>
      </c>
      <c r="F48" s="45">
        <f t="shared" si="0"/>
        <v>0.29320388349514565</v>
      </c>
      <c r="G48" s="61">
        <f t="shared" si="1"/>
        <v>151</v>
      </c>
      <c r="H48" s="61">
        <f t="shared" si="3"/>
        <v>-128</v>
      </c>
    </row>
    <row r="49" spans="1:8" ht="16.5" customHeight="1">
      <c r="A49" s="50" t="s">
        <v>222</v>
      </c>
      <c r="B49" s="78">
        <v>14</v>
      </c>
      <c r="C49" s="61">
        <v>29</v>
      </c>
      <c r="D49" s="31">
        <v>36</v>
      </c>
      <c r="E49" s="45">
        <f t="shared" si="2"/>
        <v>7.3224310471076397E-4</v>
      </c>
      <c r="F49" s="45">
        <f t="shared" si="0"/>
        <v>1.5714285714285714</v>
      </c>
      <c r="G49" s="61">
        <f t="shared" si="1"/>
        <v>22</v>
      </c>
      <c r="H49" s="61">
        <f t="shared" si="3"/>
        <v>7</v>
      </c>
    </row>
    <row r="50" spans="1:8" ht="16.5" customHeight="1">
      <c r="A50" s="50" t="s">
        <v>130</v>
      </c>
      <c r="B50" s="78">
        <v>59</v>
      </c>
      <c r="C50" s="61">
        <v>114</v>
      </c>
      <c r="D50" s="31">
        <v>114</v>
      </c>
      <c r="E50" s="45">
        <f t="shared" si="2"/>
        <v>2.3187698315840859E-3</v>
      </c>
      <c r="F50" s="45">
        <f t="shared" si="0"/>
        <v>0.93220338983050843</v>
      </c>
      <c r="G50" s="61">
        <f t="shared" si="1"/>
        <v>55</v>
      </c>
      <c r="H50" s="61">
        <f t="shared" si="3"/>
        <v>0</v>
      </c>
    </row>
    <row r="51" spans="1:8" ht="16.5" customHeight="1">
      <c r="A51" s="50" t="s">
        <v>223</v>
      </c>
      <c r="B51" s="78">
        <v>133</v>
      </c>
      <c r="C51" s="61">
        <v>275</v>
      </c>
      <c r="D51" s="31">
        <v>301</v>
      </c>
      <c r="E51" s="45">
        <f t="shared" si="2"/>
        <v>6.1223659588316654E-3</v>
      </c>
      <c r="F51" s="45">
        <f t="shared" si="0"/>
        <v>1.263157894736842</v>
      </c>
      <c r="G51" s="61">
        <f t="shared" si="1"/>
        <v>168</v>
      </c>
      <c r="H51" s="61">
        <f t="shared" si="3"/>
        <v>26</v>
      </c>
    </row>
    <row r="52" spans="1:8" ht="16.5" customHeight="1">
      <c r="A52" s="50" t="s">
        <v>221</v>
      </c>
      <c r="B52" s="78">
        <v>63</v>
      </c>
      <c r="C52" s="61">
        <v>85</v>
      </c>
      <c r="D52" s="31">
        <v>72</v>
      </c>
      <c r="E52" s="45">
        <f t="shared" si="2"/>
        <v>1.4644862094215279E-3</v>
      </c>
      <c r="F52" s="45">
        <f t="shared" si="0"/>
        <v>0.14285714285714285</v>
      </c>
      <c r="G52" s="61">
        <f t="shared" si="1"/>
        <v>9</v>
      </c>
      <c r="H52" s="61">
        <f t="shared" si="3"/>
        <v>-13</v>
      </c>
    </row>
    <row r="53" spans="1:8" ht="16.5" customHeight="1">
      <c r="A53" s="50" t="s">
        <v>224</v>
      </c>
      <c r="B53" s="78">
        <v>1156</v>
      </c>
      <c r="C53" s="61">
        <v>1628</v>
      </c>
      <c r="D53" s="31">
        <v>1568</v>
      </c>
      <c r="E53" s="45">
        <f t="shared" si="2"/>
        <v>3.1893255227402162E-2</v>
      </c>
      <c r="F53" s="45">
        <f t="shared" si="0"/>
        <v>0.356401384083045</v>
      </c>
      <c r="G53" s="61">
        <f t="shared" si="1"/>
        <v>412</v>
      </c>
      <c r="H53" s="61">
        <f t="shared" si="3"/>
        <v>-60</v>
      </c>
    </row>
    <row r="54" spans="1:8" ht="16.5" customHeight="1">
      <c r="A54" s="50" t="s">
        <v>225</v>
      </c>
      <c r="B54" s="78">
        <v>355</v>
      </c>
      <c r="C54" s="61">
        <v>668</v>
      </c>
      <c r="D54" s="31">
        <v>707</v>
      </c>
      <c r="E54" s="45">
        <f t="shared" si="2"/>
        <v>1.4380440973069725E-2</v>
      </c>
      <c r="F54" s="45">
        <f t="shared" si="0"/>
        <v>0.9915492957746479</v>
      </c>
      <c r="G54" s="61">
        <f t="shared" si="1"/>
        <v>352</v>
      </c>
      <c r="H54" s="61">
        <f t="shared" si="3"/>
        <v>39</v>
      </c>
    </row>
    <row r="55" spans="1:8" ht="16.5" customHeight="1">
      <c r="A55" s="50" t="s">
        <v>226</v>
      </c>
      <c r="B55" s="78">
        <v>107</v>
      </c>
      <c r="C55" s="61">
        <v>432</v>
      </c>
      <c r="D55" s="31">
        <v>234</v>
      </c>
      <c r="E55" s="45">
        <f t="shared" si="2"/>
        <v>4.7595801806199654E-3</v>
      </c>
      <c r="F55" s="45">
        <f t="shared" si="0"/>
        <v>1.1869158878504673</v>
      </c>
      <c r="G55" s="61">
        <f t="shared" si="1"/>
        <v>127</v>
      </c>
      <c r="H55" s="61">
        <f t="shared" si="3"/>
        <v>-198</v>
      </c>
    </row>
    <row r="56" spans="1:8" ht="16.5" customHeight="1">
      <c r="A56" s="50" t="s">
        <v>227</v>
      </c>
      <c r="B56" s="78">
        <v>339</v>
      </c>
      <c r="C56" s="61">
        <v>443</v>
      </c>
      <c r="D56" s="31">
        <v>276</v>
      </c>
      <c r="E56" s="45">
        <f t="shared" si="2"/>
        <v>5.6138638027825238E-3</v>
      </c>
      <c r="F56" s="45">
        <f t="shared" si="0"/>
        <v>-0.18584070796460178</v>
      </c>
      <c r="G56" s="61">
        <f t="shared" si="1"/>
        <v>-63</v>
      </c>
      <c r="H56" s="61">
        <f t="shared" si="3"/>
        <v>-167</v>
      </c>
    </row>
    <row r="57" spans="1:8" ht="16.5" customHeight="1">
      <c r="A57" s="50" t="s">
        <v>228</v>
      </c>
      <c r="B57" s="78">
        <v>537</v>
      </c>
      <c r="C57" s="61">
        <v>752</v>
      </c>
      <c r="D57" s="31">
        <v>790</v>
      </c>
      <c r="E57" s="45">
        <f t="shared" si="2"/>
        <v>1.6068668131152875E-2</v>
      </c>
      <c r="F57" s="45">
        <f t="shared" si="0"/>
        <v>0.47113594040968343</v>
      </c>
      <c r="G57" s="61">
        <f t="shared" si="1"/>
        <v>253</v>
      </c>
      <c r="H57" s="61">
        <f t="shared" si="3"/>
        <v>38</v>
      </c>
    </row>
    <row r="58" spans="1:8" ht="16.5" customHeight="1">
      <c r="A58" s="50" t="s">
        <v>229</v>
      </c>
      <c r="B58" s="78">
        <v>85</v>
      </c>
      <c r="C58" s="61">
        <v>245</v>
      </c>
      <c r="D58" s="31">
        <v>299</v>
      </c>
      <c r="E58" s="45">
        <f t="shared" si="2"/>
        <v>6.0816857863477342E-3</v>
      </c>
      <c r="F58" s="45">
        <f t="shared" si="0"/>
        <v>2.5176470588235293</v>
      </c>
      <c r="G58" s="61">
        <f t="shared" si="1"/>
        <v>214</v>
      </c>
      <c r="H58" s="61">
        <f t="shared" si="3"/>
        <v>54</v>
      </c>
    </row>
    <row r="59" spans="1:8" ht="16.5" customHeight="1">
      <c r="A59" s="50" t="s">
        <v>230</v>
      </c>
      <c r="B59" s="78">
        <v>500</v>
      </c>
      <c r="C59" s="61">
        <v>869</v>
      </c>
      <c r="D59" s="31">
        <v>715</v>
      </c>
      <c r="E59" s="45">
        <f t="shared" si="2"/>
        <v>1.4543161663005452E-2</v>
      </c>
      <c r="F59" s="45">
        <f t="shared" si="0"/>
        <v>0.43</v>
      </c>
      <c r="G59" s="61">
        <f t="shared" si="1"/>
        <v>215</v>
      </c>
      <c r="H59" s="61">
        <f t="shared" si="3"/>
        <v>-154</v>
      </c>
    </row>
    <row r="60" spans="1:8" ht="16.5" customHeight="1">
      <c r="A60" s="50" t="s">
        <v>231</v>
      </c>
      <c r="B60" s="78">
        <v>215</v>
      </c>
      <c r="C60" s="61">
        <v>515</v>
      </c>
      <c r="D60" s="31">
        <v>419</v>
      </c>
      <c r="E60" s="45">
        <f t="shared" si="2"/>
        <v>8.5224961353836132E-3</v>
      </c>
      <c r="F60" s="45">
        <f t="shared" si="0"/>
        <v>0.94883720930232562</v>
      </c>
      <c r="G60" s="61">
        <f t="shared" si="1"/>
        <v>204</v>
      </c>
      <c r="H60" s="61">
        <f t="shared" si="3"/>
        <v>-96</v>
      </c>
    </row>
    <row r="61" spans="1:8" ht="16.5" customHeight="1">
      <c r="A61" s="50" t="s">
        <v>232</v>
      </c>
      <c r="B61" s="78">
        <v>24</v>
      </c>
      <c r="C61" s="61">
        <v>45</v>
      </c>
      <c r="D61" s="31">
        <v>42</v>
      </c>
      <c r="E61" s="45">
        <f t="shared" si="2"/>
        <v>8.5428362216255797E-4</v>
      </c>
      <c r="F61" s="45">
        <f t="shared" si="0"/>
        <v>0.75</v>
      </c>
      <c r="G61" s="61">
        <f t="shared" si="1"/>
        <v>18</v>
      </c>
      <c r="H61" s="61">
        <f t="shared" si="3"/>
        <v>-3</v>
      </c>
    </row>
    <row r="62" spans="1:8" ht="16.5" customHeight="1">
      <c r="A62" s="50" t="s">
        <v>233</v>
      </c>
      <c r="B62" s="78">
        <v>69</v>
      </c>
      <c r="C62" s="61">
        <v>171</v>
      </c>
      <c r="D62" s="31">
        <v>226</v>
      </c>
      <c r="E62" s="45">
        <f t="shared" si="2"/>
        <v>4.5968594906842406E-3</v>
      </c>
      <c r="F62" s="45">
        <f t="shared" si="0"/>
        <v>2.2753623188405796</v>
      </c>
      <c r="G62" s="61">
        <f t="shared" si="1"/>
        <v>157</v>
      </c>
      <c r="H62" s="61">
        <f t="shared" si="3"/>
        <v>55</v>
      </c>
    </row>
    <row r="63" spans="1:8" ht="16.5" customHeight="1">
      <c r="A63" s="50" t="s">
        <v>234</v>
      </c>
      <c r="B63" s="78">
        <v>46</v>
      </c>
      <c r="C63" s="61">
        <v>114</v>
      </c>
      <c r="D63" s="31">
        <v>271</v>
      </c>
      <c r="E63" s="45">
        <f t="shared" si="2"/>
        <v>5.5121633715726958E-3</v>
      </c>
      <c r="F63" s="45">
        <f t="shared" si="0"/>
        <v>4.8913043478260869</v>
      </c>
      <c r="G63" s="61">
        <f t="shared" si="1"/>
        <v>225</v>
      </c>
      <c r="H63" s="61">
        <f t="shared" si="3"/>
        <v>157</v>
      </c>
    </row>
    <row r="64" spans="1:8" ht="16.5" customHeight="1">
      <c r="A64" s="50" t="s">
        <v>235</v>
      </c>
      <c r="B64" s="78">
        <v>158</v>
      </c>
      <c r="C64" s="61">
        <v>315</v>
      </c>
      <c r="D64" s="31">
        <v>211</v>
      </c>
      <c r="E64" s="45">
        <f t="shared" si="2"/>
        <v>4.2917581970547559E-3</v>
      </c>
      <c r="F64" s="45">
        <f t="shared" si="0"/>
        <v>0.33544303797468356</v>
      </c>
      <c r="G64" s="61">
        <f t="shared" si="1"/>
        <v>53</v>
      </c>
      <c r="H64" s="61">
        <f t="shared" si="3"/>
        <v>-104</v>
      </c>
    </row>
    <row r="65" spans="1:8" ht="16.5" customHeight="1">
      <c r="A65" s="50" t="s">
        <v>236</v>
      </c>
      <c r="B65" s="78">
        <v>97</v>
      </c>
      <c r="C65" s="61">
        <v>270</v>
      </c>
      <c r="D65" s="31">
        <v>219</v>
      </c>
      <c r="E65" s="45">
        <f t="shared" si="2"/>
        <v>4.4544788869904806E-3</v>
      </c>
      <c r="F65" s="45">
        <f t="shared" si="0"/>
        <v>1.2577319587628866</v>
      </c>
      <c r="G65" s="61">
        <f t="shared" si="1"/>
        <v>122</v>
      </c>
      <c r="H65" s="61">
        <f t="shared" si="3"/>
        <v>-51</v>
      </c>
    </row>
    <row r="66" spans="1:8" ht="16.5" customHeight="1">
      <c r="A66" s="50" t="s">
        <v>237</v>
      </c>
      <c r="B66" s="78">
        <v>78</v>
      </c>
      <c r="C66" s="61">
        <v>147</v>
      </c>
      <c r="D66" s="31">
        <v>127</v>
      </c>
      <c r="E66" s="45">
        <f t="shared" si="2"/>
        <v>2.5831909527296395E-3</v>
      </c>
      <c r="F66" s="45">
        <f t="shared" ref="F66:F83" si="4">(D66-B66)/B66</f>
        <v>0.62820512820512819</v>
      </c>
      <c r="G66" s="61">
        <f t="shared" ref="G66:G83" si="5">D66-B66</f>
        <v>49</v>
      </c>
      <c r="H66" s="61">
        <f t="shared" si="3"/>
        <v>-20</v>
      </c>
    </row>
    <row r="67" spans="1:8" ht="16.5" customHeight="1">
      <c r="A67" s="50" t="s">
        <v>238</v>
      </c>
      <c r="B67" s="78">
        <v>361</v>
      </c>
      <c r="C67" s="61">
        <v>591</v>
      </c>
      <c r="D67" s="31">
        <v>531</v>
      </c>
      <c r="E67" s="45">
        <f t="shared" ref="E67:E83" si="6">D67/$D$83</f>
        <v>1.0800585794483768E-2</v>
      </c>
      <c r="F67" s="45">
        <f t="shared" si="4"/>
        <v>0.47091412742382271</v>
      </c>
      <c r="G67" s="61">
        <f t="shared" si="5"/>
        <v>170</v>
      </c>
      <c r="H67" s="61">
        <f t="shared" ref="H67:H83" si="7">D67-C67</f>
        <v>-60</v>
      </c>
    </row>
    <row r="68" spans="1:8" ht="16.5" customHeight="1">
      <c r="A68" s="50" t="s">
        <v>239</v>
      </c>
      <c r="B68" s="78">
        <v>358</v>
      </c>
      <c r="C68" s="61">
        <v>642</v>
      </c>
      <c r="D68" s="31">
        <v>565</v>
      </c>
      <c r="E68" s="45">
        <f t="shared" si="6"/>
        <v>1.1492148726710602E-2</v>
      </c>
      <c r="F68" s="45">
        <f t="shared" si="4"/>
        <v>0.57821229050279332</v>
      </c>
      <c r="G68" s="61">
        <f t="shared" si="5"/>
        <v>207</v>
      </c>
      <c r="H68" s="61">
        <f t="shared" si="7"/>
        <v>-77</v>
      </c>
    </row>
    <row r="69" spans="1:8" ht="16.5" customHeight="1">
      <c r="A69" s="50" t="s">
        <v>240</v>
      </c>
      <c r="B69" s="78">
        <v>35</v>
      </c>
      <c r="C69" s="61">
        <v>99</v>
      </c>
      <c r="D69" s="31">
        <v>70</v>
      </c>
      <c r="E69" s="45">
        <f t="shared" si="6"/>
        <v>1.4238060369375965E-3</v>
      </c>
      <c r="F69" s="45">
        <f t="shared" si="4"/>
        <v>1</v>
      </c>
      <c r="G69" s="61">
        <f t="shared" si="5"/>
        <v>35</v>
      </c>
      <c r="H69" s="61">
        <f t="shared" si="7"/>
        <v>-29</v>
      </c>
    </row>
    <row r="70" spans="1:8" ht="16.5" customHeight="1">
      <c r="A70" s="50" t="s">
        <v>241</v>
      </c>
      <c r="B70" s="78">
        <v>45</v>
      </c>
      <c r="C70" s="61">
        <v>89</v>
      </c>
      <c r="D70" s="31">
        <v>85</v>
      </c>
      <c r="E70" s="45">
        <f t="shared" si="6"/>
        <v>1.7289073305670815E-3</v>
      </c>
      <c r="F70" s="45">
        <f t="shared" si="4"/>
        <v>0.88888888888888884</v>
      </c>
      <c r="G70" s="61">
        <f t="shared" si="5"/>
        <v>40</v>
      </c>
      <c r="H70" s="61">
        <f t="shared" si="7"/>
        <v>-4</v>
      </c>
    </row>
    <row r="71" spans="1:8" ht="16.5" customHeight="1">
      <c r="A71" s="50" t="s">
        <v>242</v>
      </c>
      <c r="B71" s="78">
        <v>93</v>
      </c>
      <c r="C71" s="61">
        <v>180</v>
      </c>
      <c r="D71" s="31">
        <v>130</v>
      </c>
      <c r="E71" s="45">
        <f t="shared" si="6"/>
        <v>2.6442112114555367E-3</v>
      </c>
      <c r="F71" s="45">
        <f t="shared" si="4"/>
        <v>0.39784946236559138</v>
      </c>
      <c r="G71" s="61">
        <f t="shared" si="5"/>
        <v>37</v>
      </c>
      <c r="H71" s="61">
        <f t="shared" si="7"/>
        <v>-50</v>
      </c>
    </row>
    <row r="72" spans="1:8" ht="16.5" customHeight="1">
      <c r="A72" s="50" t="s">
        <v>243</v>
      </c>
      <c r="B72" s="78">
        <v>137</v>
      </c>
      <c r="C72" s="61">
        <v>405</v>
      </c>
      <c r="D72" s="31">
        <v>655</v>
      </c>
      <c r="E72" s="45">
        <f t="shared" si="6"/>
        <v>1.3322756488487511E-2</v>
      </c>
      <c r="F72" s="45">
        <f t="shared" si="4"/>
        <v>3.781021897810219</v>
      </c>
      <c r="G72" s="61">
        <f t="shared" si="5"/>
        <v>518</v>
      </c>
      <c r="H72" s="61">
        <f t="shared" si="7"/>
        <v>250</v>
      </c>
    </row>
    <row r="73" spans="1:8" ht="16.5" customHeight="1">
      <c r="A73" s="50" t="s">
        <v>244</v>
      </c>
      <c r="B73" s="78">
        <v>32</v>
      </c>
      <c r="C73" s="61">
        <v>85</v>
      </c>
      <c r="D73" s="31">
        <v>128</v>
      </c>
      <c r="E73" s="45">
        <f t="shared" si="6"/>
        <v>2.6035310389716051E-3</v>
      </c>
      <c r="F73" s="45">
        <f t="shared" si="4"/>
        <v>3</v>
      </c>
      <c r="G73" s="61">
        <f t="shared" si="5"/>
        <v>96</v>
      </c>
      <c r="H73" s="61">
        <f t="shared" si="7"/>
        <v>43</v>
      </c>
    </row>
    <row r="74" spans="1:8" ht="16.5" customHeight="1">
      <c r="A74" s="50" t="s">
        <v>245</v>
      </c>
      <c r="B74" s="78">
        <v>794</v>
      </c>
      <c r="C74" s="61">
        <v>1603</v>
      </c>
      <c r="D74" s="31">
        <v>1291</v>
      </c>
      <c r="E74" s="45">
        <f t="shared" si="6"/>
        <v>2.6259051338377675E-2</v>
      </c>
      <c r="F74" s="45">
        <f t="shared" si="4"/>
        <v>0.62594458438287148</v>
      </c>
      <c r="G74" s="61">
        <f t="shared" si="5"/>
        <v>497</v>
      </c>
      <c r="H74" s="61">
        <f t="shared" si="7"/>
        <v>-312</v>
      </c>
    </row>
    <row r="75" spans="1:8" ht="16.5" customHeight="1">
      <c r="A75" s="50" t="s">
        <v>246</v>
      </c>
      <c r="B75" s="78">
        <v>102</v>
      </c>
      <c r="C75" s="61">
        <v>162</v>
      </c>
      <c r="D75" s="31">
        <v>149</v>
      </c>
      <c r="E75" s="45">
        <f t="shared" si="6"/>
        <v>3.0306728500528843E-3</v>
      </c>
      <c r="F75" s="45">
        <f t="shared" si="4"/>
        <v>0.46078431372549017</v>
      </c>
      <c r="G75" s="61">
        <f t="shared" si="5"/>
        <v>47</v>
      </c>
      <c r="H75" s="61">
        <f t="shared" si="7"/>
        <v>-13</v>
      </c>
    </row>
    <row r="76" spans="1:8" ht="16.5" customHeight="1">
      <c r="A76" s="50" t="s">
        <v>247</v>
      </c>
      <c r="B76" s="78">
        <v>201</v>
      </c>
      <c r="C76" s="61">
        <v>370</v>
      </c>
      <c r="D76" s="31">
        <v>329</v>
      </c>
      <c r="E76" s="45">
        <f t="shared" si="6"/>
        <v>6.6918883736067037E-3</v>
      </c>
      <c r="F76" s="45">
        <f t="shared" si="4"/>
        <v>0.63681592039800994</v>
      </c>
      <c r="G76" s="61">
        <f t="shared" si="5"/>
        <v>128</v>
      </c>
      <c r="H76" s="61">
        <f t="shared" si="7"/>
        <v>-41</v>
      </c>
    </row>
    <row r="77" spans="1:8" ht="16.5" customHeight="1">
      <c r="A77" s="50" t="s">
        <v>248</v>
      </c>
      <c r="B77" s="78">
        <v>18</v>
      </c>
      <c r="C77" s="61">
        <v>16</v>
      </c>
      <c r="D77" s="31">
        <v>24</v>
      </c>
      <c r="E77" s="45">
        <f t="shared" si="6"/>
        <v>4.8816206980717598E-4</v>
      </c>
      <c r="F77" s="45">
        <f t="shared" si="4"/>
        <v>0.33333333333333331</v>
      </c>
      <c r="G77" s="61">
        <f t="shared" si="5"/>
        <v>6</v>
      </c>
      <c r="H77" s="61">
        <f t="shared" si="7"/>
        <v>8</v>
      </c>
    </row>
    <row r="78" spans="1:8" ht="16.5" customHeight="1">
      <c r="A78" s="50" t="s">
        <v>249</v>
      </c>
      <c r="B78" s="78">
        <v>213</v>
      </c>
      <c r="C78" s="61">
        <v>286</v>
      </c>
      <c r="D78" s="31">
        <v>265</v>
      </c>
      <c r="E78" s="45">
        <f t="shared" si="6"/>
        <v>5.3901228541209014E-3</v>
      </c>
      <c r="F78" s="45">
        <f t="shared" si="4"/>
        <v>0.24413145539906103</v>
      </c>
      <c r="G78" s="61">
        <f t="shared" si="5"/>
        <v>52</v>
      </c>
      <c r="H78" s="61">
        <f t="shared" si="7"/>
        <v>-21</v>
      </c>
    </row>
    <row r="79" spans="1:8" ht="16.5" customHeight="1">
      <c r="A79" s="50" t="s">
        <v>250</v>
      </c>
      <c r="B79" s="78">
        <v>76</v>
      </c>
      <c r="C79" s="61">
        <v>193</v>
      </c>
      <c r="D79" s="31">
        <v>296</v>
      </c>
      <c r="E79" s="45">
        <f t="shared" si="6"/>
        <v>6.0206655276218374E-3</v>
      </c>
      <c r="F79" s="45">
        <f t="shared" si="4"/>
        <v>2.8947368421052633</v>
      </c>
      <c r="G79" s="61">
        <f t="shared" si="5"/>
        <v>220</v>
      </c>
      <c r="H79" s="61">
        <f t="shared" si="7"/>
        <v>103</v>
      </c>
    </row>
    <row r="80" spans="1:8" ht="16.5" customHeight="1">
      <c r="A80" s="50" t="s">
        <v>251</v>
      </c>
      <c r="B80" s="78">
        <v>85</v>
      </c>
      <c r="C80" s="61">
        <v>210</v>
      </c>
      <c r="D80" s="31">
        <v>179</v>
      </c>
      <c r="E80" s="45">
        <f t="shared" si="6"/>
        <v>3.6408754373118543E-3</v>
      </c>
      <c r="F80" s="45">
        <f t="shared" si="4"/>
        <v>1.1058823529411765</v>
      </c>
      <c r="G80" s="61">
        <f t="shared" si="5"/>
        <v>94</v>
      </c>
      <c r="H80" s="61">
        <f t="shared" si="7"/>
        <v>-31</v>
      </c>
    </row>
    <row r="81" spans="1:9" ht="16.5" customHeight="1">
      <c r="A81" s="50" t="s">
        <v>252</v>
      </c>
      <c r="B81" s="78">
        <v>59</v>
      </c>
      <c r="C81" s="61">
        <v>123</v>
      </c>
      <c r="D81" s="31">
        <v>90</v>
      </c>
      <c r="E81" s="45">
        <f t="shared" si="6"/>
        <v>1.8306077617769099E-3</v>
      </c>
      <c r="F81" s="45">
        <f t="shared" si="4"/>
        <v>0.52542372881355937</v>
      </c>
      <c r="G81" s="61">
        <f t="shared" si="5"/>
        <v>31</v>
      </c>
      <c r="H81" s="61">
        <f t="shared" si="7"/>
        <v>-33</v>
      </c>
    </row>
    <row r="82" spans="1:9" ht="16.5" customHeight="1">
      <c r="A82" s="50" t="s">
        <v>253</v>
      </c>
      <c r="B82" s="78">
        <v>163</v>
      </c>
      <c r="C82" s="61">
        <v>344</v>
      </c>
      <c r="D82" s="31">
        <v>290</v>
      </c>
      <c r="E82" s="45">
        <f t="shared" si="6"/>
        <v>5.898625010170043E-3</v>
      </c>
      <c r="F82" s="45">
        <f t="shared" si="4"/>
        <v>0.77914110429447858</v>
      </c>
      <c r="G82" s="61">
        <f t="shared" si="5"/>
        <v>127</v>
      </c>
      <c r="H82" s="61">
        <f t="shared" si="7"/>
        <v>-54</v>
      </c>
    </row>
    <row r="83" spans="1:9" s="12" customFormat="1" ht="16.5" customHeight="1">
      <c r="A83" s="50" t="s">
        <v>173</v>
      </c>
      <c r="B83" s="73">
        <v>31882</v>
      </c>
      <c r="C83" s="74">
        <v>55013</v>
      </c>
      <c r="D83" s="77">
        <v>49164</v>
      </c>
      <c r="E83" s="45">
        <f t="shared" si="6"/>
        <v>1</v>
      </c>
      <c r="F83" s="45">
        <f t="shared" si="4"/>
        <v>0.54206135123267052</v>
      </c>
      <c r="G83" s="61">
        <f t="shared" si="5"/>
        <v>17282</v>
      </c>
      <c r="H83" s="61">
        <f t="shared" si="7"/>
        <v>-5849</v>
      </c>
      <c r="I83" s="11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zoomScale="80" zoomScaleNormal="80" workbookViewId="0">
      <selection activeCell="S13" sqref="S13"/>
    </sheetView>
  </sheetViews>
  <sheetFormatPr defaultRowHeight="14.5"/>
  <cols>
    <col min="1" max="1" width="38.453125" customWidth="1"/>
    <col min="2" max="2" width="9.1796875" style="156"/>
    <col min="3" max="3" width="9.1796875" style="152"/>
    <col min="4" max="4" width="9.7265625" style="154" customWidth="1"/>
    <col min="5" max="6" width="8.7265625" style="167"/>
    <col min="7" max="7" width="12.90625" style="167" customWidth="1"/>
    <col min="8" max="8" width="24.453125" customWidth="1"/>
    <col min="9" max="9" width="27" customWidth="1"/>
    <col min="10" max="10" width="29.54296875" customWidth="1"/>
    <col min="11" max="11" width="29.54296875" style="167" customWidth="1"/>
  </cols>
  <sheetData>
    <row r="1" spans="1:11" s="167" customFormat="1" ht="15" thickBot="1">
      <c r="B1" s="183" t="s">
        <v>290</v>
      </c>
      <c r="C1" s="183"/>
      <c r="D1" s="184"/>
      <c r="E1" s="185" t="s">
        <v>289</v>
      </c>
      <c r="F1" s="183"/>
      <c r="G1" s="184"/>
    </row>
    <row r="2" spans="1:11" ht="48.65" customHeight="1">
      <c r="A2" s="104" t="s">
        <v>90</v>
      </c>
      <c r="B2" s="171">
        <v>42248</v>
      </c>
      <c r="C2" s="171">
        <v>42583</v>
      </c>
      <c r="D2" s="171">
        <v>42614</v>
      </c>
      <c r="E2" s="171">
        <v>42248</v>
      </c>
      <c r="F2" s="171">
        <v>42583</v>
      </c>
      <c r="G2" s="171">
        <v>42614</v>
      </c>
      <c r="H2" s="16" t="s">
        <v>321</v>
      </c>
      <c r="I2" s="102" t="s">
        <v>322</v>
      </c>
      <c r="J2" s="2" t="s">
        <v>323</v>
      </c>
      <c r="K2" s="174" t="s">
        <v>324</v>
      </c>
    </row>
    <row r="3" spans="1:11">
      <c r="A3" s="88" t="s">
        <v>2</v>
      </c>
      <c r="B3" s="117">
        <v>68.433273528689284</v>
      </c>
      <c r="C3" s="117">
        <v>77.679263666745683</v>
      </c>
      <c r="D3" s="117">
        <v>76.740477589813551</v>
      </c>
      <c r="E3" s="117">
        <v>64.601741230537101</v>
      </c>
      <c r="F3" s="117">
        <v>77.320627053513803</v>
      </c>
      <c r="G3" s="117">
        <v>72.268078551963896</v>
      </c>
      <c r="H3" s="100">
        <f>(D3-B3)/B3</f>
        <v>0.12139130035393729</v>
      </c>
      <c r="I3" s="89">
        <f>D3-B3</f>
        <v>8.307204061124267</v>
      </c>
      <c r="J3" s="89">
        <f>D3-C3</f>
        <v>-0.93878607693213212</v>
      </c>
      <c r="K3" s="89">
        <f>G3-F3</f>
        <v>-5.0525485015499072</v>
      </c>
    </row>
    <row r="4" spans="1:11">
      <c r="A4" s="88" t="s">
        <v>3</v>
      </c>
      <c r="B4" s="117">
        <v>70.304836074161756</v>
      </c>
      <c r="C4" s="117">
        <v>129.11392050183545</v>
      </c>
      <c r="D4" s="117">
        <v>102.42745362083055</v>
      </c>
      <c r="E4" s="117">
        <v>63.761573053489201</v>
      </c>
      <c r="F4" s="117">
        <v>108.853657757356</v>
      </c>
      <c r="G4" s="117">
        <v>109.029326184867</v>
      </c>
      <c r="H4" s="100">
        <f t="shared" ref="H4:H67" si="0">(D4-B4)/B4</f>
        <v>0.4569048068440687</v>
      </c>
      <c r="I4" s="89">
        <f t="shared" ref="I4:I67" si="1">D4-B4</f>
        <v>32.122617546668792</v>
      </c>
      <c r="J4" s="89">
        <f t="shared" ref="J4:J67" si="2">D4-C4</f>
        <v>-26.686466881004904</v>
      </c>
      <c r="K4" s="89">
        <f t="shared" ref="K4:K67" si="3">G4-F4</f>
        <v>0.17566842751099898</v>
      </c>
    </row>
    <row r="5" spans="1:11">
      <c r="A5" s="88" t="s">
        <v>4</v>
      </c>
      <c r="B5" s="117">
        <v>68.429603885110907</v>
      </c>
      <c r="C5" s="117">
        <v>84.660987115731302</v>
      </c>
      <c r="D5" s="117">
        <v>83.851549646493837</v>
      </c>
      <c r="E5" s="117">
        <v>67.606497296775501</v>
      </c>
      <c r="F5" s="117">
        <v>83.005141742877797</v>
      </c>
      <c r="G5" s="117">
        <v>83.239626865942796</v>
      </c>
      <c r="H5" s="100">
        <f t="shared" si="0"/>
        <v>0.22536950217153714</v>
      </c>
      <c r="I5" s="89">
        <f t="shared" si="1"/>
        <v>15.421945761382929</v>
      </c>
      <c r="J5" s="89">
        <f t="shared" si="2"/>
        <v>-0.80943746923746573</v>
      </c>
      <c r="K5" s="89">
        <f t="shared" si="3"/>
        <v>0.23448512306499936</v>
      </c>
    </row>
    <row r="6" spans="1:11">
      <c r="A6" s="88" t="s">
        <v>5</v>
      </c>
      <c r="B6" s="117">
        <v>116.79682079559413</v>
      </c>
      <c r="C6" s="117">
        <v>142.41858183748681</v>
      </c>
      <c r="D6" s="117">
        <v>137.65894010164899</v>
      </c>
      <c r="E6" s="117">
        <v>114.27058741130899</v>
      </c>
      <c r="F6" s="117">
        <v>147.022853931355</v>
      </c>
      <c r="G6" s="117">
        <v>137.068396004112</v>
      </c>
      <c r="H6" s="100">
        <f t="shared" si="0"/>
        <v>0.17861889702088396</v>
      </c>
      <c r="I6" s="89">
        <f t="shared" si="1"/>
        <v>20.862119306054865</v>
      </c>
      <c r="J6" s="89">
        <f t="shared" si="2"/>
        <v>-4.7596417358378176</v>
      </c>
      <c r="K6" s="89">
        <f t="shared" si="3"/>
        <v>-9.9544579272429985</v>
      </c>
    </row>
    <row r="7" spans="1:11">
      <c r="A7" s="88" t="s">
        <v>6</v>
      </c>
      <c r="B7" s="117">
        <v>183.94877855780547</v>
      </c>
      <c r="C7" s="117">
        <v>229.12486359538835</v>
      </c>
      <c r="D7" s="117">
        <v>206.51023158195997</v>
      </c>
      <c r="E7" s="117">
        <v>181.18311345223199</v>
      </c>
      <c r="F7" s="117">
        <v>218.56580633870399</v>
      </c>
      <c r="G7" s="117">
        <v>203.89991718962099</v>
      </c>
      <c r="H7" s="100">
        <f t="shared" si="0"/>
        <v>0.1226507357158918</v>
      </c>
      <c r="I7" s="89">
        <f t="shared" si="1"/>
        <v>22.561453024154503</v>
      </c>
      <c r="J7" s="89">
        <f t="shared" si="2"/>
        <v>-22.614632013428377</v>
      </c>
      <c r="K7" s="89">
        <f t="shared" si="3"/>
        <v>-14.665889149083</v>
      </c>
    </row>
    <row r="8" spans="1:11">
      <c r="A8" s="88" t="s">
        <v>7</v>
      </c>
      <c r="B8" s="117">
        <v>99.887155465480376</v>
      </c>
      <c r="C8" s="117">
        <v>111.58431200180949</v>
      </c>
      <c r="D8" s="117">
        <v>115.25014032465512</v>
      </c>
      <c r="E8" s="117">
        <v>96.270583360319606</v>
      </c>
      <c r="F8" s="117">
        <v>110.028955490443</v>
      </c>
      <c r="G8" s="117">
        <v>110.8598492946</v>
      </c>
      <c r="H8" s="100">
        <f t="shared" si="0"/>
        <v>0.15380340733082523</v>
      </c>
      <c r="I8" s="89">
        <f t="shared" si="1"/>
        <v>15.362984859174745</v>
      </c>
      <c r="J8" s="89">
        <f t="shared" si="2"/>
        <v>3.665828322845627</v>
      </c>
      <c r="K8" s="89">
        <f t="shared" si="3"/>
        <v>0.8308938041570002</v>
      </c>
    </row>
    <row r="9" spans="1:11">
      <c r="A9" s="88" t="s">
        <v>282</v>
      </c>
      <c r="B9" s="117">
        <v>71.488425769807975</v>
      </c>
      <c r="C9" s="117">
        <v>89.229920419820786</v>
      </c>
      <c r="D9" s="117">
        <v>85.251249257414429</v>
      </c>
      <c r="E9" s="117">
        <v>70.168126250175305</v>
      </c>
      <c r="F9" s="117">
        <v>84.827648106530305</v>
      </c>
      <c r="G9" s="117">
        <v>84.928660388005298</v>
      </c>
      <c r="H9" s="100">
        <f t="shared" si="0"/>
        <v>0.19251820612084269</v>
      </c>
      <c r="I9" s="89">
        <f t="shared" si="1"/>
        <v>13.762823487606454</v>
      </c>
      <c r="J9" s="89">
        <f t="shared" si="2"/>
        <v>-3.9786711624063571</v>
      </c>
      <c r="K9" s="89">
        <f t="shared" si="3"/>
        <v>0.10101228147499342</v>
      </c>
    </row>
    <row r="10" spans="1:11">
      <c r="A10" s="88" t="s">
        <v>8</v>
      </c>
      <c r="B10" s="117">
        <v>104.37965616717874</v>
      </c>
      <c r="C10" s="117">
        <v>124.37423535963988</v>
      </c>
      <c r="D10" s="117">
        <v>121.38595694794343</v>
      </c>
      <c r="E10" s="117">
        <v>104.37965616717899</v>
      </c>
      <c r="F10" s="117">
        <v>124.37423535964</v>
      </c>
      <c r="G10" s="117">
        <v>121.385956947943</v>
      </c>
      <c r="H10" s="100">
        <f t="shared" si="0"/>
        <v>0.16292735007218936</v>
      </c>
      <c r="I10" s="89">
        <f t="shared" si="1"/>
        <v>17.00630078076469</v>
      </c>
      <c r="J10" s="89">
        <f t="shared" si="2"/>
        <v>-2.9882784116964558</v>
      </c>
      <c r="K10" s="89">
        <f t="shared" si="3"/>
        <v>-2.9882784116969958</v>
      </c>
    </row>
    <row r="11" spans="1:11">
      <c r="A11" s="88" t="s">
        <v>9</v>
      </c>
      <c r="B11" s="117">
        <v>71.063560579428355</v>
      </c>
      <c r="C11" s="117">
        <v>81.815523632176152</v>
      </c>
      <c r="D11" s="117">
        <v>82.31759807375758</v>
      </c>
      <c r="E11" s="117">
        <v>65.439068004819902</v>
      </c>
      <c r="F11" s="117">
        <v>79.642796152603495</v>
      </c>
      <c r="G11" s="117">
        <v>77.233187429982294</v>
      </c>
      <c r="H11" s="100">
        <f t="shared" si="0"/>
        <v>0.1583657982032928</v>
      </c>
      <c r="I11" s="89">
        <f t="shared" si="1"/>
        <v>11.254037494329225</v>
      </c>
      <c r="J11" s="89">
        <f t="shared" si="2"/>
        <v>0.50207444158142778</v>
      </c>
      <c r="K11" s="89">
        <f t="shared" si="3"/>
        <v>-2.4096087226212006</v>
      </c>
    </row>
    <row r="12" spans="1:11">
      <c r="A12" s="88" t="s">
        <v>10</v>
      </c>
      <c r="B12" s="117">
        <v>99.69533884417902</v>
      </c>
      <c r="C12" s="117">
        <v>116.37630526376672</v>
      </c>
      <c r="D12" s="117">
        <v>126.74769914312917</v>
      </c>
      <c r="E12" s="117">
        <v>92.128260290024798</v>
      </c>
      <c r="F12" s="117">
        <v>117.265232652816</v>
      </c>
      <c r="G12" s="117">
        <v>118.562432632644</v>
      </c>
      <c r="H12" s="100">
        <f t="shared" si="0"/>
        <v>0.27135030195576365</v>
      </c>
      <c r="I12" s="89">
        <f t="shared" si="1"/>
        <v>27.052360298950148</v>
      </c>
      <c r="J12" s="89">
        <f t="shared" si="2"/>
        <v>10.371393879362444</v>
      </c>
      <c r="K12" s="89">
        <f t="shared" si="3"/>
        <v>1.2971999798280081</v>
      </c>
    </row>
    <row r="13" spans="1:11">
      <c r="A13" s="88" t="s">
        <v>11</v>
      </c>
      <c r="B13" s="117">
        <v>176.12017137509957</v>
      </c>
      <c r="C13" s="117">
        <v>189.77405583555782</v>
      </c>
      <c r="D13" s="117">
        <v>189.26996720927508</v>
      </c>
      <c r="E13" s="117">
        <v>168.694179024395</v>
      </c>
      <c r="F13" s="117">
        <v>191.945591775091</v>
      </c>
      <c r="G13" s="117">
        <v>186.19155995312701</v>
      </c>
      <c r="H13" s="100">
        <f t="shared" si="0"/>
        <v>7.466376924065761E-2</v>
      </c>
      <c r="I13" s="89">
        <f t="shared" si="1"/>
        <v>13.149795834175507</v>
      </c>
      <c r="J13" s="89">
        <f t="shared" si="2"/>
        <v>-0.5040886262827371</v>
      </c>
      <c r="K13" s="89">
        <f t="shared" si="3"/>
        <v>-5.7540318219639914</v>
      </c>
    </row>
    <row r="14" spans="1:11">
      <c r="A14" s="88" t="s">
        <v>12</v>
      </c>
      <c r="B14" s="117">
        <v>62.195014030815145</v>
      </c>
      <c r="C14" s="117">
        <v>76.678240483682984</v>
      </c>
      <c r="D14" s="117">
        <v>75.745448736495305</v>
      </c>
      <c r="E14" s="117">
        <v>60.957033391105398</v>
      </c>
      <c r="F14" s="117">
        <v>74.915158579481201</v>
      </c>
      <c r="G14" s="117">
        <v>75.350919570713501</v>
      </c>
      <c r="H14" s="100">
        <f t="shared" si="0"/>
        <v>0.21787011252970312</v>
      </c>
      <c r="I14" s="89">
        <f t="shared" si="1"/>
        <v>13.550434705680161</v>
      </c>
      <c r="J14" s="89">
        <f t="shared" si="2"/>
        <v>-0.93279174718767877</v>
      </c>
      <c r="K14" s="89">
        <f t="shared" si="3"/>
        <v>0.43576099123229994</v>
      </c>
    </row>
    <row r="15" spans="1:11">
      <c r="A15" s="88" t="s">
        <v>13</v>
      </c>
      <c r="B15" s="117">
        <v>52.471544938965202</v>
      </c>
      <c r="C15" s="117">
        <v>65.965387444398104</v>
      </c>
      <c r="D15" s="117">
        <v>65.361907186817163</v>
      </c>
      <c r="E15" s="117">
        <v>51.893527496386703</v>
      </c>
      <c r="F15" s="117">
        <v>64.475738780648697</v>
      </c>
      <c r="G15" s="117">
        <v>65.063626401335995</v>
      </c>
      <c r="H15" s="100">
        <f t="shared" si="0"/>
        <v>0.24566385958038789</v>
      </c>
      <c r="I15" s="89">
        <f t="shared" si="1"/>
        <v>12.890362247851961</v>
      </c>
      <c r="J15" s="89">
        <f t="shared" si="2"/>
        <v>-0.60348025758094082</v>
      </c>
      <c r="K15" s="89">
        <f t="shared" si="3"/>
        <v>0.58788762068729739</v>
      </c>
    </row>
    <row r="16" spans="1:11">
      <c r="A16" s="88" t="s">
        <v>14</v>
      </c>
      <c r="B16" s="117">
        <v>51.192401216708646</v>
      </c>
      <c r="C16" s="117">
        <v>63.563434412192777</v>
      </c>
      <c r="D16" s="117">
        <v>63.746158810811657</v>
      </c>
      <c r="E16" s="117">
        <v>50.560006896390803</v>
      </c>
      <c r="F16" s="117">
        <v>62.3666870268694</v>
      </c>
      <c r="G16" s="117">
        <v>62.928375370647402</v>
      </c>
      <c r="H16" s="100">
        <f t="shared" si="0"/>
        <v>0.24522697306110347</v>
      </c>
      <c r="I16" s="89">
        <f t="shared" si="1"/>
        <v>12.553757594103011</v>
      </c>
      <c r="J16" s="89">
        <f t="shared" si="2"/>
        <v>0.18272439861888046</v>
      </c>
      <c r="K16" s="89">
        <f t="shared" si="3"/>
        <v>0.56168834377800181</v>
      </c>
    </row>
    <row r="17" spans="1:11">
      <c r="A17" s="88" t="s">
        <v>264</v>
      </c>
      <c r="B17" s="117">
        <v>60.551093355761147</v>
      </c>
      <c r="C17" s="117">
        <v>73.196997835513855</v>
      </c>
      <c r="D17" s="117">
        <v>76.487483809421519</v>
      </c>
      <c r="E17" s="117">
        <v>57.586448891426897</v>
      </c>
      <c r="F17" s="117">
        <v>71.995574433285398</v>
      </c>
      <c r="G17" s="117">
        <v>72.826404895460797</v>
      </c>
      <c r="H17" s="100">
        <f t="shared" si="0"/>
        <v>0.26318914441441876</v>
      </c>
      <c r="I17" s="89">
        <f t="shared" si="1"/>
        <v>15.936390453660373</v>
      </c>
      <c r="J17" s="89">
        <f t="shared" si="2"/>
        <v>3.2904859739076642</v>
      </c>
      <c r="K17" s="89">
        <f t="shared" si="3"/>
        <v>0.83083046217539902</v>
      </c>
    </row>
    <row r="18" spans="1:11">
      <c r="A18" s="88" t="s">
        <v>16</v>
      </c>
      <c r="B18" s="117">
        <v>85.565988989282033</v>
      </c>
      <c r="C18" s="117">
        <v>95.132621607245099</v>
      </c>
      <c r="D18" s="117">
        <v>100.37599049670587</v>
      </c>
      <c r="E18" s="117">
        <v>79.7995832053453</v>
      </c>
      <c r="F18" s="117">
        <v>94.656438661575706</v>
      </c>
      <c r="G18" s="117">
        <v>95.454636931041307</v>
      </c>
      <c r="H18" s="100">
        <f t="shared" si="0"/>
        <v>0.17308280640896853</v>
      </c>
      <c r="I18" s="89">
        <f t="shared" si="1"/>
        <v>14.810001507423834</v>
      </c>
      <c r="J18" s="89">
        <f t="shared" si="2"/>
        <v>5.2433688894607684</v>
      </c>
      <c r="K18" s="89">
        <f t="shared" si="3"/>
        <v>0.79819826946560113</v>
      </c>
    </row>
    <row r="19" spans="1:11">
      <c r="A19" s="88" t="s">
        <v>17</v>
      </c>
      <c r="B19" s="117">
        <v>67.279083779181988</v>
      </c>
      <c r="C19" s="117">
        <v>79.394449175059066</v>
      </c>
      <c r="D19" s="117">
        <v>81.111207521009689</v>
      </c>
      <c r="E19" s="117">
        <v>65.880261141955998</v>
      </c>
      <c r="F19" s="117">
        <v>79.0438567906305</v>
      </c>
      <c r="G19" s="117">
        <v>79.686286909185696</v>
      </c>
      <c r="H19" s="100">
        <f t="shared" si="0"/>
        <v>0.2055932239985073</v>
      </c>
      <c r="I19" s="89">
        <f t="shared" si="1"/>
        <v>13.832123741827701</v>
      </c>
      <c r="J19" s="89">
        <f t="shared" si="2"/>
        <v>1.7167583459506233</v>
      </c>
      <c r="K19" s="89">
        <f t="shared" si="3"/>
        <v>0.64243011855519683</v>
      </c>
    </row>
    <row r="20" spans="1:11">
      <c r="A20" s="88" t="s">
        <v>265</v>
      </c>
      <c r="B20" s="117">
        <v>184.13372734772287</v>
      </c>
      <c r="C20" s="117">
        <v>211.13875389572658</v>
      </c>
      <c r="D20" s="117">
        <v>245.50739110061974</v>
      </c>
      <c r="E20" s="117">
        <v>178.47592851992701</v>
      </c>
      <c r="F20" s="117">
        <v>212.97740968194199</v>
      </c>
      <c r="G20" s="117">
        <v>240.008021311454</v>
      </c>
      <c r="H20" s="100">
        <f t="shared" si="0"/>
        <v>0.33331027746479747</v>
      </c>
      <c r="I20" s="89">
        <f t="shared" si="1"/>
        <v>61.373663752896874</v>
      </c>
      <c r="J20" s="89">
        <f t="shared" si="2"/>
        <v>34.368637204893162</v>
      </c>
      <c r="K20" s="89">
        <f t="shared" si="3"/>
        <v>27.030611629512009</v>
      </c>
    </row>
    <row r="21" spans="1:11">
      <c r="A21" s="88" t="s">
        <v>19</v>
      </c>
      <c r="B21" s="117">
        <v>103.03121743929535</v>
      </c>
      <c r="C21" s="117">
        <v>114.21586472811337</v>
      </c>
      <c r="D21" s="117">
        <v>121.03881147759046</v>
      </c>
      <c r="E21" s="117">
        <v>96.755986108555206</v>
      </c>
      <c r="F21" s="117">
        <v>113.548683237567</v>
      </c>
      <c r="G21" s="117">
        <v>114.230317803974</v>
      </c>
      <c r="H21" s="100">
        <f t="shared" si="0"/>
        <v>0.17477803801459446</v>
      </c>
      <c r="I21" s="89">
        <f t="shared" si="1"/>
        <v>18.00759403829511</v>
      </c>
      <c r="J21" s="89">
        <f t="shared" si="2"/>
        <v>6.822946749477083</v>
      </c>
      <c r="K21" s="89">
        <f t="shared" si="3"/>
        <v>0.68163456640699849</v>
      </c>
    </row>
    <row r="22" spans="1:11">
      <c r="A22" s="88" t="s">
        <v>266</v>
      </c>
      <c r="B22" s="117">
        <v>134.51280408083079</v>
      </c>
      <c r="C22" s="117">
        <v>138.78287784671778</v>
      </c>
      <c r="D22" s="117">
        <v>152.23855888869952</v>
      </c>
      <c r="E22" s="117">
        <v>130.04103745587699</v>
      </c>
      <c r="F22" s="117">
        <v>144.04610261271199</v>
      </c>
      <c r="G22" s="117">
        <v>147.481713660677</v>
      </c>
      <c r="H22" s="100">
        <f t="shared" si="0"/>
        <v>0.13177745367063384</v>
      </c>
      <c r="I22" s="89">
        <f t="shared" si="1"/>
        <v>17.725754807868725</v>
      </c>
      <c r="J22" s="89">
        <f t="shared" si="2"/>
        <v>13.455681041981734</v>
      </c>
      <c r="K22" s="89">
        <f t="shared" si="3"/>
        <v>3.4356110479650113</v>
      </c>
    </row>
    <row r="23" spans="1:11">
      <c r="A23" s="88" t="s">
        <v>267</v>
      </c>
      <c r="B23" s="117">
        <v>77.871467975357319</v>
      </c>
      <c r="C23" s="117">
        <v>89.712831464316878</v>
      </c>
      <c r="D23" s="117">
        <v>94.659795681964951</v>
      </c>
      <c r="E23" s="117">
        <v>73.416187326169407</v>
      </c>
      <c r="F23" s="117">
        <v>88.835770517129006</v>
      </c>
      <c r="G23" s="117">
        <v>89.760804303745203</v>
      </c>
      <c r="H23" s="100">
        <f t="shared" si="0"/>
        <v>0.21559023019728296</v>
      </c>
      <c r="I23" s="89">
        <f t="shared" si="1"/>
        <v>16.788327706607632</v>
      </c>
      <c r="J23" s="89">
        <f t="shared" si="2"/>
        <v>4.9469642176480733</v>
      </c>
      <c r="K23" s="89">
        <f t="shared" si="3"/>
        <v>0.92503378661619706</v>
      </c>
    </row>
    <row r="24" spans="1:11">
      <c r="A24" s="88" t="s">
        <v>268</v>
      </c>
      <c r="B24" s="117">
        <v>77.971882680112657</v>
      </c>
      <c r="C24" s="117">
        <v>84.426882217955793</v>
      </c>
      <c r="D24" s="117">
        <v>92.831646179023608</v>
      </c>
      <c r="E24" s="117">
        <v>71.968476656810907</v>
      </c>
      <c r="F24" s="117">
        <v>85.992199336627607</v>
      </c>
      <c r="G24" s="117">
        <v>86.484993195207693</v>
      </c>
      <c r="H24" s="100">
        <f t="shared" si="0"/>
        <v>0.19057848788741702</v>
      </c>
      <c r="I24" s="89">
        <f t="shared" si="1"/>
        <v>14.859763498910951</v>
      </c>
      <c r="J24" s="89">
        <f t="shared" si="2"/>
        <v>8.4047639610678146</v>
      </c>
      <c r="K24" s="89">
        <f t="shared" si="3"/>
        <v>0.49279385858008595</v>
      </c>
    </row>
    <row r="25" spans="1:11">
      <c r="A25" s="88" t="s">
        <v>23</v>
      </c>
      <c r="B25" s="117">
        <v>106.72415990786243</v>
      </c>
      <c r="C25" s="117">
        <v>118.4171607985644</v>
      </c>
      <c r="D25" s="117">
        <v>125.19025835398408</v>
      </c>
      <c r="E25" s="117">
        <v>99.404402066224506</v>
      </c>
      <c r="F25" s="117">
        <v>115.85890764042399</v>
      </c>
      <c r="G25" s="117">
        <v>116.997022221967</v>
      </c>
      <c r="H25" s="100">
        <f t="shared" si="0"/>
        <v>0.17302641184586398</v>
      </c>
      <c r="I25" s="89">
        <f t="shared" si="1"/>
        <v>18.466098446121649</v>
      </c>
      <c r="J25" s="89">
        <f t="shared" si="2"/>
        <v>6.7730975554196817</v>
      </c>
      <c r="K25" s="89">
        <f t="shared" si="3"/>
        <v>1.1381145815430074</v>
      </c>
    </row>
    <row r="26" spans="1:11">
      <c r="A26" s="88" t="s">
        <v>269</v>
      </c>
      <c r="B26" s="117">
        <v>72.021378072219406</v>
      </c>
      <c r="C26" s="117">
        <v>84.73726705830984</v>
      </c>
      <c r="D26" s="117">
        <v>86.849484900919052</v>
      </c>
      <c r="E26" s="117">
        <v>70.041483607729603</v>
      </c>
      <c r="F26" s="117">
        <v>83.618803042462005</v>
      </c>
      <c r="G26" s="117">
        <v>84.5809941461509</v>
      </c>
      <c r="H26" s="100">
        <f t="shared" si="0"/>
        <v>0.20588479734212761</v>
      </c>
      <c r="I26" s="89">
        <f t="shared" si="1"/>
        <v>14.828106828699646</v>
      </c>
      <c r="J26" s="89">
        <f t="shared" si="2"/>
        <v>2.112217842609212</v>
      </c>
      <c r="K26" s="89">
        <f t="shared" si="3"/>
        <v>0.9621911036888946</v>
      </c>
    </row>
    <row r="27" spans="1:11">
      <c r="A27" s="88" t="s">
        <v>25</v>
      </c>
      <c r="B27" s="117">
        <v>93.059365351277151</v>
      </c>
      <c r="C27" s="117">
        <v>109.95316567742076</v>
      </c>
      <c r="D27" s="117">
        <v>117.1804379923162</v>
      </c>
      <c r="E27" s="117">
        <v>92.143968023402806</v>
      </c>
      <c r="F27" s="117">
        <v>110.272610583766</v>
      </c>
      <c r="G27" s="117">
        <v>115.810109286271</v>
      </c>
      <c r="H27" s="100">
        <f t="shared" si="0"/>
        <v>0.25920091492121927</v>
      </c>
      <c r="I27" s="89">
        <f t="shared" si="1"/>
        <v>24.121072641039049</v>
      </c>
      <c r="J27" s="89">
        <f t="shared" si="2"/>
        <v>7.2272723148954441</v>
      </c>
      <c r="K27" s="89">
        <f t="shared" si="3"/>
        <v>5.5374987025050046</v>
      </c>
    </row>
    <row r="28" spans="1:11">
      <c r="A28" s="88" t="s">
        <v>26</v>
      </c>
      <c r="B28" s="117">
        <v>86.371066025382049</v>
      </c>
      <c r="C28" s="117">
        <v>98.258864058269282</v>
      </c>
      <c r="D28" s="117">
        <v>107.14950178648267</v>
      </c>
      <c r="E28" s="117">
        <v>82.729080463077096</v>
      </c>
      <c r="F28" s="117">
        <v>99.188949913241004</v>
      </c>
      <c r="G28" s="117">
        <v>101.630262817713</v>
      </c>
      <c r="H28" s="100">
        <f t="shared" si="0"/>
        <v>0.24057171825336068</v>
      </c>
      <c r="I28" s="89">
        <f t="shared" si="1"/>
        <v>20.778435761100624</v>
      </c>
      <c r="J28" s="89">
        <f t="shared" si="2"/>
        <v>8.8906377282133917</v>
      </c>
      <c r="K28" s="89">
        <f t="shared" si="3"/>
        <v>2.4413129044719994</v>
      </c>
    </row>
    <row r="29" spans="1:11">
      <c r="A29" s="88" t="s">
        <v>27</v>
      </c>
      <c r="B29" s="117">
        <v>81.447162094254963</v>
      </c>
      <c r="C29" s="117">
        <v>91.597802211474928</v>
      </c>
      <c r="D29" s="117">
        <v>95.640777198729296</v>
      </c>
      <c r="E29" s="117">
        <v>78.674348429058597</v>
      </c>
      <c r="F29" s="117">
        <v>90.795718017265699</v>
      </c>
      <c r="G29" s="117">
        <v>92.511332251062399</v>
      </c>
      <c r="H29" s="100">
        <f t="shared" si="0"/>
        <v>0.17426776746436826</v>
      </c>
      <c r="I29" s="89">
        <f t="shared" si="1"/>
        <v>14.193615104474333</v>
      </c>
      <c r="J29" s="89">
        <f t="shared" si="2"/>
        <v>4.0429749872543681</v>
      </c>
      <c r="K29" s="89">
        <f t="shared" si="3"/>
        <v>1.7156142337966998</v>
      </c>
    </row>
    <row r="30" spans="1:11">
      <c r="A30" s="88" t="s">
        <v>28</v>
      </c>
      <c r="B30" s="117">
        <v>113.01585270614727</v>
      </c>
      <c r="C30" s="117">
        <v>115.61252301387762</v>
      </c>
      <c r="D30" s="117">
        <v>129.61747054620321</v>
      </c>
      <c r="E30" s="117">
        <v>105.489612572946</v>
      </c>
      <c r="F30" s="117">
        <v>114.217407420535</v>
      </c>
      <c r="G30" s="117">
        <v>120.5773156603</v>
      </c>
      <c r="H30" s="100">
        <f t="shared" si="0"/>
        <v>0.14689636402799025</v>
      </c>
      <c r="I30" s="89">
        <f t="shared" si="1"/>
        <v>16.601617840055937</v>
      </c>
      <c r="J30" s="89">
        <f t="shared" si="2"/>
        <v>14.004947532325588</v>
      </c>
      <c r="K30" s="89">
        <f t="shared" si="3"/>
        <v>6.3599082397650051</v>
      </c>
    </row>
    <row r="31" spans="1:11">
      <c r="A31" s="88" t="s">
        <v>29</v>
      </c>
      <c r="B31" s="117">
        <v>162.79956572451383</v>
      </c>
      <c r="C31" s="117">
        <v>170.10505018659879</v>
      </c>
      <c r="D31" s="117">
        <v>172.08711744068225</v>
      </c>
      <c r="E31" s="117">
        <v>138.91869543245599</v>
      </c>
      <c r="F31" s="117">
        <v>159.81702699241001</v>
      </c>
      <c r="G31" s="117">
        <v>148.65205892129899</v>
      </c>
      <c r="H31" s="100">
        <f t="shared" si="0"/>
        <v>5.7048995645876802E-2</v>
      </c>
      <c r="I31" s="89">
        <f t="shared" si="1"/>
        <v>9.2875517161684229</v>
      </c>
      <c r="J31" s="89">
        <f t="shared" si="2"/>
        <v>1.9820672540834607</v>
      </c>
      <c r="K31" s="89">
        <f t="shared" si="3"/>
        <v>-11.164968071111019</v>
      </c>
    </row>
    <row r="32" spans="1:11">
      <c r="A32" s="88" t="s">
        <v>30</v>
      </c>
      <c r="B32" s="117">
        <v>53.98659719208942</v>
      </c>
      <c r="C32" s="117">
        <v>69.071072253458539</v>
      </c>
      <c r="D32" s="117">
        <v>67.250691026694369</v>
      </c>
      <c r="E32" s="117">
        <v>53.409817880526397</v>
      </c>
      <c r="F32" s="117">
        <v>67.096056577875501</v>
      </c>
      <c r="G32" s="117">
        <v>67.499291375249896</v>
      </c>
      <c r="H32" s="100">
        <f t="shared" si="0"/>
        <v>0.24569234818431043</v>
      </c>
      <c r="I32" s="89">
        <f t="shared" si="1"/>
        <v>13.26409383460495</v>
      </c>
      <c r="J32" s="89">
        <f t="shared" si="2"/>
        <v>-1.8203812267641695</v>
      </c>
      <c r="K32" s="89">
        <f t="shared" si="3"/>
        <v>0.40323479737439527</v>
      </c>
    </row>
    <row r="33" spans="1:11">
      <c r="A33" s="88" t="s">
        <v>31</v>
      </c>
      <c r="B33" s="117">
        <v>60.476280838046613</v>
      </c>
      <c r="C33" s="117">
        <v>73.245422514379626</v>
      </c>
      <c r="D33" s="117">
        <v>73.587844341084036</v>
      </c>
      <c r="E33" s="117">
        <v>59.928306398824397</v>
      </c>
      <c r="F33" s="117">
        <v>72.744325098275397</v>
      </c>
      <c r="G33" s="117">
        <v>72.9528069259338</v>
      </c>
      <c r="H33" s="100">
        <f t="shared" si="0"/>
        <v>0.21680505681474918</v>
      </c>
      <c r="I33" s="89">
        <f t="shared" si="1"/>
        <v>13.111563503037424</v>
      </c>
      <c r="J33" s="89">
        <f t="shared" si="2"/>
        <v>0.34242182670440968</v>
      </c>
      <c r="K33" s="89">
        <f t="shared" si="3"/>
        <v>0.20848182765840306</v>
      </c>
    </row>
    <row r="34" spans="1:11">
      <c r="A34" s="88" t="s">
        <v>270</v>
      </c>
      <c r="B34" s="117">
        <v>93.434897963258564</v>
      </c>
      <c r="C34" s="117">
        <v>112.67655617294255</v>
      </c>
      <c r="D34" s="117">
        <v>110.94925447511066</v>
      </c>
      <c r="E34" s="117">
        <v>90.412637927552197</v>
      </c>
      <c r="F34" s="117">
        <v>109.27505581712499</v>
      </c>
      <c r="G34" s="117">
        <v>108.00751200773399</v>
      </c>
      <c r="H34" s="100">
        <f t="shared" si="0"/>
        <v>0.18744983826855868</v>
      </c>
      <c r="I34" s="89">
        <f t="shared" si="1"/>
        <v>17.5143565118521</v>
      </c>
      <c r="J34" s="89">
        <f t="shared" si="2"/>
        <v>-1.7273016978318907</v>
      </c>
      <c r="K34" s="89">
        <f t="shared" si="3"/>
        <v>-1.2675438093910003</v>
      </c>
    </row>
    <row r="35" spans="1:11">
      <c r="A35" s="88" t="s">
        <v>271</v>
      </c>
      <c r="B35" s="117">
        <v>105.03843270415294</v>
      </c>
      <c r="C35" s="117">
        <v>112.54325985827188</v>
      </c>
      <c r="D35" s="117">
        <v>121.6083097648629</v>
      </c>
      <c r="E35" s="117">
        <v>97.747115273423603</v>
      </c>
      <c r="F35" s="117">
        <v>112.654147418299</v>
      </c>
      <c r="G35" s="117">
        <v>114.265233950834</v>
      </c>
      <c r="H35" s="100">
        <f t="shared" si="0"/>
        <v>0.15775061217240371</v>
      </c>
      <c r="I35" s="89">
        <f t="shared" si="1"/>
        <v>16.569877060709956</v>
      </c>
      <c r="J35" s="89">
        <f t="shared" si="2"/>
        <v>9.065049906591014</v>
      </c>
      <c r="K35" s="89">
        <f t="shared" si="3"/>
        <v>1.6110865325349977</v>
      </c>
    </row>
    <row r="36" spans="1:11">
      <c r="A36" s="88" t="s">
        <v>34</v>
      </c>
      <c r="B36" s="117">
        <v>151.68162939212604</v>
      </c>
      <c r="C36" s="117">
        <v>182.70089233481275</v>
      </c>
      <c r="D36" s="117">
        <v>148.67236128868649</v>
      </c>
      <c r="E36" s="117">
        <v>136.464187114867</v>
      </c>
      <c r="F36" s="117">
        <v>167.465678401117</v>
      </c>
      <c r="G36" s="117">
        <v>134.04839380689</v>
      </c>
      <c r="H36" s="100">
        <f t="shared" si="0"/>
        <v>-1.9839370894810332E-2</v>
      </c>
      <c r="I36" s="89">
        <f t="shared" si="1"/>
        <v>-3.0092681034395525</v>
      </c>
      <c r="J36" s="89">
        <f t="shared" si="2"/>
        <v>-34.028531046126261</v>
      </c>
      <c r="K36" s="89">
        <f t="shared" si="3"/>
        <v>-33.417284594226999</v>
      </c>
    </row>
    <row r="37" spans="1:11">
      <c r="A37" s="88" t="s">
        <v>35</v>
      </c>
      <c r="B37" s="117">
        <v>100.3185353822804</v>
      </c>
      <c r="C37" s="117">
        <v>118.29742290378782</v>
      </c>
      <c r="D37" s="117">
        <v>119.43306861794665</v>
      </c>
      <c r="E37" s="117">
        <v>95.646320104860806</v>
      </c>
      <c r="F37" s="117">
        <v>110.74824076319</v>
      </c>
      <c r="G37" s="117">
        <v>113.540318565164</v>
      </c>
      <c r="H37" s="100">
        <f t="shared" si="0"/>
        <v>0.19053840013540019</v>
      </c>
      <c r="I37" s="89">
        <f t="shared" si="1"/>
        <v>19.114533235666244</v>
      </c>
      <c r="J37" s="89">
        <f t="shared" si="2"/>
        <v>1.1356457141588265</v>
      </c>
      <c r="K37" s="89">
        <f t="shared" si="3"/>
        <v>2.7920778019740027</v>
      </c>
    </row>
    <row r="38" spans="1:11">
      <c r="A38" s="88" t="s">
        <v>36</v>
      </c>
      <c r="B38" s="117">
        <v>90.760015306540808</v>
      </c>
      <c r="C38" s="117">
        <v>99.352496310213724</v>
      </c>
      <c r="D38" s="117">
        <v>101.49351501655279</v>
      </c>
      <c r="E38" s="117">
        <v>85.028581542647103</v>
      </c>
      <c r="F38" s="117">
        <v>97.013859258983203</v>
      </c>
      <c r="G38" s="117">
        <v>95.762579180419294</v>
      </c>
      <c r="H38" s="100">
        <f t="shared" si="0"/>
        <v>0.11826242727879369</v>
      </c>
      <c r="I38" s="89">
        <f t="shared" si="1"/>
        <v>10.733499710011984</v>
      </c>
      <c r="J38" s="89">
        <f t="shared" si="2"/>
        <v>2.141018706339068</v>
      </c>
      <c r="K38" s="89">
        <f t="shared" si="3"/>
        <v>-1.2512800785639087</v>
      </c>
    </row>
    <row r="39" spans="1:11">
      <c r="A39" s="88" t="s">
        <v>37</v>
      </c>
      <c r="B39" s="117">
        <v>113.50044734723092</v>
      </c>
      <c r="C39" s="117">
        <v>128.67308820902758</v>
      </c>
      <c r="D39" s="117">
        <v>119.36085752137781</v>
      </c>
      <c r="E39" s="117">
        <v>106.961038181048</v>
      </c>
      <c r="F39" s="117">
        <v>121.393608832951</v>
      </c>
      <c r="G39" s="117">
        <v>112.947542872702</v>
      </c>
      <c r="H39" s="100">
        <f t="shared" si="0"/>
        <v>5.1633366309281503E-2</v>
      </c>
      <c r="I39" s="89">
        <f t="shared" si="1"/>
        <v>5.8604101741468924</v>
      </c>
      <c r="J39" s="89">
        <f t="shared" si="2"/>
        <v>-9.3122306876497731</v>
      </c>
      <c r="K39" s="89">
        <f t="shared" si="3"/>
        <v>-8.4460659602490011</v>
      </c>
    </row>
    <row r="40" spans="1:11">
      <c r="A40" s="88" t="s">
        <v>38</v>
      </c>
      <c r="B40" s="117">
        <v>51.748177421359344</v>
      </c>
      <c r="C40" s="117">
        <v>64.935396549394909</v>
      </c>
      <c r="D40" s="117">
        <v>65.428365281751482</v>
      </c>
      <c r="E40" s="117">
        <v>51.505832609580402</v>
      </c>
      <c r="F40" s="117">
        <v>64.455951239168797</v>
      </c>
      <c r="G40" s="117">
        <v>65.089414297887203</v>
      </c>
      <c r="H40" s="100">
        <f t="shared" si="0"/>
        <v>0.26436076673775888</v>
      </c>
      <c r="I40" s="89">
        <f t="shared" si="1"/>
        <v>13.680187860392138</v>
      </c>
      <c r="J40" s="89">
        <f t="shared" si="2"/>
        <v>0.49296873235657301</v>
      </c>
      <c r="K40" s="89">
        <f t="shared" si="3"/>
        <v>0.63346305871840514</v>
      </c>
    </row>
    <row r="41" spans="1:11">
      <c r="A41" s="88" t="s">
        <v>39</v>
      </c>
      <c r="B41" s="117">
        <v>98.931240476110148</v>
      </c>
      <c r="C41" s="117">
        <v>110.88562711399695</v>
      </c>
      <c r="D41" s="117">
        <v>106.36030536099291</v>
      </c>
      <c r="E41" s="117">
        <v>95.019519160869294</v>
      </c>
      <c r="F41" s="117">
        <v>107.327943371239</v>
      </c>
      <c r="G41" s="117">
        <v>102.73233447186399</v>
      </c>
      <c r="H41" s="100">
        <f t="shared" si="0"/>
        <v>7.5093214733082503E-2</v>
      </c>
      <c r="I41" s="89">
        <f t="shared" si="1"/>
        <v>7.429064884882763</v>
      </c>
      <c r="J41" s="89">
        <f t="shared" si="2"/>
        <v>-4.5253217530040359</v>
      </c>
      <c r="K41" s="89">
        <f t="shared" si="3"/>
        <v>-4.5956088993750086</v>
      </c>
    </row>
    <row r="42" spans="1:11">
      <c r="A42" s="88" t="s">
        <v>40</v>
      </c>
      <c r="B42" s="117">
        <v>60.324420402640335</v>
      </c>
      <c r="C42" s="117">
        <v>73.523210590702035</v>
      </c>
      <c r="D42" s="117">
        <v>72.972813007059486</v>
      </c>
      <c r="E42" s="117">
        <v>59.145547190790197</v>
      </c>
      <c r="F42" s="117">
        <v>72.724146449879598</v>
      </c>
      <c r="G42" s="117">
        <v>72.130826603302097</v>
      </c>
      <c r="H42" s="100">
        <f t="shared" si="0"/>
        <v>0.20967284094892927</v>
      </c>
      <c r="I42" s="89">
        <f t="shared" si="1"/>
        <v>12.648392604419151</v>
      </c>
      <c r="J42" s="89">
        <f t="shared" si="2"/>
        <v>-0.55039758364254965</v>
      </c>
      <c r="K42" s="89">
        <f t="shared" si="3"/>
        <v>-0.5933198465775007</v>
      </c>
    </row>
    <row r="43" spans="1:11">
      <c r="A43" s="88" t="s">
        <v>272</v>
      </c>
      <c r="B43" s="117">
        <v>67.073152069077395</v>
      </c>
      <c r="C43" s="117">
        <v>83.914079416269104</v>
      </c>
      <c r="D43" s="117">
        <v>80.644831069733115</v>
      </c>
      <c r="E43" s="117">
        <v>66.412167015288901</v>
      </c>
      <c r="F43" s="117">
        <v>81.940437736398195</v>
      </c>
      <c r="G43" s="117">
        <v>80.356228281410395</v>
      </c>
      <c r="H43" s="100">
        <f t="shared" si="0"/>
        <v>0.20234145230983777</v>
      </c>
      <c r="I43" s="89">
        <f t="shared" si="1"/>
        <v>13.57167900065572</v>
      </c>
      <c r="J43" s="89">
        <f t="shared" si="2"/>
        <v>-3.2692483465359885</v>
      </c>
      <c r="K43" s="89">
        <f t="shared" si="3"/>
        <v>-1.5842094549877999</v>
      </c>
    </row>
    <row r="44" spans="1:11">
      <c r="A44" s="88" t="s">
        <v>42</v>
      </c>
      <c r="B44" s="117">
        <v>71.60212174358594</v>
      </c>
      <c r="C44" s="117">
        <v>85.15596650918701</v>
      </c>
      <c r="D44" s="117">
        <v>86.027277703808593</v>
      </c>
      <c r="E44" s="117">
        <v>70.851271693491896</v>
      </c>
      <c r="F44" s="117">
        <v>84.697070076835502</v>
      </c>
      <c r="G44" s="117">
        <v>85.4246920041398</v>
      </c>
      <c r="H44" s="100">
        <f t="shared" si="0"/>
        <v>0.20146268865998859</v>
      </c>
      <c r="I44" s="89">
        <f t="shared" si="1"/>
        <v>14.425155960222654</v>
      </c>
      <c r="J44" s="89">
        <f t="shared" si="2"/>
        <v>0.87131119462158324</v>
      </c>
      <c r="K44" s="89">
        <f t="shared" si="3"/>
        <v>0.72762192730429831</v>
      </c>
    </row>
    <row r="45" spans="1:11">
      <c r="A45" s="88" t="s">
        <v>273</v>
      </c>
      <c r="B45" s="117">
        <v>59.150540629374596</v>
      </c>
      <c r="C45" s="117">
        <v>69.923723394001271</v>
      </c>
      <c r="D45" s="117">
        <v>72.596232023488582</v>
      </c>
      <c r="E45" s="117">
        <v>57.715552942592197</v>
      </c>
      <c r="F45" s="117">
        <v>70.290826354265107</v>
      </c>
      <c r="G45" s="117">
        <v>70.937174551303798</v>
      </c>
      <c r="H45" s="100">
        <f t="shared" si="0"/>
        <v>0.22731307695667546</v>
      </c>
      <c r="I45" s="89">
        <f t="shared" si="1"/>
        <v>13.445691394113986</v>
      </c>
      <c r="J45" s="89">
        <f t="shared" si="2"/>
        <v>2.6725086294873108</v>
      </c>
      <c r="K45" s="89">
        <f t="shared" si="3"/>
        <v>0.64634819703869084</v>
      </c>
    </row>
    <row r="46" spans="1:11">
      <c r="A46" s="88" t="s">
        <v>274</v>
      </c>
      <c r="B46" s="117">
        <v>60.645190008904436</v>
      </c>
      <c r="C46" s="117">
        <v>72.747067207511577</v>
      </c>
      <c r="D46" s="117">
        <v>72.979113982122072</v>
      </c>
      <c r="E46" s="117">
        <v>59.6412281120068</v>
      </c>
      <c r="F46" s="117">
        <v>71.889849368533106</v>
      </c>
      <c r="G46" s="117">
        <v>72.081645969287393</v>
      </c>
      <c r="H46" s="100">
        <f t="shared" si="0"/>
        <v>0.20337843729084973</v>
      </c>
      <c r="I46" s="89">
        <f t="shared" si="1"/>
        <v>12.333923973217637</v>
      </c>
      <c r="J46" s="89">
        <f t="shared" si="2"/>
        <v>0.23204677461049528</v>
      </c>
      <c r="K46" s="89">
        <f t="shared" si="3"/>
        <v>0.19179660075428728</v>
      </c>
    </row>
    <row r="47" spans="1:11">
      <c r="A47" s="88" t="s">
        <v>45</v>
      </c>
      <c r="B47" s="117">
        <v>118.54981706994928</v>
      </c>
      <c r="C47" s="117">
        <v>131.27691235055394</v>
      </c>
      <c r="D47" s="117">
        <v>138.75710791184741</v>
      </c>
      <c r="E47" s="117">
        <v>118.099292810682</v>
      </c>
      <c r="F47" s="117">
        <v>139.024540649172</v>
      </c>
      <c r="G47" s="117">
        <v>138.645843611625</v>
      </c>
      <c r="H47" s="100">
        <f t="shared" si="0"/>
        <v>0.17045400272507374</v>
      </c>
      <c r="I47" s="89">
        <f t="shared" si="1"/>
        <v>20.207290841898129</v>
      </c>
      <c r="J47" s="89">
        <f t="shared" si="2"/>
        <v>7.4801955612934705</v>
      </c>
      <c r="K47" s="89">
        <f t="shared" si="3"/>
        <v>-0.37869703754699913</v>
      </c>
    </row>
    <row r="48" spans="1:11">
      <c r="A48" s="88" t="s">
        <v>46</v>
      </c>
      <c r="B48" s="117">
        <v>203.76846880650311</v>
      </c>
      <c r="C48" s="117">
        <v>231.46546624970671</v>
      </c>
      <c r="D48" s="117">
        <v>261.98892901663856</v>
      </c>
      <c r="E48" s="117">
        <v>195.83485371617499</v>
      </c>
      <c r="F48" s="117">
        <v>241.57664749156299</v>
      </c>
      <c r="G48" s="117">
        <v>249.251083832402</v>
      </c>
      <c r="H48" s="100">
        <f t="shared" si="0"/>
        <v>0.28571869117503718</v>
      </c>
      <c r="I48" s="89">
        <f t="shared" si="1"/>
        <v>58.220460210135457</v>
      </c>
      <c r="J48" s="89">
        <f t="shared" si="2"/>
        <v>30.523462766931857</v>
      </c>
      <c r="K48" s="89">
        <f t="shared" si="3"/>
        <v>7.6744363408390086</v>
      </c>
    </row>
    <row r="49" spans="1:11">
      <c r="A49" s="88" t="s">
        <v>47</v>
      </c>
      <c r="B49" s="117">
        <v>84.031243701098788</v>
      </c>
      <c r="C49" s="117">
        <v>98.313164822680534</v>
      </c>
      <c r="D49" s="117">
        <v>100.01522439418471</v>
      </c>
      <c r="E49" s="117">
        <v>82.199812136412604</v>
      </c>
      <c r="F49" s="117">
        <v>97.570170599853896</v>
      </c>
      <c r="G49" s="117">
        <v>98.534968097505001</v>
      </c>
      <c r="H49" s="100">
        <f t="shared" si="0"/>
        <v>0.19021473429503602</v>
      </c>
      <c r="I49" s="89">
        <f t="shared" si="1"/>
        <v>15.983980693085925</v>
      </c>
      <c r="J49" s="89">
        <f t="shared" si="2"/>
        <v>1.7020595715041793</v>
      </c>
      <c r="K49" s="89">
        <f t="shared" si="3"/>
        <v>0.96479749765110512</v>
      </c>
    </row>
    <row r="50" spans="1:11">
      <c r="A50" s="88" t="s">
        <v>48</v>
      </c>
      <c r="B50" s="117">
        <v>71.0420983481755</v>
      </c>
      <c r="C50" s="117">
        <v>86.962206795110376</v>
      </c>
      <c r="D50" s="117">
        <v>86.37042155260994</v>
      </c>
      <c r="E50" s="117">
        <v>69.238261433474193</v>
      </c>
      <c r="F50" s="117">
        <v>86.487820438116302</v>
      </c>
      <c r="G50" s="117">
        <v>84.563843771019293</v>
      </c>
      <c r="H50" s="100">
        <f t="shared" si="0"/>
        <v>0.21576394223761131</v>
      </c>
      <c r="I50" s="89">
        <f t="shared" si="1"/>
        <v>15.32832320443444</v>
      </c>
      <c r="J50" s="89">
        <f t="shared" si="2"/>
        <v>-0.59178524250043552</v>
      </c>
      <c r="K50" s="89">
        <f t="shared" si="3"/>
        <v>-1.9239766670970084</v>
      </c>
    </row>
    <row r="51" spans="1:11">
      <c r="A51" s="88" t="s">
        <v>49</v>
      </c>
      <c r="B51" s="117">
        <v>74.749047394152967</v>
      </c>
      <c r="C51" s="117">
        <v>77.421079663045717</v>
      </c>
      <c r="D51" s="117">
        <v>84.877312583428065</v>
      </c>
      <c r="E51" s="117">
        <v>72.789313705387698</v>
      </c>
      <c r="F51" s="117">
        <v>81.018813551425396</v>
      </c>
      <c r="G51" s="117">
        <v>82.068620480858002</v>
      </c>
      <c r="H51" s="100">
        <f t="shared" si="0"/>
        <v>0.13549691323648028</v>
      </c>
      <c r="I51" s="89">
        <f t="shared" si="1"/>
        <v>10.128265189275098</v>
      </c>
      <c r="J51" s="89">
        <f t="shared" si="2"/>
        <v>7.4562329203823481</v>
      </c>
      <c r="K51" s="89">
        <f t="shared" si="3"/>
        <v>1.0498069294326058</v>
      </c>
    </row>
    <row r="52" spans="1:11">
      <c r="A52" s="88" t="s">
        <v>50</v>
      </c>
      <c r="B52" s="117">
        <v>53.351222062597842</v>
      </c>
      <c r="C52" s="117">
        <v>64.668004795434129</v>
      </c>
      <c r="D52" s="117">
        <v>65.589607973977294</v>
      </c>
      <c r="E52" s="117">
        <v>52.973962345876998</v>
      </c>
      <c r="F52" s="117">
        <v>63.308884896942999</v>
      </c>
      <c r="G52" s="117">
        <v>63.990740231264098</v>
      </c>
      <c r="H52" s="100">
        <f t="shared" si="0"/>
        <v>0.22939279435848647</v>
      </c>
      <c r="I52" s="89">
        <f t="shared" si="1"/>
        <v>12.238385911379453</v>
      </c>
      <c r="J52" s="89">
        <f t="shared" si="2"/>
        <v>0.92160317854316531</v>
      </c>
      <c r="K52" s="89">
        <f t="shared" si="3"/>
        <v>0.68185533432109935</v>
      </c>
    </row>
    <row r="53" spans="1:11">
      <c r="A53" s="88" t="s">
        <v>51</v>
      </c>
      <c r="B53" s="117">
        <v>107.9313547271048</v>
      </c>
      <c r="C53" s="117">
        <v>116.30944830453114</v>
      </c>
      <c r="D53" s="117">
        <v>117.14894378439803</v>
      </c>
      <c r="E53" s="117">
        <v>106.537073855174</v>
      </c>
      <c r="F53" s="117">
        <v>115.606963744266</v>
      </c>
      <c r="G53" s="117">
        <v>115.81824324131</v>
      </c>
      <c r="H53" s="100">
        <f t="shared" si="0"/>
        <v>8.5402328920998999E-2</v>
      </c>
      <c r="I53" s="89">
        <f t="shared" si="1"/>
        <v>9.2175890572932246</v>
      </c>
      <c r="J53" s="89">
        <f t="shared" si="2"/>
        <v>0.83949547986688344</v>
      </c>
      <c r="K53" s="89">
        <f t="shared" si="3"/>
        <v>0.21127949704400351</v>
      </c>
    </row>
    <row r="54" spans="1:11">
      <c r="A54" s="88" t="s">
        <v>52</v>
      </c>
      <c r="B54" s="117">
        <v>83.511846646181041</v>
      </c>
      <c r="C54" s="117">
        <v>92.19464523984476</v>
      </c>
      <c r="D54" s="117">
        <v>94.36904974192845</v>
      </c>
      <c r="E54" s="117">
        <v>82.020956647808902</v>
      </c>
      <c r="F54" s="117">
        <v>91.485589658556606</v>
      </c>
      <c r="G54" s="117">
        <v>92.577129722812202</v>
      </c>
      <c r="H54" s="100">
        <f t="shared" si="0"/>
        <v>0.13000793937352004</v>
      </c>
      <c r="I54" s="89">
        <f t="shared" si="1"/>
        <v>10.857203095747408</v>
      </c>
      <c r="J54" s="89">
        <f t="shared" si="2"/>
        <v>2.1744045020836893</v>
      </c>
      <c r="K54" s="89">
        <f t="shared" si="3"/>
        <v>1.0915400642555966</v>
      </c>
    </row>
    <row r="55" spans="1:11">
      <c r="A55" s="88" t="s">
        <v>53</v>
      </c>
      <c r="B55" s="117">
        <v>116.9878747123345</v>
      </c>
      <c r="C55" s="117">
        <v>145.17173556455131</v>
      </c>
      <c r="D55" s="117">
        <v>144.27928413826919</v>
      </c>
      <c r="E55" s="117">
        <v>112.437428030391</v>
      </c>
      <c r="F55" s="117">
        <v>139.02754483628399</v>
      </c>
      <c r="G55" s="117">
        <v>139.51872837558</v>
      </c>
      <c r="H55" s="100">
        <f t="shared" si="0"/>
        <v>0.23328408600500242</v>
      </c>
      <c r="I55" s="89">
        <f t="shared" si="1"/>
        <v>27.291409425934688</v>
      </c>
      <c r="J55" s="89">
        <f t="shared" si="2"/>
        <v>-0.89245142628212193</v>
      </c>
      <c r="K55" s="89">
        <f t="shared" si="3"/>
        <v>0.49118353929600289</v>
      </c>
    </row>
    <row r="56" spans="1:11">
      <c r="A56" s="88" t="s">
        <v>54</v>
      </c>
      <c r="B56" s="117">
        <v>121.17946237592015</v>
      </c>
      <c r="C56" s="117">
        <v>140.61754713179093</v>
      </c>
      <c r="D56" s="117">
        <v>142.99746514773608</v>
      </c>
      <c r="E56" s="117">
        <v>117.652061936603</v>
      </c>
      <c r="F56" s="117">
        <v>142.49582718352499</v>
      </c>
      <c r="G56" s="117">
        <v>144.59410383969799</v>
      </c>
      <c r="H56" s="100">
        <f t="shared" si="0"/>
        <v>0.18004703391184076</v>
      </c>
      <c r="I56" s="89">
        <f t="shared" si="1"/>
        <v>21.818002771815927</v>
      </c>
      <c r="J56" s="89">
        <f t="shared" si="2"/>
        <v>2.379918015945151</v>
      </c>
      <c r="K56" s="89">
        <f t="shared" si="3"/>
        <v>2.0982766561729989</v>
      </c>
    </row>
    <row r="57" spans="1:11">
      <c r="A57" s="88" t="s">
        <v>55</v>
      </c>
      <c r="B57" s="117">
        <v>134.68634295287529</v>
      </c>
      <c r="C57" s="117">
        <v>158.16346334676768</v>
      </c>
      <c r="D57" s="117">
        <v>161.33132683117196</v>
      </c>
      <c r="E57" s="117">
        <v>133.464846401914</v>
      </c>
      <c r="F57" s="117">
        <v>158.928493373143</v>
      </c>
      <c r="G57" s="117">
        <v>160.42534742997299</v>
      </c>
      <c r="H57" s="100">
        <f t="shared" si="0"/>
        <v>0.19782988604582832</v>
      </c>
      <c r="I57" s="89">
        <f t="shared" si="1"/>
        <v>26.644983878296671</v>
      </c>
      <c r="J57" s="89">
        <f t="shared" si="2"/>
        <v>3.167863484404279</v>
      </c>
      <c r="K57" s="89">
        <f t="shared" si="3"/>
        <v>1.4968540568299886</v>
      </c>
    </row>
    <row r="58" spans="1:11">
      <c r="A58" s="88" t="s">
        <v>56</v>
      </c>
      <c r="B58" s="117">
        <v>68.876550632433975</v>
      </c>
      <c r="C58" s="117">
        <v>87.288582591416443</v>
      </c>
      <c r="D58" s="117">
        <v>91.252147421886946</v>
      </c>
      <c r="E58" s="117">
        <v>67.694857182030802</v>
      </c>
      <c r="F58" s="117">
        <v>87.724131779879698</v>
      </c>
      <c r="G58" s="117">
        <v>89.419092653060702</v>
      </c>
      <c r="H58" s="100">
        <f t="shared" si="0"/>
        <v>0.32486523474240736</v>
      </c>
      <c r="I58" s="89">
        <f t="shared" si="1"/>
        <v>22.37559678945297</v>
      </c>
      <c r="J58" s="89">
        <f t="shared" si="2"/>
        <v>3.9635648304705029</v>
      </c>
      <c r="K58" s="89">
        <f t="shared" si="3"/>
        <v>1.6949608731810031</v>
      </c>
    </row>
    <row r="59" spans="1:11">
      <c r="A59" s="88" t="s">
        <v>57</v>
      </c>
      <c r="B59" s="117">
        <v>159.0618161085597</v>
      </c>
      <c r="C59" s="117">
        <v>189.40275744015779</v>
      </c>
      <c r="D59" s="117">
        <v>187.09991249755629</v>
      </c>
      <c r="E59" s="117">
        <v>161.395294581722</v>
      </c>
      <c r="F59" s="117">
        <v>189.097828200587</v>
      </c>
      <c r="G59" s="117">
        <v>190.72182711032201</v>
      </c>
      <c r="H59" s="100">
        <f t="shared" si="0"/>
        <v>0.17627169785274294</v>
      </c>
      <c r="I59" s="89">
        <f t="shared" si="1"/>
        <v>28.038096388996593</v>
      </c>
      <c r="J59" s="89">
        <f t="shared" si="2"/>
        <v>-2.3028449426014959</v>
      </c>
      <c r="K59" s="89">
        <f t="shared" si="3"/>
        <v>1.6239989097350076</v>
      </c>
    </row>
    <row r="60" spans="1:11">
      <c r="A60" s="88" t="s">
        <v>275</v>
      </c>
      <c r="B60" s="117">
        <v>114.18927430422438</v>
      </c>
      <c r="C60" s="117">
        <v>124.25702932769623</v>
      </c>
      <c r="D60" s="117">
        <v>132.41068254165117</v>
      </c>
      <c r="E60" s="117">
        <v>111.625446651424</v>
      </c>
      <c r="F60" s="117">
        <v>129.66193106831199</v>
      </c>
      <c r="G60" s="117">
        <v>131.45051620918599</v>
      </c>
      <c r="H60" s="100">
        <f t="shared" si="0"/>
        <v>0.15957197686431651</v>
      </c>
      <c r="I60" s="89">
        <f t="shared" si="1"/>
        <v>18.221408237426786</v>
      </c>
      <c r="J60" s="89">
        <f t="shared" si="2"/>
        <v>8.1536532139549394</v>
      </c>
      <c r="K60" s="89">
        <f t="shared" si="3"/>
        <v>1.7885851408740052</v>
      </c>
    </row>
    <row r="61" spans="1:11">
      <c r="A61" s="88" t="s">
        <v>59</v>
      </c>
      <c r="B61" s="117">
        <v>91.164671103820481</v>
      </c>
      <c r="C61" s="117">
        <v>106.57467194082778</v>
      </c>
      <c r="D61" s="117">
        <v>109.3472118232086</v>
      </c>
      <c r="E61" s="117">
        <v>91.733461510796602</v>
      </c>
      <c r="F61" s="117">
        <v>110.454583274039</v>
      </c>
      <c r="G61" s="117">
        <v>111.022623560912</v>
      </c>
      <c r="H61" s="100">
        <f t="shared" si="0"/>
        <v>0.19944722554509528</v>
      </c>
      <c r="I61" s="89">
        <f t="shared" si="1"/>
        <v>18.182540719388115</v>
      </c>
      <c r="J61" s="89">
        <f t="shared" si="2"/>
        <v>2.7725398823808121</v>
      </c>
      <c r="K61" s="89">
        <f t="shared" si="3"/>
        <v>0.5680402868729999</v>
      </c>
    </row>
    <row r="62" spans="1:11">
      <c r="A62" s="88" t="s">
        <v>60</v>
      </c>
      <c r="B62" s="117">
        <v>60.175381732212117</v>
      </c>
      <c r="C62" s="117">
        <v>72.26175459352811</v>
      </c>
      <c r="D62" s="117">
        <v>74.2317649611566</v>
      </c>
      <c r="E62" s="117">
        <v>59.693903107145502</v>
      </c>
      <c r="F62" s="117">
        <v>72.251939967389703</v>
      </c>
      <c r="G62" s="117">
        <v>73.647092529925501</v>
      </c>
      <c r="H62" s="100">
        <f t="shared" si="0"/>
        <v>0.23359026273397193</v>
      </c>
      <c r="I62" s="89">
        <f t="shared" si="1"/>
        <v>14.056383228944483</v>
      </c>
      <c r="J62" s="89">
        <f t="shared" si="2"/>
        <v>1.9700103676284897</v>
      </c>
      <c r="K62" s="89">
        <f t="shared" si="3"/>
        <v>1.3951525625357988</v>
      </c>
    </row>
    <row r="63" spans="1:11">
      <c r="A63" s="88" t="s">
        <v>61</v>
      </c>
      <c r="B63" s="117">
        <v>59.867714988945806</v>
      </c>
      <c r="C63" s="117">
        <v>72.470654921517621</v>
      </c>
      <c r="D63" s="117">
        <v>73.797926861448502</v>
      </c>
      <c r="E63" s="117">
        <v>59.470628913936899</v>
      </c>
      <c r="F63" s="117">
        <v>72.456337142176906</v>
      </c>
      <c r="G63" s="117">
        <v>73.1719666677878</v>
      </c>
      <c r="H63" s="100">
        <f t="shared" si="0"/>
        <v>0.2326832062168202</v>
      </c>
      <c r="I63" s="89">
        <f t="shared" si="1"/>
        <v>13.930211872502696</v>
      </c>
      <c r="J63" s="89">
        <f t="shared" si="2"/>
        <v>1.3272719399308812</v>
      </c>
      <c r="K63" s="89">
        <f t="shared" si="3"/>
        <v>0.71562952561089332</v>
      </c>
    </row>
    <row r="64" spans="1:11">
      <c r="A64" s="88" t="s">
        <v>62</v>
      </c>
      <c r="B64" s="117">
        <v>122.50516651046863</v>
      </c>
      <c r="C64" s="117">
        <v>142.02211752439544</v>
      </c>
      <c r="D64" s="117">
        <v>143.13929155636001</v>
      </c>
      <c r="E64" s="117">
        <v>119.74506357387</v>
      </c>
      <c r="F64" s="117">
        <v>142.71133693777699</v>
      </c>
      <c r="G64" s="117">
        <v>139.98109137089301</v>
      </c>
      <c r="H64" s="100">
        <f t="shared" si="0"/>
        <v>0.16843473327411135</v>
      </c>
      <c r="I64" s="89">
        <f t="shared" si="1"/>
        <v>20.634125045891381</v>
      </c>
      <c r="J64" s="89">
        <f t="shared" si="2"/>
        <v>1.1171740319645664</v>
      </c>
      <c r="K64" s="89">
        <f t="shared" si="3"/>
        <v>-2.7302455668839798</v>
      </c>
    </row>
    <row r="65" spans="1:11">
      <c r="A65" s="88" t="s">
        <v>63</v>
      </c>
      <c r="B65" s="117">
        <v>93.992927633617271</v>
      </c>
      <c r="C65" s="117">
        <v>115.37391050915032</v>
      </c>
      <c r="D65" s="117">
        <v>111.19393912746349</v>
      </c>
      <c r="E65" s="117">
        <v>92.577525946735605</v>
      </c>
      <c r="F65" s="117">
        <v>112.485340731859</v>
      </c>
      <c r="G65" s="117">
        <v>110.119589395077</v>
      </c>
      <c r="H65" s="100">
        <f t="shared" si="0"/>
        <v>0.18300325276488308</v>
      </c>
      <c r="I65" s="89">
        <f t="shared" si="1"/>
        <v>17.201011493846224</v>
      </c>
      <c r="J65" s="89">
        <f t="shared" si="2"/>
        <v>-4.1799713816868262</v>
      </c>
      <c r="K65" s="89">
        <f t="shared" si="3"/>
        <v>-2.3657513367819973</v>
      </c>
    </row>
    <row r="66" spans="1:11">
      <c r="A66" s="88" t="s">
        <v>64</v>
      </c>
      <c r="B66" s="117">
        <v>168.17055398923512</v>
      </c>
      <c r="C66" s="117">
        <v>202.75947831610998</v>
      </c>
      <c r="D66" s="117">
        <v>195.16709437351639</v>
      </c>
      <c r="E66" s="117">
        <v>170.71714784789799</v>
      </c>
      <c r="F66" s="117">
        <v>199.337842514622</v>
      </c>
      <c r="G66" s="117">
        <v>199.18084397838899</v>
      </c>
      <c r="H66" s="100">
        <f t="shared" si="0"/>
        <v>0.16053072160307785</v>
      </c>
      <c r="I66" s="89">
        <f t="shared" si="1"/>
        <v>26.996540384281275</v>
      </c>
      <c r="J66" s="89">
        <f t="shared" si="2"/>
        <v>-7.5923839425935853</v>
      </c>
      <c r="K66" s="89">
        <f t="shared" si="3"/>
        <v>-0.15699853623300442</v>
      </c>
    </row>
    <row r="67" spans="1:11">
      <c r="A67" s="88" t="s">
        <v>65</v>
      </c>
      <c r="B67" s="117">
        <v>76.979223343287586</v>
      </c>
      <c r="C67" s="117">
        <v>93.111057762021304</v>
      </c>
      <c r="D67" s="117">
        <v>93.615826735745102</v>
      </c>
      <c r="E67" s="117">
        <v>76.958702324413807</v>
      </c>
      <c r="F67" s="117">
        <v>92.951601432826905</v>
      </c>
      <c r="G67" s="117">
        <v>93.6004656928461</v>
      </c>
      <c r="H67" s="100">
        <f t="shared" si="0"/>
        <v>0.21611809875330718</v>
      </c>
      <c r="I67" s="89">
        <f t="shared" si="1"/>
        <v>16.636603392457516</v>
      </c>
      <c r="J67" s="89">
        <f t="shared" si="2"/>
        <v>0.50476897372379881</v>
      </c>
      <c r="K67" s="89">
        <f t="shared" si="3"/>
        <v>0.64886426001919517</v>
      </c>
    </row>
    <row r="68" spans="1:11">
      <c r="A68" s="88" t="s">
        <v>66</v>
      </c>
      <c r="B68" s="117">
        <v>67.372506079249462</v>
      </c>
      <c r="C68" s="117">
        <v>85.341180246867808</v>
      </c>
      <c r="D68" s="117">
        <v>83.557109672201292</v>
      </c>
      <c r="E68" s="117">
        <v>67.908257368127806</v>
      </c>
      <c r="F68" s="117">
        <v>84.072855146969701</v>
      </c>
      <c r="G68" s="117">
        <v>84.519764599530504</v>
      </c>
      <c r="H68" s="100">
        <f t="shared" ref="H68:H91" si="4">(D68-B68)/B68</f>
        <v>0.24022564299321267</v>
      </c>
      <c r="I68" s="89">
        <f t="shared" ref="I68:I91" si="5">D68-B68</f>
        <v>16.184603592951831</v>
      </c>
      <c r="J68" s="89">
        <f t="shared" ref="J68:J91" si="6">D68-C68</f>
        <v>-1.7840705746665151</v>
      </c>
      <c r="K68" s="89">
        <f t="shared" ref="K68:K91" si="7">G68-F68</f>
        <v>0.44690945256080283</v>
      </c>
    </row>
    <row r="69" spans="1:11">
      <c r="A69" s="88" t="s">
        <v>67</v>
      </c>
      <c r="B69" s="117">
        <v>73.190036162669813</v>
      </c>
      <c r="C69" s="117">
        <v>84.164863002493561</v>
      </c>
      <c r="D69" s="117">
        <v>82.717248868015034</v>
      </c>
      <c r="E69" s="117">
        <v>72.560667115637202</v>
      </c>
      <c r="F69" s="117">
        <v>83.702927799723099</v>
      </c>
      <c r="G69" s="117">
        <v>82.680510333578397</v>
      </c>
      <c r="H69" s="100">
        <f t="shared" si="4"/>
        <v>0.13017089763653547</v>
      </c>
      <c r="I69" s="89">
        <f t="shared" si="5"/>
        <v>9.5272127053452209</v>
      </c>
      <c r="J69" s="89">
        <f t="shared" si="6"/>
        <v>-1.4476141344785276</v>
      </c>
      <c r="K69" s="89">
        <f t="shared" si="7"/>
        <v>-1.0224174661447023</v>
      </c>
    </row>
    <row r="70" spans="1:11">
      <c r="A70" s="88" t="s">
        <v>68</v>
      </c>
      <c r="B70" s="117">
        <v>86.257099311874867</v>
      </c>
      <c r="C70" s="117">
        <v>93.586568861404047</v>
      </c>
      <c r="D70" s="117">
        <v>105.07770812501603</v>
      </c>
      <c r="E70" s="117">
        <v>82.781153694878597</v>
      </c>
      <c r="F70" s="117">
        <v>98.778103879936296</v>
      </c>
      <c r="G70" s="117">
        <v>99.996182461591602</v>
      </c>
      <c r="H70" s="100">
        <f t="shared" si="4"/>
        <v>0.21819199768233061</v>
      </c>
      <c r="I70" s="89">
        <f t="shared" si="5"/>
        <v>18.820608813141163</v>
      </c>
      <c r="J70" s="89">
        <f t="shared" si="6"/>
        <v>11.491139263611984</v>
      </c>
      <c r="K70" s="89">
        <f t="shared" si="7"/>
        <v>1.2180785816553055</v>
      </c>
    </row>
    <row r="71" spans="1:11">
      <c r="A71" s="88" t="s">
        <v>69</v>
      </c>
      <c r="B71" s="117">
        <v>73.23086834585169</v>
      </c>
      <c r="C71" s="117">
        <v>78.420166329792153</v>
      </c>
      <c r="D71" s="117">
        <v>78.769075805404796</v>
      </c>
      <c r="E71" s="117">
        <v>73.230868345851704</v>
      </c>
      <c r="F71" s="117">
        <v>78.420166329792195</v>
      </c>
      <c r="G71" s="117">
        <v>78.769075805404796</v>
      </c>
      <c r="H71" s="100">
        <f t="shared" si="4"/>
        <v>7.5626680178056765E-2</v>
      </c>
      <c r="I71" s="89">
        <f t="shared" si="5"/>
        <v>5.5382074595531066</v>
      </c>
      <c r="J71" s="89">
        <f t="shared" si="6"/>
        <v>0.3489094756126434</v>
      </c>
      <c r="K71" s="89">
        <f t="shared" si="7"/>
        <v>0.34890947561260077</v>
      </c>
    </row>
    <row r="72" spans="1:11">
      <c r="A72" s="88" t="s">
        <v>70</v>
      </c>
      <c r="B72" s="117">
        <v>74.513602051379749</v>
      </c>
      <c r="C72" s="117">
        <v>86.534350427960362</v>
      </c>
      <c r="D72" s="117">
        <v>90.305123500459658</v>
      </c>
      <c r="E72" s="117">
        <v>74.320651533166895</v>
      </c>
      <c r="F72" s="117">
        <v>88.695122687621804</v>
      </c>
      <c r="G72" s="117">
        <v>90.003139416782105</v>
      </c>
      <c r="H72" s="100">
        <f t="shared" si="4"/>
        <v>0.21192803749027056</v>
      </c>
      <c r="I72" s="89">
        <f t="shared" si="5"/>
        <v>15.791521449079909</v>
      </c>
      <c r="J72" s="89">
        <f t="shared" si="6"/>
        <v>3.7707730724992956</v>
      </c>
      <c r="K72" s="89">
        <f t="shared" si="7"/>
        <v>1.3080167291603004</v>
      </c>
    </row>
    <row r="73" spans="1:11">
      <c r="A73" s="88" t="s">
        <v>276</v>
      </c>
      <c r="B73" s="117">
        <v>66.685618345867837</v>
      </c>
      <c r="C73" s="117">
        <v>77.702607069336224</v>
      </c>
      <c r="D73" s="117">
        <v>83.469665860042582</v>
      </c>
      <c r="E73" s="117">
        <v>63.630875935042802</v>
      </c>
      <c r="F73" s="117">
        <v>78.48311928151</v>
      </c>
      <c r="G73" s="117">
        <v>79.294474421251493</v>
      </c>
      <c r="H73" s="100">
        <f t="shared" si="4"/>
        <v>0.25168916372828032</v>
      </c>
      <c r="I73" s="89">
        <f t="shared" si="5"/>
        <v>16.784047514174745</v>
      </c>
      <c r="J73" s="89">
        <f t="shared" si="6"/>
        <v>5.7670587907063577</v>
      </c>
      <c r="K73" s="89">
        <f t="shared" si="7"/>
        <v>0.81135513974149376</v>
      </c>
    </row>
    <row r="74" spans="1:11">
      <c r="A74" s="88" t="s">
        <v>277</v>
      </c>
      <c r="B74" s="117">
        <v>60.914135053412529</v>
      </c>
      <c r="C74" s="117">
        <v>74.490164694203116</v>
      </c>
      <c r="D74" s="117">
        <v>73.673706698713332</v>
      </c>
      <c r="E74" s="117">
        <v>58.067175169546601</v>
      </c>
      <c r="F74" s="117">
        <v>70.520484834951901</v>
      </c>
      <c r="G74" s="117">
        <v>70.358673398056794</v>
      </c>
      <c r="H74" s="100">
        <f t="shared" si="4"/>
        <v>0.20946815766344837</v>
      </c>
      <c r="I74" s="89">
        <f t="shared" si="5"/>
        <v>12.759571645300802</v>
      </c>
      <c r="J74" s="89">
        <f t="shared" si="6"/>
        <v>-0.81645799548978459</v>
      </c>
      <c r="K74" s="89">
        <f t="shared" si="7"/>
        <v>-0.16181143689510691</v>
      </c>
    </row>
    <row r="75" spans="1:11">
      <c r="A75" s="88" t="s">
        <v>73</v>
      </c>
      <c r="B75" s="117">
        <v>93.038957235446588</v>
      </c>
      <c r="C75" s="117">
        <v>107.12960451701538</v>
      </c>
      <c r="D75" s="117">
        <v>110.42040840100404</v>
      </c>
      <c r="E75" s="117">
        <v>89.921900149459802</v>
      </c>
      <c r="F75" s="117">
        <v>107.41288800983899</v>
      </c>
      <c r="G75" s="117">
        <v>107.982106753979</v>
      </c>
      <c r="H75" s="100">
        <f t="shared" si="4"/>
        <v>0.18681906678695398</v>
      </c>
      <c r="I75" s="89">
        <f t="shared" si="5"/>
        <v>17.381451165557451</v>
      </c>
      <c r="J75" s="89">
        <f t="shared" si="6"/>
        <v>3.2908038839886586</v>
      </c>
      <c r="K75" s="89">
        <f t="shared" si="7"/>
        <v>0.56921874414000229</v>
      </c>
    </row>
    <row r="76" spans="1:11">
      <c r="A76" s="88" t="s">
        <v>74</v>
      </c>
      <c r="B76" s="117">
        <v>121.45103008131167</v>
      </c>
      <c r="C76" s="117">
        <v>148.10055712128562</v>
      </c>
      <c r="D76" s="117">
        <v>126.01432252570328</v>
      </c>
      <c r="E76" s="117">
        <v>108.68474827339701</v>
      </c>
      <c r="F76" s="117">
        <v>138.269288367629</v>
      </c>
      <c r="G76" s="117">
        <v>114.66020714682701</v>
      </c>
      <c r="H76" s="100">
        <f t="shared" si="4"/>
        <v>3.757310614275132E-2</v>
      </c>
      <c r="I76" s="89">
        <f t="shared" si="5"/>
        <v>4.5632924443916068</v>
      </c>
      <c r="J76" s="89">
        <f t="shared" si="6"/>
        <v>-22.08623459558234</v>
      </c>
      <c r="K76" s="89">
        <f t="shared" si="7"/>
        <v>-23.609081220801997</v>
      </c>
    </row>
    <row r="77" spans="1:11">
      <c r="A77" s="88" t="s">
        <v>75</v>
      </c>
      <c r="B77" s="117">
        <v>71.776444717695227</v>
      </c>
      <c r="C77" s="117">
        <v>71.296119178384657</v>
      </c>
      <c r="D77" s="117">
        <v>80.977902314748363</v>
      </c>
      <c r="E77" s="117">
        <v>67.631305109896701</v>
      </c>
      <c r="F77" s="117">
        <v>75.457578452782002</v>
      </c>
      <c r="G77" s="117">
        <v>76.282963177512102</v>
      </c>
      <c r="H77" s="100">
        <f t="shared" si="4"/>
        <v>0.12819606255566846</v>
      </c>
      <c r="I77" s="89">
        <f t="shared" si="5"/>
        <v>9.2014575970531354</v>
      </c>
      <c r="J77" s="89">
        <f t="shared" si="6"/>
        <v>9.6817831363637055</v>
      </c>
      <c r="K77" s="89">
        <f t="shared" si="7"/>
        <v>0.82538472473009961</v>
      </c>
    </row>
    <row r="78" spans="1:11">
      <c r="A78" s="88" t="s">
        <v>76</v>
      </c>
      <c r="B78" s="117">
        <v>82.971133859264398</v>
      </c>
      <c r="C78" s="117">
        <v>96.127695440078924</v>
      </c>
      <c r="D78" s="117">
        <v>97.220313711193626</v>
      </c>
      <c r="E78" s="117">
        <v>82.318210910047796</v>
      </c>
      <c r="F78" s="117">
        <v>94.739095288743997</v>
      </c>
      <c r="G78" s="117">
        <v>96.421631940013697</v>
      </c>
      <c r="H78" s="100">
        <f t="shared" si="4"/>
        <v>0.17173659306739955</v>
      </c>
      <c r="I78" s="89">
        <f t="shared" si="5"/>
        <v>14.249179851929227</v>
      </c>
      <c r="J78" s="89">
        <f t="shared" si="6"/>
        <v>1.0926182711147021</v>
      </c>
      <c r="K78" s="89">
        <f t="shared" si="7"/>
        <v>1.6825366512697002</v>
      </c>
    </row>
    <row r="79" spans="1:11">
      <c r="A79" s="88" t="s">
        <v>77</v>
      </c>
      <c r="B79" s="117">
        <v>69.517647561809838</v>
      </c>
      <c r="C79" s="117">
        <v>81.857129837023621</v>
      </c>
      <c r="D79" s="117">
        <v>87.286311437694522</v>
      </c>
      <c r="E79" s="117">
        <v>67.523671266011903</v>
      </c>
      <c r="F79" s="117">
        <v>83.144529038870004</v>
      </c>
      <c r="G79" s="117">
        <v>84.464397876756706</v>
      </c>
      <c r="H79" s="100">
        <f t="shared" si="4"/>
        <v>0.25559932620110787</v>
      </c>
      <c r="I79" s="89">
        <f t="shared" si="5"/>
        <v>17.768663875884684</v>
      </c>
      <c r="J79" s="89">
        <f t="shared" si="6"/>
        <v>5.4291816006709013</v>
      </c>
      <c r="K79" s="89">
        <f t="shared" si="7"/>
        <v>1.3198688378867018</v>
      </c>
    </row>
    <row r="80" spans="1:11">
      <c r="A80" s="88" t="s">
        <v>78</v>
      </c>
      <c r="B80" s="117">
        <v>65.195151382364529</v>
      </c>
      <c r="C80" s="117">
        <v>79.26091970606069</v>
      </c>
      <c r="D80" s="117">
        <v>80.20333040246409</v>
      </c>
      <c r="E80" s="117">
        <v>64.762153055548495</v>
      </c>
      <c r="F80" s="117">
        <v>79.241778416352503</v>
      </c>
      <c r="G80" s="117">
        <v>80.471202314802795</v>
      </c>
      <c r="H80" s="100">
        <f t="shared" si="4"/>
        <v>0.23020391397019313</v>
      </c>
      <c r="I80" s="89">
        <f t="shared" si="5"/>
        <v>15.008179020099561</v>
      </c>
      <c r="J80" s="89">
        <f t="shared" si="6"/>
        <v>0.94241069640339958</v>
      </c>
      <c r="K80" s="89">
        <f t="shared" si="7"/>
        <v>1.2294238984502925</v>
      </c>
    </row>
    <row r="81" spans="1:11">
      <c r="A81" s="88" t="s">
        <v>79</v>
      </c>
      <c r="B81" s="117">
        <v>81.806919899641727</v>
      </c>
      <c r="C81" s="117">
        <v>96.133940366585023</v>
      </c>
      <c r="D81" s="117">
        <v>94.503891544764159</v>
      </c>
      <c r="E81" s="117">
        <v>81.625607610643897</v>
      </c>
      <c r="F81" s="117">
        <v>96.446041308414806</v>
      </c>
      <c r="G81" s="117">
        <v>94.577154729681297</v>
      </c>
      <c r="H81" s="100">
        <f t="shared" si="4"/>
        <v>0.15520657250876449</v>
      </c>
      <c r="I81" s="89">
        <f t="shared" si="5"/>
        <v>12.696971645122431</v>
      </c>
      <c r="J81" s="89">
        <f t="shared" si="6"/>
        <v>-1.6300488218208642</v>
      </c>
      <c r="K81" s="89">
        <f t="shared" si="7"/>
        <v>-1.8688865787335089</v>
      </c>
    </row>
    <row r="82" spans="1:11">
      <c r="A82" s="88" t="s">
        <v>80</v>
      </c>
      <c r="B82" s="117">
        <v>94.458253288015371</v>
      </c>
      <c r="C82" s="117">
        <v>106.97251798268785</v>
      </c>
      <c r="D82" s="117">
        <v>103.13367999246697</v>
      </c>
      <c r="E82" s="117">
        <v>89.542057491710096</v>
      </c>
      <c r="F82" s="117">
        <v>107.728616160502</v>
      </c>
      <c r="G82" s="117">
        <v>98.471194984283599</v>
      </c>
      <c r="H82" s="100">
        <f t="shared" si="4"/>
        <v>9.1844030589885065E-2</v>
      </c>
      <c r="I82" s="89">
        <f t="shared" si="5"/>
        <v>8.6754267044515956</v>
      </c>
      <c r="J82" s="89">
        <f t="shared" si="6"/>
        <v>-3.8388379902208811</v>
      </c>
      <c r="K82" s="89">
        <f t="shared" si="7"/>
        <v>-9.2574211762184007</v>
      </c>
    </row>
    <row r="83" spans="1:11">
      <c r="A83" s="88" t="s">
        <v>81</v>
      </c>
      <c r="B83" s="117">
        <v>49.248742420019539</v>
      </c>
      <c r="C83" s="117">
        <v>59.539557291371004</v>
      </c>
      <c r="D83" s="117">
        <v>62.604000077072776</v>
      </c>
      <c r="E83" s="117">
        <v>47.9296876239545</v>
      </c>
      <c r="F83" s="117">
        <v>59.646936859410602</v>
      </c>
      <c r="G83" s="117">
        <v>60.818479279099897</v>
      </c>
      <c r="H83" s="100">
        <f t="shared" si="4"/>
        <v>0.27117966877514305</v>
      </c>
      <c r="I83" s="89">
        <f t="shared" si="5"/>
        <v>13.355257657053237</v>
      </c>
      <c r="J83" s="89">
        <f t="shared" si="6"/>
        <v>3.0644427857017718</v>
      </c>
      <c r="K83" s="89">
        <f t="shared" si="7"/>
        <v>1.1715424196892954</v>
      </c>
    </row>
    <row r="84" spans="1:11">
      <c r="A84" s="88" t="s">
        <v>82</v>
      </c>
      <c r="B84" s="117">
        <v>74.732814908444752</v>
      </c>
      <c r="C84" s="117">
        <v>85.537530955224113</v>
      </c>
      <c r="D84" s="117">
        <v>87.23655650741695</v>
      </c>
      <c r="E84" s="117">
        <v>73.691510878684994</v>
      </c>
      <c r="F84" s="117">
        <v>87.408778687070694</v>
      </c>
      <c r="G84" s="117">
        <v>87.513660721943594</v>
      </c>
      <c r="H84" s="100">
        <f t="shared" si="4"/>
        <v>0.16731260041911367</v>
      </c>
      <c r="I84" s="89">
        <f t="shared" si="5"/>
        <v>12.503741598972198</v>
      </c>
      <c r="J84" s="89">
        <f t="shared" si="6"/>
        <v>1.6990255521928361</v>
      </c>
      <c r="K84" s="89">
        <f t="shared" si="7"/>
        <v>0.10488203487290093</v>
      </c>
    </row>
    <row r="85" spans="1:11">
      <c r="A85" s="88" t="s">
        <v>83</v>
      </c>
      <c r="B85" s="117">
        <v>101.76151945783643</v>
      </c>
      <c r="C85" s="117">
        <v>113.6799030848275</v>
      </c>
      <c r="D85" s="117">
        <v>120.51443545272033</v>
      </c>
      <c r="E85" s="117">
        <v>94.464642343678605</v>
      </c>
      <c r="F85" s="117">
        <v>112.658924893532</v>
      </c>
      <c r="G85" s="117">
        <v>113.65854158605499</v>
      </c>
      <c r="H85" s="100">
        <f t="shared" si="4"/>
        <v>0.18428297940906765</v>
      </c>
      <c r="I85" s="89">
        <f t="shared" si="5"/>
        <v>18.752915994883907</v>
      </c>
      <c r="J85" s="89">
        <f t="shared" si="6"/>
        <v>6.8345323678928338</v>
      </c>
      <c r="K85" s="89">
        <f t="shared" si="7"/>
        <v>0.99961669252299146</v>
      </c>
    </row>
    <row r="86" spans="1:11">
      <c r="A86" s="88" t="s">
        <v>278</v>
      </c>
      <c r="B86" s="117">
        <v>65.963589705182656</v>
      </c>
      <c r="C86" s="117">
        <v>78.089124180582147</v>
      </c>
      <c r="D86" s="117">
        <v>79.257107670555754</v>
      </c>
      <c r="E86" s="117">
        <v>64.407766101563695</v>
      </c>
      <c r="F86" s="117">
        <v>77.222931505496803</v>
      </c>
      <c r="G86" s="117">
        <v>77.828640751875895</v>
      </c>
      <c r="H86" s="100">
        <f t="shared" si="4"/>
        <v>0.20152811611355723</v>
      </c>
      <c r="I86" s="89">
        <f t="shared" si="5"/>
        <v>13.293517965373098</v>
      </c>
      <c r="J86" s="89">
        <f t="shared" si="6"/>
        <v>1.1679834899736079</v>
      </c>
      <c r="K86" s="89">
        <f t="shared" si="7"/>
        <v>0.60570924637909229</v>
      </c>
    </row>
    <row r="87" spans="1:11">
      <c r="A87" s="88" t="s">
        <v>85</v>
      </c>
      <c r="B87" s="117">
        <v>51.424927841317526</v>
      </c>
      <c r="C87" s="117">
        <v>62.298681887221662</v>
      </c>
      <c r="D87" s="117">
        <v>63.728420130538375</v>
      </c>
      <c r="E87" s="117">
        <v>50.575472600910899</v>
      </c>
      <c r="F87" s="117">
        <v>61.444767939838997</v>
      </c>
      <c r="G87" s="117">
        <v>62.6454971170729</v>
      </c>
      <c r="H87" s="100">
        <f t="shared" si="4"/>
        <v>0.23925152266982022</v>
      </c>
      <c r="I87" s="89">
        <f t="shared" si="5"/>
        <v>12.303492289220848</v>
      </c>
      <c r="J87" s="89">
        <f t="shared" si="6"/>
        <v>1.429738243316713</v>
      </c>
      <c r="K87" s="89">
        <f t="shared" si="7"/>
        <v>1.200729177233903</v>
      </c>
    </row>
    <row r="88" spans="1:11">
      <c r="A88" s="88" t="s">
        <v>86</v>
      </c>
      <c r="B88" s="117">
        <v>44.808059061008485</v>
      </c>
      <c r="C88" s="117">
        <v>57.418889367482855</v>
      </c>
      <c r="D88" s="117">
        <v>57.466752001357811</v>
      </c>
      <c r="E88" s="117">
        <v>44.609281290042397</v>
      </c>
      <c r="F88" s="117">
        <v>56.909367478813799</v>
      </c>
      <c r="G88" s="117">
        <v>57.267400840272103</v>
      </c>
      <c r="H88" s="100">
        <f t="shared" si="4"/>
        <v>0.28250928974883427</v>
      </c>
      <c r="I88" s="89">
        <f t="shared" si="5"/>
        <v>12.658692940349326</v>
      </c>
      <c r="J88" s="89">
        <f t="shared" si="6"/>
        <v>4.7862633874956373E-2</v>
      </c>
      <c r="K88" s="89">
        <f t="shared" si="7"/>
        <v>0.358033361458304</v>
      </c>
    </row>
    <row r="89" spans="1:11">
      <c r="A89" s="88" t="s">
        <v>87</v>
      </c>
      <c r="B89" s="117">
        <v>49.478469362105301</v>
      </c>
      <c r="C89" s="117">
        <v>60.709031646593772</v>
      </c>
      <c r="D89" s="117">
        <v>61.367210887776409</v>
      </c>
      <c r="E89" s="117">
        <v>49.281091075663397</v>
      </c>
      <c r="F89" s="117">
        <v>60.123741487661299</v>
      </c>
      <c r="G89" s="117">
        <v>61.060116172307602</v>
      </c>
      <c r="H89" s="100">
        <f t="shared" si="4"/>
        <v>0.24028110972196906</v>
      </c>
      <c r="I89" s="89">
        <f t="shared" si="5"/>
        <v>11.888741525671108</v>
      </c>
      <c r="J89" s="89">
        <f t="shared" si="6"/>
        <v>0.65817924118263704</v>
      </c>
      <c r="K89" s="89">
        <f t="shared" si="7"/>
        <v>0.93637468464630302</v>
      </c>
    </row>
    <row r="90" spans="1:11">
      <c r="A90" s="88" t="s">
        <v>279</v>
      </c>
      <c r="B90" s="117">
        <v>136.0376202398208</v>
      </c>
      <c r="C90" s="117">
        <v>149.20174864260619</v>
      </c>
      <c r="D90" s="117">
        <v>156.09213300763068</v>
      </c>
      <c r="E90" s="117">
        <v>130.496416973523</v>
      </c>
      <c r="F90" s="117">
        <v>150.22338959976801</v>
      </c>
      <c r="G90" s="117">
        <v>151.51044312361299</v>
      </c>
      <c r="H90" s="100">
        <f t="shared" si="4"/>
        <v>0.14741887378252994</v>
      </c>
      <c r="I90" s="89">
        <f t="shared" si="5"/>
        <v>20.054512767809882</v>
      </c>
      <c r="J90" s="89">
        <f t="shared" si="6"/>
        <v>6.890384365024488</v>
      </c>
      <c r="K90" s="89">
        <f t="shared" si="7"/>
        <v>1.2870535238449747</v>
      </c>
    </row>
    <row r="91" spans="1:11" s="126" customFormat="1">
      <c r="A91" s="88" t="s">
        <v>173</v>
      </c>
      <c r="B91" s="178">
        <v>73.197068468267787</v>
      </c>
      <c r="C91" s="178">
        <v>85.598228625039368</v>
      </c>
      <c r="D91" s="178">
        <v>87.623702398466747</v>
      </c>
      <c r="E91" s="178">
        <v>70.927673202742199</v>
      </c>
      <c r="F91" s="178">
        <v>84.781966552896506</v>
      </c>
      <c r="G91" s="178">
        <v>85.086035936319306</v>
      </c>
      <c r="H91" s="124">
        <f t="shared" si="4"/>
        <v>0.19709305621239681</v>
      </c>
      <c r="I91" s="125">
        <f t="shared" si="5"/>
        <v>14.42663393019896</v>
      </c>
      <c r="J91" s="125">
        <f t="shared" si="6"/>
        <v>2.0254737734273789</v>
      </c>
      <c r="K91" s="89">
        <f t="shared" si="7"/>
        <v>0.30406938342279943</v>
      </c>
    </row>
    <row r="94" spans="1:11">
      <c r="B94" s="157"/>
      <c r="C94" s="153"/>
      <c r="D94" s="155"/>
      <c r="E94" s="157"/>
      <c r="F94" s="157"/>
      <c r="G94" s="15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A73" zoomScale="80" zoomScaleNormal="80" workbookViewId="0">
      <selection activeCell="D86" sqref="D86:E87"/>
    </sheetView>
  </sheetViews>
  <sheetFormatPr defaultRowHeight="14.5"/>
  <cols>
    <col min="1" max="1" width="16.1796875" customWidth="1"/>
    <col min="2" max="2" width="9.1796875" style="159"/>
    <col min="3" max="3" width="9.1796875" style="158"/>
    <col min="4" max="4" width="15.1796875" style="159" customWidth="1"/>
    <col min="5" max="6" width="8.7265625" style="167"/>
    <col min="7" max="7" width="13.36328125" style="167" customWidth="1"/>
    <col min="8" max="8" width="30.54296875" customWidth="1"/>
    <col min="9" max="9" width="30" customWidth="1"/>
    <col min="10" max="10" width="33.453125" customWidth="1"/>
    <col min="11" max="11" width="33.453125" style="167" customWidth="1"/>
  </cols>
  <sheetData>
    <row r="1" spans="1:11" s="167" customFormat="1" ht="15" thickBot="1">
      <c r="B1" s="183" t="s">
        <v>290</v>
      </c>
      <c r="C1" s="183"/>
      <c r="D1" s="184"/>
      <c r="E1" s="185" t="s">
        <v>289</v>
      </c>
      <c r="F1" s="183"/>
      <c r="G1" s="184"/>
    </row>
    <row r="2" spans="1:11" ht="49.5" customHeight="1">
      <c r="A2" s="103" t="s">
        <v>174</v>
      </c>
      <c r="B2" s="171">
        <v>42248</v>
      </c>
      <c r="C2" s="171">
        <v>42583</v>
      </c>
      <c r="D2" s="171">
        <v>42614</v>
      </c>
      <c r="E2" s="171">
        <v>42248</v>
      </c>
      <c r="F2" s="171">
        <v>42583</v>
      </c>
      <c r="G2" s="171">
        <v>42614</v>
      </c>
      <c r="H2" s="102" t="s">
        <v>321</v>
      </c>
      <c r="I2" s="102" t="s">
        <v>322</v>
      </c>
      <c r="J2" s="102" t="s">
        <v>323</v>
      </c>
      <c r="K2" s="174" t="s">
        <v>325</v>
      </c>
    </row>
    <row r="3" spans="1:11">
      <c r="A3" s="90" t="s">
        <v>175</v>
      </c>
      <c r="B3" s="114">
        <v>67.440874310200911</v>
      </c>
      <c r="C3" s="114">
        <v>79.473781936661595</v>
      </c>
      <c r="D3" s="114">
        <v>81.079276782774812</v>
      </c>
      <c r="E3" s="114">
        <v>64.576831413259299</v>
      </c>
      <c r="F3" s="114">
        <v>77.592620269093999</v>
      </c>
      <c r="G3" s="114">
        <v>77.733959171249197</v>
      </c>
      <c r="H3" s="100">
        <f>(D3-B3)/B3</f>
        <v>0.20222754541767551</v>
      </c>
      <c r="I3" s="91">
        <f>(D3-B3)</f>
        <v>13.638402472573901</v>
      </c>
      <c r="J3" s="91">
        <f>(D3-C3)</f>
        <v>1.605494846113217</v>
      </c>
      <c r="K3" s="91">
        <f>G3-F3</f>
        <v>0.14133890215519784</v>
      </c>
    </row>
    <row r="4" spans="1:11">
      <c r="A4" s="81" t="s">
        <v>176</v>
      </c>
      <c r="B4" s="115">
        <v>60.924573365093202</v>
      </c>
      <c r="C4" s="115">
        <v>76.231844167947528</v>
      </c>
      <c r="D4" s="115">
        <v>71.830745175132748</v>
      </c>
      <c r="E4" s="115">
        <v>59.018118014642802</v>
      </c>
      <c r="F4" s="115">
        <v>74.221477549774306</v>
      </c>
      <c r="G4" s="115">
        <v>69.583076204591805</v>
      </c>
      <c r="H4" s="100">
        <f t="shared" ref="H4:H67" si="0">(D4-B4)/B4</f>
        <v>0.17901104936236201</v>
      </c>
      <c r="I4" s="91">
        <f t="shared" ref="I4:I67" si="1">(D4-B4)</f>
        <v>10.906171810039545</v>
      </c>
      <c r="J4" s="91">
        <f t="shared" ref="J4:J67" si="2">(D4-C4)</f>
        <v>-4.4010989928147808</v>
      </c>
      <c r="K4" s="91">
        <f t="shared" ref="K4:K67" si="3">G4-F4</f>
        <v>-4.6384013451825012</v>
      </c>
    </row>
    <row r="5" spans="1:11">
      <c r="A5" s="81" t="s">
        <v>177</v>
      </c>
      <c r="B5" s="115">
        <v>61.148138054696759</v>
      </c>
      <c r="C5" s="115">
        <v>73.551800046459334</v>
      </c>
      <c r="D5" s="115">
        <v>73.046728635850485</v>
      </c>
      <c r="E5" s="115">
        <v>58.1924616741248</v>
      </c>
      <c r="F5" s="115">
        <v>72.534953274740403</v>
      </c>
      <c r="G5" s="115">
        <v>69.479626920497196</v>
      </c>
      <c r="H5" s="100">
        <f t="shared" si="0"/>
        <v>0.1945863105514429</v>
      </c>
      <c r="I5" s="91">
        <f t="shared" si="1"/>
        <v>11.898590581153726</v>
      </c>
      <c r="J5" s="91">
        <f t="shared" si="2"/>
        <v>-0.50507141060884919</v>
      </c>
      <c r="K5" s="91">
        <f t="shared" si="3"/>
        <v>-3.0553263542432063</v>
      </c>
    </row>
    <row r="6" spans="1:11">
      <c r="A6" s="81" t="s">
        <v>178</v>
      </c>
      <c r="B6" s="115">
        <v>60.614802017322724</v>
      </c>
      <c r="C6" s="115">
        <v>74.757760616008355</v>
      </c>
      <c r="D6" s="115">
        <v>72.928142125461036</v>
      </c>
      <c r="E6" s="115">
        <v>58.365870977075801</v>
      </c>
      <c r="F6" s="115">
        <v>73.167227764977696</v>
      </c>
      <c r="G6" s="115">
        <v>71.136792925692006</v>
      </c>
      <c r="H6" s="100">
        <f t="shared" si="0"/>
        <v>0.20314081211746532</v>
      </c>
      <c r="I6" s="91">
        <f t="shared" si="1"/>
        <v>12.313340108138313</v>
      </c>
      <c r="J6" s="91">
        <f t="shared" si="2"/>
        <v>-1.8296184905473183</v>
      </c>
      <c r="K6" s="91">
        <f t="shared" si="3"/>
        <v>-2.0304348392856895</v>
      </c>
    </row>
    <row r="7" spans="1:11">
      <c r="A7" s="81" t="s">
        <v>180</v>
      </c>
      <c r="B7" s="115">
        <v>61.370111358574611</v>
      </c>
      <c r="C7" s="115">
        <v>75.246451390223527</v>
      </c>
      <c r="D7" s="115">
        <v>74.450611784152073</v>
      </c>
      <c r="E7" s="115">
        <v>58.501225225167097</v>
      </c>
      <c r="F7" s="115">
        <v>72.563575611096198</v>
      </c>
      <c r="G7" s="115">
        <v>71.163531887364897</v>
      </c>
      <c r="H7" s="100">
        <f t="shared" si="0"/>
        <v>0.21314122031081925</v>
      </c>
      <c r="I7" s="91">
        <f t="shared" si="1"/>
        <v>13.080500425577462</v>
      </c>
      <c r="J7" s="91">
        <f t="shared" si="2"/>
        <v>-0.79583960607145343</v>
      </c>
      <c r="K7" s="91">
        <f t="shared" si="3"/>
        <v>-1.4000437237313008</v>
      </c>
    </row>
    <row r="8" spans="1:11">
      <c r="A8" s="81" t="s">
        <v>181</v>
      </c>
      <c r="B8" s="115">
        <v>78.225383111525147</v>
      </c>
      <c r="C8" s="115">
        <v>88.822749927292023</v>
      </c>
      <c r="D8" s="115">
        <v>91.877245009047869</v>
      </c>
      <c r="E8" s="115">
        <v>75.528906414931498</v>
      </c>
      <c r="F8" s="115">
        <v>88.498012162822704</v>
      </c>
      <c r="G8" s="115">
        <v>88.747845323973294</v>
      </c>
      <c r="H8" s="100">
        <f t="shared" si="0"/>
        <v>0.17451959139732684</v>
      </c>
      <c r="I8" s="91">
        <f t="shared" si="1"/>
        <v>13.651861897522721</v>
      </c>
      <c r="J8" s="91">
        <f t="shared" si="2"/>
        <v>3.0544950817558458</v>
      </c>
      <c r="K8" s="91">
        <f t="shared" si="3"/>
        <v>0.2498331611505904</v>
      </c>
    </row>
    <row r="9" spans="1:11">
      <c r="A9" s="81" t="s">
        <v>182</v>
      </c>
      <c r="B9" s="115">
        <v>68.496505505760922</v>
      </c>
      <c r="C9" s="115">
        <v>77.239358282810215</v>
      </c>
      <c r="D9" s="115">
        <v>79.964762893997488</v>
      </c>
      <c r="E9" s="115">
        <v>67.288224938657294</v>
      </c>
      <c r="F9" s="115">
        <v>76.738833567676295</v>
      </c>
      <c r="G9" s="115">
        <v>78.132221218737698</v>
      </c>
      <c r="H9" s="100">
        <f t="shared" si="0"/>
        <v>0.16742835716300919</v>
      </c>
      <c r="I9" s="91">
        <f t="shared" si="1"/>
        <v>11.468257388236566</v>
      </c>
      <c r="J9" s="91">
        <f t="shared" si="2"/>
        <v>2.7254046111872725</v>
      </c>
      <c r="K9" s="91">
        <f t="shared" si="3"/>
        <v>1.3933876510614027</v>
      </c>
    </row>
    <row r="10" spans="1:11">
      <c r="A10" s="81" t="s">
        <v>184</v>
      </c>
      <c r="B10" s="115">
        <v>73.969340731959988</v>
      </c>
      <c r="C10" s="115">
        <v>83.996759040033552</v>
      </c>
      <c r="D10" s="115">
        <v>80.638695409367642</v>
      </c>
      <c r="E10" s="115">
        <v>68.271799462354195</v>
      </c>
      <c r="F10" s="115">
        <v>78.591095327586203</v>
      </c>
      <c r="G10" s="115">
        <v>76.719146543615807</v>
      </c>
      <c r="H10" s="100">
        <f t="shared" si="0"/>
        <v>9.016377071109978E-2</v>
      </c>
      <c r="I10" s="91">
        <f t="shared" si="1"/>
        <v>6.6693546774076538</v>
      </c>
      <c r="J10" s="91">
        <f t="shared" si="2"/>
        <v>-3.3580636306659102</v>
      </c>
      <c r="K10" s="91">
        <f t="shared" si="3"/>
        <v>-1.8719487839703959</v>
      </c>
    </row>
    <row r="11" spans="1:11">
      <c r="A11" s="81" t="s">
        <v>185</v>
      </c>
      <c r="B11" s="115">
        <v>60.857040016295485</v>
      </c>
      <c r="C11" s="115">
        <v>73.034908350617769</v>
      </c>
      <c r="D11" s="115">
        <v>74.384033497325504</v>
      </c>
      <c r="E11" s="115">
        <v>59.088030996344798</v>
      </c>
      <c r="F11" s="115">
        <v>72.503804849972795</v>
      </c>
      <c r="G11" s="115">
        <v>72.572290393152002</v>
      </c>
      <c r="H11" s="100">
        <f t="shared" si="0"/>
        <v>0.2222749163844962</v>
      </c>
      <c r="I11" s="91">
        <f t="shared" si="1"/>
        <v>13.526993481030019</v>
      </c>
      <c r="J11" s="91">
        <f t="shared" si="2"/>
        <v>1.3491251467077348</v>
      </c>
      <c r="K11" s="91">
        <f t="shared" si="3"/>
        <v>6.8485543179207298E-2</v>
      </c>
    </row>
    <row r="12" spans="1:11">
      <c r="A12" s="81" t="s">
        <v>186</v>
      </c>
      <c r="B12" s="115">
        <v>64.553306961755851</v>
      </c>
      <c r="C12" s="115">
        <v>78.257709191575941</v>
      </c>
      <c r="D12" s="115">
        <v>76.982536660092507</v>
      </c>
      <c r="E12" s="115">
        <v>61.567412602154597</v>
      </c>
      <c r="F12" s="115">
        <v>74.757817287334802</v>
      </c>
      <c r="G12" s="115">
        <v>74.7167903798601</v>
      </c>
      <c r="H12" s="100">
        <f>(D12-B12)/B12</f>
        <v>0.19254210641292574</v>
      </c>
      <c r="I12" s="91">
        <f t="shared" si="1"/>
        <v>12.429229698336655</v>
      </c>
      <c r="J12" s="91">
        <f t="shared" si="2"/>
        <v>-1.2751725314834346</v>
      </c>
      <c r="K12" s="91">
        <f t="shared" si="3"/>
        <v>-4.1026907474702057E-2</v>
      </c>
    </row>
    <row r="13" spans="1:11">
      <c r="A13" s="81" t="s">
        <v>190</v>
      </c>
      <c r="B13" s="115">
        <v>83.623753269626917</v>
      </c>
      <c r="C13" s="115">
        <v>83.379244373240425</v>
      </c>
      <c r="D13" s="115">
        <v>96.491034954460076</v>
      </c>
      <c r="E13" s="115">
        <v>75.004018630902394</v>
      </c>
      <c r="F13" s="115">
        <v>84.032099853466505</v>
      </c>
      <c r="G13" s="115">
        <v>86.321500419407499</v>
      </c>
      <c r="H13" s="100">
        <f t="shared" si="0"/>
        <v>0.1538711332812982</v>
      </c>
      <c r="I13" s="91">
        <f t="shared" si="1"/>
        <v>12.867281684833159</v>
      </c>
      <c r="J13" s="91">
        <f t="shared" si="2"/>
        <v>13.111790581219651</v>
      </c>
      <c r="K13" s="91">
        <f t="shared" si="3"/>
        <v>2.2894005659409942</v>
      </c>
    </row>
    <row r="14" spans="1:11">
      <c r="A14" s="81" t="s">
        <v>191</v>
      </c>
      <c r="B14" s="115">
        <v>60.493936579024918</v>
      </c>
      <c r="C14" s="115">
        <v>75.252364234066022</v>
      </c>
      <c r="D14" s="115">
        <v>74.014119077367823</v>
      </c>
      <c r="E14" s="115">
        <v>59.050709536930199</v>
      </c>
      <c r="F14" s="115">
        <v>72.578892405395806</v>
      </c>
      <c r="G14" s="115">
        <v>73.083606050854101</v>
      </c>
      <c r="H14" s="100">
        <f t="shared" si="0"/>
        <v>0.22349649010989908</v>
      </c>
      <c r="I14" s="91">
        <f t="shared" si="1"/>
        <v>13.520182498342905</v>
      </c>
      <c r="J14" s="91">
        <f t="shared" si="2"/>
        <v>-1.2382451566981985</v>
      </c>
      <c r="K14" s="91">
        <f t="shared" si="3"/>
        <v>0.50471364545829545</v>
      </c>
    </row>
    <row r="15" spans="1:11">
      <c r="A15" s="81" t="s">
        <v>192</v>
      </c>
      <c r="B15" s="115">
        <v>61.974331308103359</v>
      </c>
      <c r="C15" s="115">
        <v>80.011128545272527</v>
      </c>
      <c r="D15" s="115">
        <v>75.854253318198772</v>
      </c>
      <c r="E15" s="115">
        <v>60.737837815679299</v>
      </c>
      <c r="F15" s="115">
        <v>76.843453857211401</v>
      </c>
      <c r="G15" s="115">
        <v>74.686807425909194</v>
      </c>
      <c r="H15" s="100">
        <f t="shared" si="0"/>
        <v>0.22396243278675868</v>
      </c>
      <c r="I15" s="91">
        <f t="shared" si="1"/>
        <v>13.879922010095413</v>
      </c>
      <c r="J15" s="91">
        <f t="shared" si="2"/>
        <v>-4.1568752270737548</v>
      </c>
      <c r="K15" s="91">
        <f t="shared" si="3"/>
        <v>-2.1566464313022067</v>
      </c>
    </row>
    <row r="16" spans="1:11">
      <c r="A16" s="81" t="s">
        <v>193</v>
      </c>
      <c r="B16" s="115">
        <v>63.717553567436596</v>
      </c>
      <c r="C16" s="115">
        <v>75.176574558842759</v>
      </c>
      <c r="D16" s="115">
        <v>80.379187748121538</v>
      </c>
      <c r="E16" s="115">
        <v>60.715448687675597</v>
      </c>
      <c r="F16" s="115">
        <v>74.860705413163203</v>
      </c>
      <c r="G16" s="115">
        <v>76.369654076405297</v>
      </c>
      <c r="H16" s="100">
        <f t="shared" si="0"/>
        <v>0.26149205749167392</v>
      </c>
      <c r="I16" s="91">
        <f t="shared" si="1"/>
        <v>16.661634180684942</v>
      </c>
      <c r="J16" s="91">
        <f t="shared" si="2"/>
        <v>5.2026131892787788</v>
      </c>
      <c r="K16" s="91">
        <f t="shared" si="3"/>
        <v>1.5089486632420943</v>
      </c>
    </row>
    <row r="17" spans="1:11">
      <c r="A17" s="81" t="s">
        <v>194</v>
      </c>
      <c r="B17" s="115">
        <v>64.10289342199458</v>
      </c>
      <c r="C17" s="115">
        <v>75.658871262590154</v>
      </c>
      <c r="D17" s="115">
        <v>74.619737734203085</v>
      </c>
      <c r="E17" s="115">
        <v>60.900592715503798</v>
      </c>
      <c r="F17" s="115">
        <v>72.999776716432194</v>
      </c>
      <c r="G17" s="115">
        <v>71.993460976560499</v>
      </c>
      <c r="H17" s="100">
        <f t="shared" si="0"/>
        <v>0.16406192842147171</v>
      </c>
      <c r="I17" s="91">
        <f t="shared" si="1"/>
        <v>10.516844312208505</v>
      </c>
      <c r="J17" s="91">
        <f t="shared" si="2"/>
        <v>-1.0391335283870688</v>
      </c>
      <c r="K17" s="91">
        <f t="shared" si="3"/>
        <v>-1.0063157398716953</v>
      </c>
    </row>
    <row r="18" spans="1:11">
      <c r="A18" s="81" t="s">
        <v>195</v>
      </c>
      <c r="B18" s="115">
        <v>74.391685296382775</v>
      </c>
      <c r="C18" s="115">
        <v>86.089163753945797</v>
      </c>
      <c r="D18" s="115">
        <v>88.902824449149492</v>
      </c>
      <c r="E18" s="115">
        <v>71.662586950633198</v>
      </c>
      <c r="F18" s="115">
        <v>85.211530685830297</v>
      </c>
      <c r="G18" s="115">
        <v>86.491570237446396</v>
      </c>
      <c r="H18" s="100">
        <f t="shared" si="0"/>
        <v>0.19506399263510579</v>
      </c>
      <c r="I18" s="91">
        <f t="shared" si="1"/>
        <v>14.511139152766717</v>
      </c>
      <c r="J18" s="91">
        <f t="shared" si="2"/>
        <v>2.8136606952036942</v>
      </c>
      <c r="K18" s="91">
        <f t="shared" si="3"/>
        <v>1.2800395516160989</v>
      </c>
    </row>
    <row r="19" spans="1:11">
      <c r="A19" s="81" t="s">
        <v>196</v>
      </c>
      <c r="B19" s="115">
        <v>66.583664490727045</v>
      </c>
      <c r="C19" s="115">
        <v>80.748253801930744</v>
      </c>
      <c r="D19" s="115">
        <v>82.517136489892437</v>
      </c>
      <c r="E19" s="115">
        <v>64.216481837999098</v>
      </c>
      <c r="F19" s="115">
        <v>78.959187615310498</v>
      </c>
      <c r="G19" s="115">
        <v>79.645742231498204</v>
      </c>
      <c r="H19" s="100">
        <f t="shared" si="0"/>
        <v>0.239300016318333</v>
      </c>
      <c r="I19" s="91">
        <f t="shared" si="1"/>
        <v>15.933471999165391</v>
      </c>
      <c r="J19" s="91">
        <f t="shared" si="2"/>
        <v>1.7688826879616926</v>
      </c>
      <c r="K19" s="91">
        <f t="shared" si="3"/>
        <v>0.6865546161877063</v>
      </c>
    </row>
    <row r="20" spans="1:11">
      <c r="A20" s="81" t="s">
        <v>197</v>
      </c>
      <c r="B20" s="115">
        <v>70.193831186950135</v>
      </c>
      <c r="C20" s="115">
        <v>80.583664457855377</v>
      </c>
      <c r="D20" s="115">
        <v>79.654128894615795</v>
      </c>
      <c r="E20" s="115">
        <v>66.024574221602293</v>
      </c>
      <c r="F20" s="115">
        <v>78.871087301442799</v>
      </c>
      <c r="G20" s="115">
        <v>75.367995537515498</v>
      </c>
      <c r="H20" s="100">
        <f t="shared" si="0"/>
        <v>0.1347739188429487</v>
      </c>
      <c r="I20" s="91">
        <f t="shared" si="1"/>
        <v>9.46029770766566</v>
      </c>
      <c r="J20" s="91">
        <f t="shared" si="2"/>
        <v>-0.92953556323958253</v>
      </c>
      <c r="K20" s="91">
        <f t="shared" si="3"/>
        <v>-3.5030917639273014</v>
      </c>
    </row>
    <row r="21" spans="1:11">
      <c r="A21" s="81" t="s">
        <v>198</v>
      </c>
      <c r="B21" s="115">
        <v>58.877087505415588</v>
      </c>
      <c r="C21" s="115">
        <v>72.270175871400028</v>
      </c>
      <c r="D21" s="115">
        <v>70.113713101152186</v>
      </c>
      <c r="E21" s="115">
        <v>57.082383726337397</v>
      </c>
      <c r="F21" s="115">
        <v>71.037412330097396</v>
      </c>
      <c r="G21" s="115">
        <v>67.966676887847996</v>
      </c>
      <c r="H21" s="100">
        <f t="shared" si="0"/>
        <v>0.19084886959979191</v>
      </c>
      <c r="I21" s="91">
        <f t="shared" si="1"/>
        <v>11.236625595736598</v>
      </c>
      <c r="J21" s="91">
        <f t="shared" si="2"/>
        <v>-2.1564627702478418</v>
      </c>
      <c r="K21" s="91">
        <f t="shared" si="3"/>
        <v>-3.0707354422494006</v>
      </c>
    </row>
    <row r="22" spans="1:11">
      <c r="A22" s="81" t="s">
        <v>199</v>
      </c>
      <c r="B22" s="115">
        <v>58.893596765560353</v>
      </c>
      <c r="C22" s="115">
        <v>71.896834060913278</v>
      </c>
      <c r="D22" s="115">
        <v>71.695964274440911</v>
      </c>
      <c r="E22" s="115">
        <v>57.414097992279899</v>
      </c>
      <c r="F22" s="115">
        <v>70.071694742681302</v>
      </c>
      <c r="G22" s="115">
        <v>70.518298805898496</v>
      </c>
      <c r="H22" s="100">
        <f t="shared" si="0"/>
        <v>0.2173813149813783</v>
      </c>
      <c r="I22" s="91">
        <f t="shared" si="1"/>
        <v>12.802367508880558</v>
      </c>
      <c r="J22" s="91">
        <f t="shared" si="2"/>
        <v>-0.2008697864723672</v>
      </c>
      <c r="K22" s="91">
        <f t="shared" si="3"/>
        <v>0.44660406321719393</v>
      </c>
    </row>
    <row r="23" spans="1:11">
      <c r="A23" s="81" t="s">
        <v>112</v>
      </c>
      <c r="B23" s="115">
        <v>63.293021773964149</v>
      </c>
      <c r="C23" s="115">
        <v>75.601134567830769</v>
      </c>
      <c r="D23" s="115">
        <v>75.133248326224404</v>
      </c>
      <c r="E23" s="115">
        <v>60.735300295467802</v>
      </c>
      <c r="F23" s="115">
        <v>73.5534489672592</v>
      </c>
      <c r="G23" s="115">
        <v>73.088059987527501</v>
      </c>
      <c r="H23" s="100">
        <f t="shared" si="0"/>
        <v>0.18707001530982018</v>
      </c>
      <c r="I23" s="91">
        <f t="shared" si="1"/>
        <v>11.840226552260255</v>
      </c>
      <c r="J23" s="91">
        <f t="shared" si="2"/>
        <v>-0.46788624160636516</v>
      </c>
      <c r="K23" s="91">
        <f t="shared" si="3"/>
        <v>-0.46538897973169924</v>
      </c>
    </row>
    <row r="24" spans="1:11">
      <c r="A24" s="81" t="s">
        <v>201</v>
      </c>
      <c r="B24" s="115">
        <v>60.968118688872941</v>
      </c>
      <c r="C24" s="115">
        <v>72.378041799260998</v>
      </c>
      <c r="D24" s="115">
        <v>73.447413162803954</v>
      </c>
      <c r="E24" s="115">
        <v>58.623410229720697</v>
      </c>
      <c r="F24" s="115">
        <v>71.011418339757199</v>
      </c>
      <c r="G24" s="115">
        <v>70.899365853920798</v>
      </c>
      <c r="H24" s="100">
        <f t="shared" si="0"/>
        <v>0.20468557571235277</v>
      </c>
      <c r="I24" s="91">
        <f t="shared" si="1"/>
        <v>12.479294473931013</v>
      </c>
      <c r="J24" s="91">
        <f t="shared" si="2"/>
        <v>1.069371363542956</v>
      </c>
      <c r="K24" s="91">
        <f t="shared" si="3"/>
        <v>-0.11205248583640071</v>
      </c>
    </row>
    <row r="25" spans="1:11">
      <c r="A25" s="81" t="s">
        <v>202</v>
      </c>
      <c r="B25" s="115">
        <v>62.860938216247519</v>
      </c>
      <c r="C25" s="115">
        <v>79.20841535143947</v>
      </c>
      <c r="D25" s="115">
        <v>75.567777410395038</v>
      </c>
      <c r="E25" s="115">
        <v>60.865057003602999</v>
      </c>
      <c r="F25" s="115">
        <v>75.430940632971499</v>
      </c>
      <c r="G25" s="115">
        <v>74.377257777171593</v>
      </c>
      <c r="H25" s="100">
        <f t="shared" si="0"/>
        <v>0.20214205442551306</v>
      </c>
      <c r="I25" s="91">
        <f t="shared" si="1"/>
        <v>12.70683919414752</v>
      </c>
      <c r="J25" s="91">
        <f t="shared" si="2"/>
        <v>-3.6406379410444316</v>
      </c>
      <c r="K25" s="91">
        <f t="shared" si="3"/>
        <v>-1.0536828557999058</v>
      </c>
    </row>
    <row r="26" spans="1:11">
      <c r="A26" s="81" t="s">
        <v>203</v>
      </c>
      <c r="B26" s="115">
        <v>72.589775195863638</v>
      </c>
      <c r="C26" s="115">
        <v>90.255929228061746</v>
      </c>
      <c r="D26" s="115">
        <v>84.761295416996916</v>
      </c>
      <c r="E26" s="115">
        <v>68.403319853983405</v>
      </c>
      <c r="F26" s="115">
        <v>87.5509865884449</v>
      </c>
      <c r="G26" s="115">
        <v>80.739844156444505</v>
      </c>
      <c r="H26" s="100">
        <f t="shared" si="0"/>
        <v>0.16767540866866942</v>
      </c>
      <c r="I26" s="91">
        <f t="shared" si="1"/>
        <v>12.171520221133278</v>
      </c>
      <c r="J26" s="91">
        <f t="shared" si="2"/>
        <v>-5.4946338110648298</v>
      </c>
      <c r="K26" s="91">
        <f t="shared" si="3"/>
        <v>-6.8111424320003948</v>
      </c>
    </row>
    <row r="27" spans="1:11">
      <c r="A27" s="81" t="s">
        <v>204</v>
      </c>
      <c r="B27" s="115">
        <v>68.222700354113968</v>
      </c>
      <c r="C27" s="115">
        <v>81.503355779816431</v>
      </c>
      <c r="D27" s="115">
        <v>78.566906543196879</v>
      </c>
      <c r="E27" s="115">
        <v>64.084877227690797</v>
      </c>
      <c r="F27" s="115">
        <v>79.288405396981602</v>
      </c>
      <c r="G27" s="115">
        <v>73.743778932462106</v>
      </c>
      <c r="H27" s="100">
        <f t="shared" si="0"/>
        <v>0.15162410950300553</v>
      </c>
      <c r="I27" s="91">
        <f t="shared" si="1"/>
        <v>10.344206189082911</v>
      </c>
      <c r="J27" s="91">
        <f t="shared" si="2"/>
        <v>-2.936449236619552</v>
      </c>
      <c r="K27" s="91">
        <f t="shared" si="3"/>
        <v>-5.5446264645194958</v>
      </c>
    </row>
    <row r="28" spans="1:11">
      <c r="A28" s="81" t="s">
        <v>205</v>
      </c>
      <c r="B28" s="115">
        <v>76.254959566120277</v>
      </c>
      <c r="C28" s="115">
        <v>88.969994430786201</v>
      </c>
      <c r="D28" s="115">
        <v>92.602328724634049</v>
      </c>
      <c r="E28" s="115">
        <v>71.614286531723195</v>
      </c>
      <c r="F28" s="115">
        <v>86.883263106873301</v>
      </c>
      <c r="G28" s="115">
        <v>87.281060493329704</v>
      </c>
      <c r="H28" s="100">
        <f t="shared" si="0"/>
        <v>0.2143777827898401</v>
      </c>
      <c r="I28" s="91">
        <f t="shared" si="1"/>
        <v>16.347369158513771</v>
      </c>
      <c r="J28" s="91">
        <f t="shared" si="2"/>
        <v>3.6323342938478476</v>
      </c>
      <c r="K28" s="91">
        <f t="shared" si="3"/>
        <v>0.3977973864564035</v>
      </c>
    </row>
    <row r="29" spans="1:11">
      <c r="A29" s="81" t="s">
        <v>206</v>
      </c>
      <c r="B29" s="115">
        <v>59.901632502097314</v>
      </c>
      <c r="C29" s="115">
        <v>72.839126119604501</v>
      </c>
      <c r="D29" s="115">
        <v>73.238935961128377</v>
      </c>
      <c r="E29" s="115">
        <v>58.229300183297703</v>
      </c>
      <c r="F29" s="115">
        <v>71.501889527126295</v>
      </c>
      <c r="G29" s="115">
        <v>71.981365053977001</v>
      </c>
      <c r="H29" s="100">
        <f t="shared" si="0"/>
        <v>0.22265342198418528</v>
      </c>
      <c r="I29" s="91">
        <f t="shared" si="1"/>
        <v>13.337303459031062</v>
      </c>
      <c r="J29" s="91">
        <f t="shared" si="2"/>
        <v>0.39980984152387578</v>
      </c>
      <c r="K29" s="91">
        <f t="shared" si="3"/>
        <v>0.47947552685070605</v>
      </c>
    </row>
    <row r="30" spans="1:11">
      <c r="A30" s="81" t="s">
        <v>207</v>
      </c>
      <c r="B30" s="115">
        <v>57.806668286907744</v>
      </c>
      <c r="C30" s="115">
        <v>69.497982509250477</v>
      </c>
      <c r="D30" s="115">
        <v>69.225328338388422</v>
      </c>
      <c r="E30" s="115">
        <v>56.406295545072801</v>
      </c>
      <c r="F30" s="115">
        <v>67.587037601031597</v>
      </c>
      <c r="G30" s="115">
        <v>67.725000006834307</v>
      </c>
      <c r="H30" s="100">
        <f t="shared" si="0"/>
        <v>0.19753188325622317</v>
      </c>
      <c r="I30" s="91">
        <f t="shared" si="1"/>
        <v>11.418660051480678</v>
      </c>
      <c r="J30" s="91">
        <f t="shared" si="2"/>
        <v>-0.27265417086205446</v>
      </c>
      <c r="K30" s="91">
        <f t="shared" si="3"/>
        <v>0.13796240580271046</v>
      </c>
    </row>
    <row r="31" spans="1:11">
      <c r="A31" s="81" t="s">
        <v>208</v>
      </c>
      <c r="B31" s="115">
        <v>66.934578535493344</v>
      </c>
      <c r="C31" s="115">
        <v>76.494103424863326</v>
      </c>
      <c r="D31" s="115">
        <v>77.376644711027865</v>
      </c>
      <c r="E31" s="115">
        <v>63.202455283031497</v>
      </c>
      <c r="F31" s="115">
        <v>75.125777525491003</v>
      </c>
      <c r="G31" s="115">
        <v>74.626032674704007</v>
      </c>
      <c r="H31" s="100">
        <f t="shared" si="0"/>
        <v>0.15600406253394747</v>
      </c>
      <c r="I31" s="91">
        <f t="shared" si="1"/>
        <v>10.442066175534521</v>
      </c>
      <c r="J31" s="91">
        <f t="shared" si="2"/>
        <v>0.88254128616453897</v>
      </c>
      <c r="K31" s="91">
        <f t="shared" si="3"/>
        <v>-0.49974485078699615</v>
      </c>
    </row>
    <row r="32" spans="1:11">
      <c r="A32" s="81" t="s">
        <v>209</v>
      </c>
      <c r="B32" s="115">
        <v>63.364778733873749</v>
      </c>
      <c r="C32" s="115">
        <v>81.253228639322245</v>
      </c>
      <c r="D32" s="115">
        <v>79.070361784820491</v>
      </c>
      <c r="E32" s="115">
        <v>60.232109614917597</v>
      </c>
      <c r="F32" s="115">
        <v>78.024391624321794</v>
      </c>
      <c r="G32" s="115">
        <v>76.625112629184599</v>
      </c>
      <c r="H32" s="100">
        <f t="shared" si="0"/>
        <v>0.2478598263067997</v>
      </c>
      <c r="I32" s="91">
        <f t="shared" si="1"/>
        <v>15.705583050946743</v>
      </c>
      <c r="J32" s="91">
        <f t="shared" si="2"/>
        <v>-2.1828668545017536</v>
      </c>
      <c r="K32" s="91">
        <f t="shared" si="3"/>
        <v>-1.3992789951371947</v>
      </c>
    </row>
    <row r="33" spans="1:11">
      <c r="A33" s="81" t="s">
        <v>210</v>
      </c>
      <c r="B33" s="115">
        <v>67.087596199833655</v>
      </c>
      <c r="C33" s="115">
        <v>79.422727343341776</v>
      </c>
      <c r="D33" s="115">
        <v>80.844180157712884</v>
      </c>
      <c r="E33" s="115">
        <v>64.331018621502494</v>
      </c>
      <c r="F33" s="115">
        <v>76.999078202097806</v>
      </c>
      <c r="G33" s="115">
        <v>77.943980315945097</v>
      </c>
      <c r="H33" s="100">
        <f t="shared" si="0"/>
        <v>0.20505405972368612</v>
      </c>
      <c r="I33" s="91">
        <f t="shared" si="1"/>
        <v>13.756583957879229</v>
      </c>
      <c r="J33" s="91">
        <f t="shared" si="2"/>
        <v>1.4214528143711078</v>
      </c>
      <c r="K33" s="91">
        <f t="shared" si="3"/>
        <v>0.9449021138472915</v>
      </c>
    </row>
    <row r="34" spans="1:11">
      <c r="A34" s="81" t="s">
        <v>212</v>
      </c>
      <c r="B34" s="115">
        <v>63.44908953896401</v>
      </c>
      <c r="C34" s="115">
        <v>74.117957069798294</v>
      </c>
      <c r="D34" s="115">
        <v>75.110916319479898</v>
      </c>
      <c r="E34" s="115">
        <v>60.088104465143502</v>
      </c>
      <c r="F34" s="115">
        <v>72.431192518891294</v>
      </c>
      <c r="G34" s="115">
        <v>72.263979947543405</v>
      </c>
      <c r="H34" s="100">
        <f t="shared" si="0"/>
        <v>0.18379817370514628</v>
      </c>
      <c r="I34" s="91">
        <f t="shared" si="1"/>
        <v>11.661826780515888</v>
      </c>
      <c r="J34" s="91">
        <f t="shared" si="2"/>
        <v>0.99295924968160421</v>
      </c>
      <c r="K34" s="91">
        <f t="shared" si="3"/>
        <v>-0.16721257134788914</v>
      </c>
    </row>
    <row r="35" spans="1:11">
      <c r="A35" s="81" t="s">
        <v>230</v>
      </c>
      <c r="B35" s="115">
        <v>64.074360731859173</v>
      </c>
      <c r="C35" s="115">
        <v>76.700712587111099</v>
      </c>
      <c r="D35" s="115">
        <v>77.750143581592965</v>
      </c>
      <c r="E35" s="115">
        <v>61.828997389391702</v>
      </c>
      <c r="F35" s="115">
        <v>75.376470840273399</v>
      </c>
      <c r="G35" s="115">
        <v>75.220473187139206</v>
      </c>
      <c r="H35" s="100">
        <f t="shared" si="0"/>
        <v>0.21343611849620678</v>
      </c>
      <c r="I35" s="91">
        <f t="shared" si="1"/>
        <v>13.675782849733793</v>
      </c>
      <c r="J35" s="91">
        <f t="shared" si="2"/>
        <v>1.0494309944818667</v>
      </c>
      <c r="K35" s="91">
        <f t="shared" si="3"/>
        <v>-0.15599765313419311</v>
      </c>
    </row>
    <row r="36" spans="1:11">
      <c r="A36" s="81" t="s">
        <v>213</v>
      </c>
      <c r="B36" s="115">
        <v>81.437935496404634</v>
      </c>
      <c r="C36" s="115">
        <v>94.454708341533163</v>
      </c>
      <c r="D36" s="115">
        <v>97.518543806283745</v>
      </c>
      <c r="E36" s="115">
        <v>79.662096477063699</v>
      </c>
      <c r="F36" s="115">
        <v>94.273539338379194</v>
      </c>
      <c r="G36" s="115">
        <v>95.240268060518204</v>
      </c>
      <c r="H36" s="100">
        <f t="shared" si="0"/>
        <v>0.19745844748961061</v>
      </c>
      <c r="I36" s="91">
        <f t="shared" si="1"/>
        <v>16.080608309879111</v>
      </c>
      <c r="J36" s="91">
        <f t="shared" si="2"/>
        <v>3.0638354647505821</v>
      </c>
      <c r="K36" s="91">
        <f t="shared" si="3"/>
        <v>0.96672872213900973</v>
      </c>
    </row>
    <row r="37" spans="1:11">
      <c r="A37" s="81" t="s">
        <v>214</v>
      </c>
      <c r="B37" s="115">
        <v>73.169285059672745</v>
      </c>
      <c r="C37" s="115">
        <v>85.68941997929484</v>
      </c>
      <c r="D37" s="115">
        <v>89.18656348357392</v>
      </c>
      <c r="E37" s="115">
        <v>70.007267552288894</v>
      </c>
      <c r="F37" s="115">
        <v>84.464619878452794</v>
      </c>
      <c r="G37" s="115">
        <v>85.235214193869595</v>
      </c>
      <c r="H37" s="100">
        <f t="shared" si="0"/>
        <v>0.21890713310699134</v>
      </c>
      <c r="I37" s="91">
        <f t="shared" si="1"/>
        <v>16.017278423901175</v>
      </c>
      <c r="J37" s="91">
        <f t="shared" si="2"/>
        <v>3.4971435042790802</v>
      </c>
      <c r="K37" s="91">
        <f t="shared" si="3"/>
        <v>0.77059431541680112</v>
      </c>
    </row>
    <row r="38" spans="1:11">
      <c r="A38" s="81" t="s">
        <v>218</v>
      </c>
      <c r="B38" s="115">
        <v>64.492494153776363</v>
      </c>
      <c r="C38" s="115">
        <v>84.215816849979433</v>
      </c>
      <c r="D38" s="115">
        <v>81.306102236923095</v>
      </c>
      <c r="E38" s="115">
        <v>61.700411475540498</v>
      </c>
      <c r="F38" s="115">
        <v>79.786340626700095</v>
      </c>
      <c r="G38" s="115">
        <v>79.215568214863794</v>
      </c>
      <c r="H38" s="100">
        <f t="shared" si="0"/>
        <v>0.26070643264402593</v>
      </c>
      <c r="I38" s="91">
        <f t="shared" si="1"/>
        <v>16.813608083146732</v>
      </c>
      <c r="J38" s="91">
        <f t="shared" si="2"/>
        <v>-2.9097146130563374</v>
      </c>
      <c r="K38" s="91">
        <f t="shared" si="3"/>
        <v>-0.57077241183630179</v>
      </c>
    </row>
    <row r="39" spans="1:11">
      <c r="A39" s="81" t="s">
        <v>219</v>
      </c>
      <c r="B39" s="115">
        <v>65.210699706065881</v>
      </c>
      <c r="C39" s="115">
        <v>79.201733683193112</v>
      </c>
      <c r="D39" s="115">
        <v>75.036861482262225</v>
      </c>
      <c r="E39" s="115">
        <v>61.126360744435402</v>
      </c>
      <c r="F39" s="115">
        <v>76.414732773377395</v>
      </c>
      <c r="G39" s="115">
        <v>70.139461784206901</v>
      </c>
      <c r="H39" s="100">
        <f t="shared" si="0"/>
        <v>0.1506832746847879</v>
      </c>
      <c r="I39" s="91">
        <f t="shared" si="1"/>
        <v>9.8261617761963436</v>
      </c>
      <c r="J39" s="91">
        <f t="shared" si="2"/>
        <v>-4.1648722009308869</v>
      </c>
      <c r="K39" s="91">
        <f t="shared" si="3"/>
        <v>-6.2752709891704939</v>
      </c>
    </row>
    <row r="40" spans="1:11">
      <c r="A40" s="81" t="s">
        <v>220</v>
      </c>
      <c r="B40" s="115">
        <v>64.208094487986756</v>
      </c>
      <c r="C40" s="115">
        <v>80.41775152418316</v>
      </c>
      <c r="D40" s="115">
        <v>78.26006627742936</v>
      </c>
      <c r="E40" s="115">
        <v>63.076795983641098</v>
      </c>
      <c r="F40" s="115">
        <v>77.849854693053899</v>
      </c>
      <c r="G40" s="115">
        <v>77.9485978366816</v>
      </c>
      <c r="H40" s="100">
        <f t="shared" si="0"/>
        <v>0.21885047207049116</v>
      </c>
      <c r="I40" s="91">
        <f t="shared" si="1"/>
        <v>14.051971789442604</v>
      </c>
      <c r="J40" s="91">
        <f t="shared" si="2"/>
        <v>-2.1576852467538004</v>
      </c>
      <c r="K40" s="91">
        <f t="shared" si="3"/>
        <v>9.8743143627700647E-2</v>
      </c>
    </row>
    <row r="41" spans="1:11">
      <c r="A41" s="81" t="s">
        <v>130</v>
      </c>
      <c r="B41" s="115">
        <v>71.629760288489308</v>
      </c>
      <c r="C41" s="115">
        <v>85.683763016628419</v>
      </c>
      <c r="D41" s="115">
        <v>88.886776690370638</v>
      </c>
      <c r="E41" s="115">
        <v>68.388711503811393</v>
      </c>
      <c r="F41" s="115">
        <v>84.859896750834395</v>
      </c>
      <c r="G41" s="115">
        <v>85.080159108094506</v>
      </c>
      <c r="H41" s="100">
        <f t="shared" si="0"/>
        <v>0.24091964474512534</v>
      </c>
      <c r="I41" s="91">
        <f t="shared" si="1"/>
        <v>17.25701640188133</v>
      </c>
      <c r="J41" s="91">
        <f t="shared" si="2"/>
        <v>3.2030136737422197</v>
      </c>
      <c r="K41" s="91">
        <f t="shared" si="3"/>
        <v>0.22026235726011123</v>
      </c>
    </row>
    <row r="42" spans="1:11">
      <c r="A42" s="81" t="s">
        <v>223</v>
      </c>
      <c r="B42" s="115">
        <v>68.925940068947227</v>
      </c>
      <c r="C42" s="115">
        <v>77.233613560964088</v>
      </c>
      <c r="D42" s="115">
        <v>81.096406204806399</v>
      </c>
      <c r="E42" s="115">
        <v>63.0058920188565</v>
      </c>
      <c r="F42" s="115">
        <v>75.528174179944301</v>
      </c>
      <c r="G42" s="115">
        <v>75.699853576083896</v>
      </c>
      <c r="H42" s="100">
        <f t="shared" si="0"/>
        <v>0.17657308879189673</v>
      </c>
      <c r="I42" s="91">
        <f t="shared" si="1"/>
        <v>12.170466135859172</v>
      </c>
      <c r="J42" s="91">
        <f t="shared" si="2"/>
        <v>3.8627926438423117</v>
      </c>
      <c r="K42" s="91">
        <f t="shared" si="3"/>
        <v>0.17167939613959504</v>
      </c>
    </row>
    <row r="43" spans="1:11">
      <c r="A43" s="81" t="s">
        <v>224</v>
      </c>
      <c r="B43" s="115">
        <v>95.157962873112098</v>
      </c>
      <c r="C43" s="115">
        <v>103.90367981997532</v>
      </c>
      <c r="D43" s="115">
        <v>110.7100090950503</v>
      </c>
      <c r="E43" s="115">
        <v>89.701266341525596</v>
      </c>
      <c r="F43" s="115">
        <v>103.180521809913</v>
      </c>
      <c r="G43" s="115">
        <v>104.44477661488099</v>
      </c>
      <c r="H43" s="100">
        <f t="shared" si="0"/>
        <v>0.16343399703371114</v>
      </c>
      <c r="I43" s="91">
        <f t="shared" si="1"/>
        <v>15.552046221938198</v>
      </c>
      <c r="J43" s="91">
        <f t="shared" si="2"/>
        <v>6.8063292750749724</v>
      </c>
      <c r="K43" s="91">
        <f t="shared" si="3"/>
        <v>1.2642548049679903</v>
      </c>
    </row>
    <row r="44" spans="1:11">
      <c r="A44" s="81" t="s">
        <v>225</v>
      </c>
      <c r="B44" s="115">
        <v>61.853224049389667</v>
      </c>
      <c r="C44" s="115">
        <v>74.681858870737216</v>
      </c>
      <c r="D44" s="115">
        <v>73.903191133319325</v>
      </c>
      <c r="E44" s="115">
        <v>60.230943395401198</v>
      </c>
      <c r="F44" s="115">
        <v>72.217903278340003</v>
      </c>
      <c r="G44" s="115">
        <v>72.4348979881525</v>
      </c>
      <c r="H44" s="100">
        <f t="shared" si="0"/>
        <v>0.19481550507872938</v>
      </c>
      <c r="I44" s="91">
        <f t="shared" si="1"/>
        <v>12.049967083929658</v>
      </c>
      <c r="J44" s="91">
        <f t="shared" si="2"/>
        <v>-0.77866773741789075</v>
      </c>
      <c r="K44" s="91">
        <f t="shared" si="3"/>
        <v>0.21699470981249647</v>
      </c>
    </row>
    <row r="45" spans="1:11">
      <c r="A45" s="81" t="s">
        <v>226</v>
      </c>
      <c r="B45" s="115">
        <v>66.836014833992721</v>
      </c>
      <c r="C45" s="115">
        <v>80.784421721980507</v>
      </c>
      <c r="D45" s="115">
        <v>78.69785760040655</v>
      </c>
      <c r="E45" s="115">
        <v>64.856569943328907</v>
      </c>
      <c r="F45" s="115">
        <v>78.8108584821791</v>
      </c>
      <c r="G45" s="115">
        <v>76.865830511797498</v>
      </c>
      <c r="H45" s="100">
        <f t="shared" si="0"/>
        <v>0.17747681090615999</v>
      </c>
      <c r="I45" s="91">
        <f t="shared" si="1"/>
        <v>11.86184276641383</v>
      </c>
      <c r="J45" s="91">
        <f t="shared" si="2"/>
        <v>-2.0865641215739572</v>
      </c>
      <c r="K45" s="91">
        <f t="shared" si="3"/>
        <v>-1.9450279703816022</v>
      </c>
    </row>
    <row r="46" spans="1:11">
      <c r="A46" s="81" t="s">
        <v>227</v>
      </c>
      <c r="B46" s="115">
        <v>58.652361344507959</v>
      </c>
      <c r="C46" s="115">
        <v>72.391257548563246</v>
      </c>
      <c r="D46" s="115">
        <v>71.314575094854703</v>
      </c>
      <c r="E46" s="115">
        <v>57.017069598804603</v>
      </c>
      <c r="F46" s="115">
        <v>70.256105405528004</v>
      </c>
      <c r="G46" s="115">
        <v>69.714171746538597</v>
      </c>
      <c r="H46" s="100">
        <f t="shared" si="0"/>
        <v>0.21588583068245723</v>
      </c>
      <c r="I46" s="91">
        <f t="shared" si="1"/>
        <v>12.662213750346744</v>
      </c>
      <c r="J46" s="91">
        <f t="shared" si="2"/>
        <v>-1.0766824537085427</v>
      </c>
      <c r="K46" s="91">
        <f t="shared" si="3"/>
        <v>-0.54193365898940726</v>
      </c>
    </row>
    <row r="47" spans="1:11">
      <c r="A47" s="81" t="s">
        <v>228</v>
      </c>
      <c r="B47" s="115">
        <v>72.207207184039945</v>
      </c>
      <c r="C47" s="115">
        <v>83.119195090199241</v>
      </c>
      <c r="D47" s="115">
        <v>86.7661640859491</v>
      </c>
      <c r="E47" s="115">
        <v>69.258323307416305</v>
      </c>
      <c r="F47" s="115">
        <v>82.883455352654394</v>
      </c>
      <c r="G47" s="115">
        <v>83.631408676659206</v>
      </c>
      <c r="H47" s="100">
        <f t="shared" si="0"/>
        <v>0.20162747556212285</v>
      </c>
      <c r="I47" s="91">
        <f t="shared" si="1"/>
        <v>14.558956901909156</v>
      </c>
      <c r="J47" s="91">
        <f t="shared" si="2"/>
        <v>3.6469689957498588</v>
      </c>
      <c r="K47" s="91">
        <f t="shared" si="3"/>
        <v>0.74795332400481129</v>
      </c>
    </row>
    <row r="48" spans="1:11">
      <c r="A48" s="81" t="s">
        <v>280</v>
      </c>
      <c r="B48" s="115">
        <v>61.681339525781397</v>
      </c>
      <c r="C48" s="115">
        <v>75.478482699309055</v>
      </c>
      <c r="D48" s="115">
        <v>75.358168516641314</v>
      </c>
      <c r="E48" s="115">
        <v>59.740279561906</v>
      </c>
      <c r="F48" s="115">
        <v>74.590827690085106</v>
      </c>
      <c r="G48" s="115">
        <v>73.080273509057506</v>
      </c>
      <c r="H48" s="100">
        <f t="shared" si="0"/>
        <v>0.22173365714833923</v>
      </c>
      <c r="I48" s="91">
        <f t="shared" si="1"/>
        <v>13.676828990859917</v>
      </c>
      <c r="J48" s="91">
        <f t="shared" si="2"/>
        <v>-0.12031418266774097</v>
      </c>
      <c r="K48" s="91">
        <f t="shared" si="3"/>
        <v>-1.5105541810276009</v>
      </c>
    </row>
    <row r="49" spans="1:11">
      <c r="A49" s="81" t="s">
        <v>229</v>
      </c>
      <c r="B49" s="115">
        <v>55.264968544042148</v>
      </c>
      <c r="C49" s="115">
        <v>69.126408749852217</v>
      </c>
      <c r="D49" s="115">
        <v>69.471009267280124</v>
      </c>
      <c r="E49" s="115">
        <v>54.119106188403201</v>
      </c>
      <c r="F49" s="115">
        <v>68.192429600759397</v>
      </c>
      <c r="G49" s="115">
        <v>68.539057102068298</v>
      </c>
      <c r="H49" s="100">
        <f t="shared" si="0"/>
        <v>0.25705326715090404</v>
      </c>
      <c r="I49" s="91">
        <f t="shared" si="1"/>
        <v>14.206040723237976</v>
      </c>
      <c r="J49" s="91">
        <f t="shared" si="2"/>
        <v>0.34460051742790654</v>
      </c>
      <c r="K49" s="91">
        <f t="shared" si="3"/>
        <v>0.34662750130890174</v>
      </c>
    </row>
    <row r="50" spans="1:11">
      <c r="A50" s="81" t="s">
        <v>231</v>
      </c>
      <c r="B50" s="115">
        <v>66.627385960074591</v>
      </c>
      <c r="C50" s="115">
        <v>76.888023574765938</v>
      </c>
      <c r="D50" s="115">
        <v>79.445345360363447</v>
      </c>
      <c r="E50" s="115">
        <v>64.003756398940894</v>
      </c>
      <c r="F50" s="115">
        <v>76.522349943811903</v>
      </c>
      <c r="G50" s="115">
        <v>77.0687522961844</v>
      </c>
      <c r="H50" s="100">
        <f t="shared" si="0"/>
        <v>0.19238274495670318</v>
      </c>
      <c r="I50" s="91">
        <f t="shared" si="1"/>
        <v>12.817959400288856</v>
      </c>
      <c r="J50" s="91">
        <f t="shared" si="2"/>
        <v>2.5573217855975088</v>
      </c>
      <c r="K50" s="91">
        <f t="shared" si="3"/>
        <v>0.54640235237249613</v>
      </c>
    </row>
    <row r="51" spans="1:11">
      <c r="A51" s="81" t="s">
        <v>232</v>
      </c>
      <c r="B51" s="115">
        <v>69.608437314319673</v>
      </c>
      <c r="C51" s="115">
        <v>79.5425707330606</v>
      </c>
      <c r="D51" s="115">
        <v>77.105757618563487</v>
      </c>
      <c r="E51" s="115">
        <v>62.878552000287499</v>
      </c>
      <c r="F51" s="115">
        <v>79.319535741943596</v>
      </c>
      <c r="G51" s="115">
        <v>69.162810182196097</v>
      </c>
      <c r="H51" s="100">
        <f t="shared" si="0"/>
        <v>0.10770706244114296</v>
      </c>
      <c r="I51" s="91">
        <f t="shared" si="1"/>
        <v>7.4973203042438143</v>
      </c>
      <c r="J51" s="91">
        <f t="shared" si="2"/>
        <v>-2.436813114497113</v>
      </c>
      <c r="K51" s="91">
        <f t="shared" si="3"/>
        <v>-10.1567255597475</v>
      </c>
    </row>
    <row r="52" spans="1:11">
      <c r="A52" s="81" t="s">
        <v>233</v>
      </c>
      <c r="B52" s="115">
        <v>56.563564869259807</v>
      </c>
      <c r="C52" s="115">
        <v>68.890856639315558</v>
      </c>
      <c r="D52" s="115">
        <v>69.282385823422459</v>
      </c>
      <c r="E52" s="115">
        <v>56.127429449055299</v>
      </c>
      <c r="F52" s="115">
        <v>68.076246257437404</v>
      </c>
      <c r="G52" s="115">
        <v>68.693799206124993</v>
      </c>
      <c r="H52" s="100">
        <f t="shared" si="0"/>
        <v>0.2248588996036715</v>
      </c>
      <c r="I52" s="91">
        <f t="shared" si="1"/>
        <v>12.718820954162652</v>
      </c>
      <c r="J52" s="91">
        <f t="shared" si="2"/>
        <v>0.39152918410690063</v>
      </c>
      <c r="K52" s="91">
        <f t="shared" si="3"/>
        <v>0.61755294868758881</v>
      </c>
    </row>
    <row r="53" spans="1:11">
      <c r="A53" s="81" t="s">
        <v>234</v>
      </c>
      <c r="B53" s="115">
        <v>57.848644919146082</v>
      </c>
      <c r="C53" s="115">
        <v>71.436551712525841</v>
      </c>
      <c r="D53" s="115">
        <v>70.96531618714603</v>
      </c>
      <c r="E53" s="115">
        <v>55.971405286911903</v>
      </c>
      <c r="F53" s="115">
        <v>69.753755874055699</v>
      </c>
      <c r="G53" s="115">
        <v>69.252809142653305</v>
      </c>
      <c r="H53" s="100">
        <f t="shared" si="0"/>
        <v>0.22674120174003837</v>
      </c>
      <c r="I53" s="91">
        <f t="shared" si="1"/>
        <v>13.116671267999948</v>
      </c>
      <c r="J53" s="91">
        <f t="shared" si="2"/>
        <v>-0.47123552537981084</v>
      </c>
      <c r="K53" s="91">
        <f t="shared" si="3"/>
        <v>-0.50094673140239365</v>
      </c>
    </row>
    <row r="54" spans="1:11">
      <c r="A54" s="81" t="s">
        <v>235</v>
      </c>
      <c r="B54" s="115">
        <v>59.230109588364954</v>
      </c>
      <c r="C54" s="115">
        <v>69.375476447283873</v>
      </c>
      <c r="D54" s="115">
        <v>69.357283257030531</v>
      </c>
      <c r="E54" s="115">
        <v>58.181449450690998</v>
      </c>
      <c r="F54" s="115">
        <v>68.382762305506802</v>
      </c>
      <c r="G54" s="115">
        <v>68.529003438739807</v>
      </c>
      <c r="H54" s="100">
        <f t="shared" si="0"/>
        <v>0.17098016091894822</v>
      </c>
      <c r="I54" s="91">
        <f t="shared" si="1"/>
        <v>10.127173668665577</v>
      </c>
      <c r="J54" s="91">
        <f t="shared" si="2"/>
        <v>-1.8193190253342095E-2</v>
      </c>
      <c r="K54" s="91">
        <f t="shared" si="3"/>
        <v>0.14624113323300492</v>
      </c>
    </row>
    <row r="55" spans="1:11">
      <c r="A55" s="81" t="s">
        <v>237</v>
      </c>
      <c r="B55" s="115">
        <v>76.217563567191561</v>
      </c>
      <c r="C55" s="115">
        <v>89.065649938366207</v>
      </c>
      <c r="D55" s="115">
        <v>77.590112761503477</v>
      </c>
      <c r="E55" s="115">
        <v>68.486849934603697</v>
      </c>
      <c r="F55" s="115">
        <v>78.705575922898305</v>
      </c>
      <c r="G55" s="115">
        <v>71.855722181666493</v>
      </c>
      <c r="H55" s="100">
        <f t="shared" si="0"/>
        <v>1.8008305829691196E-2</v>
      </c>
      <c r="I55" s="91">
        <f t="shared" si="1"/>
        <v>1.3725491943119152</v>
      </c>
      <c r="J55" s="91">
        <f t="shared" si="2"/>
        <v>-11.47553717686273</v>
      </c>
      <c r="K55" s="91">
        <f t="shared" si="3"/>
        <v>-6.8498537412318115</v>
      </c>
    </row>
    <row r="56" spans="1:11">
      <c r="A56" s="81" t="s">
        <v>238</v>
      </c>
      <c r="B56" s="115">
        <v>71.989240916071594</v>
      </c>
      <c r="C56" s="115">
        <v>85.013006706643495</v>
      </c>
      <c r="D56" s="115">
        <v>88.71283847566302</v>
      </c>
      <c r="E56" s="115">
        <v>68.397912342523298</v>
      </c>
      <c r="F56" s="115">
        <v>83.920538700647796</v>
      </c>
      <c r="G56" s="115">
        <v>84.720327167051593</v>
      </c>
      <c r="H56" s="100">
        <f t="shared" si="0"/>
        <v>0.23230690234792964</v>
      </c>
      <c r="I56" s="91">
        <f t="shared" si="1"/>
        <v>16.723597559591425</v>
      </c>
      <c r="J56" s="91">
        <f t="shared" si="2"/>
        <v>3.699831769019525</v>
      </c>
      <c r="K56" s="91">
        <f t="shared" si="3"/>
        <v>0.79978846640379686</v>
      </c>
    </row>
    <row r="57" spans="1:11">
      <c r="A57" s="81" t="s">
        <v>239</v>
      </c>
      <c r="B57" s="115">
        <v>64.028557533625687</v>
      </c>
      <c r="C57" s="115">
        <v>75.337090805495535</v>
      </c>
      <c r="D57" s="115">
        <v>74.730771795846778</v>
      </c>
      <c r="E57" s="115">
        <v>62.7246944204663</v>
      </c>
      <c r="F57" s="115">
        <v>73.9719405243533</v>
      </c>
      <c r="G57" s="115">
        <v>73.635655451335694</v>
      </c>
      <c r="H57" s="100">
        <f t="shared" si="0"/>
        <v>0.16714751471014541</v>
      </c>
      <c r="I57" s="91">
        <f t="shared" si="1"/>
        <v>10.702214262221091</v>
      </c>
      <c r="J57" s="91">
        <f t="shared" si="2"/>
        <v>-0.6063190096487574</v>
      </c>
      <c r="K57" s="91">
        <f t="shared" si="3"/>
        <v>-0.33628507301760635</v>
      </c>
    </row>
    <row r="58" spans="1:11">
      <c r="A58" s="81" t="s">
        <v>240</v>
      </c>
      <c r="B58" s="115">
        <v>70.724524430482774</v>
      </c>
      <c r="C58" s="115">
        <v>76.885795854532262</v>
      </c>
      <c r="D58" s="115">
        <v>78.615051014065131</v>
      </c>
      <c r="E58" s="115">
        <v>66.808006404203795</v>
      </c>
      <c r="F58" s="115">
        <v>74.297167625798494</v>
      </c>
      <c r="G58" s="115">
        <v>74.587804904392002</v>
      </c>
      <c r="H58" s="100">
        <f t="shared" si="0"/>
        <v>0.11156705042729823</v>
      </c>
      <c r="I58" s="91">
        <f t="shared" si="1"/>
        <v>7.890526583582357</v>
      </c>
      <c r="J58" s="91">
        <f t="shared" si="2"/>
        <v>1.7292551595328689</v>
      </c>
      <c r="K58" s="91">
        <f t="shared" si="3"/>
        <v>0.29063727859350763</v>
      </c>
    </row>
    <row r="59" spans="1:11">
      <c r="A59" s="81" t="s">
        <v>241</v>
      </c>
      <c r="B59" s="115">
        <v>59.928905619715202</v>
      </c>
      <c r="C59" s="115">
        <v>71.592433771679055</v>
      </c>
      <c r="D59" s="115">
        <v>68.188323436869979</v>
      </c>
      <c r="E59" s="115">
        <v>55.911384419499299</v>
      </c>
      <c r="F59" s="115">
        <v>69.794277525246599</v>
      </c>
      <c r="G59" s="115">
        <v>63.271367389513998</v>
      </c>
      <c r="H59" s="100">
        <f t="shared" si="0"/>
        <v>0.13782026772799305</v>
      </c>
      <c r="I59" s="91">
        <f t="shared" si="1"/>
        <v>8.2594178171547767</v>
      </c>
      <c r="J59" s="91">
        <f t="shared" si="2"/>
        <v>-3.4041103348090758</v>
      </c>
      <c r="K59" s="91">
        <f t="shared" si="3"/>
        <v>-6.5229101357326016</v>
      </c>
    </row>
    <row r="60" spans="1:11">
      <c r="A60" s="81" t="s">
        <v>242</v>
      </c>
      <c r="B60" s="115">
        <v>67.866125417346311</v>
      </c>
      <c r="C60" s="115">
        <v>83.258788683798159</v>
      </c>
      <c r="D60" s="115">
        <v>83.798201486157694</v>
      </c>
      <c r="E60" s="115">
        <v>64.469973619966595</v>
      </c>
      <c r="F60" s="115">
        <v>80.613818390683505</v>
      </c>
      <c r="G60" s="115">
        <v>80.901688120697301</v>
      </c>
      <c r="H60" s="100">
        <f t="shared" si="0"/>
        <v>0.2347574135231125</v>
      </c>
      <c r="I60" s="91">
        <f t="shared" si="1"/>
        <v>15.932076068811384</v>
      </c>
      <c r="J60" s="91">
        <f t="shared" si="2"/>
        <v>0.5394128023595357</v>
      </c>
      <c r="K60" s="91">
        <f t="shared" si="3"/>
        <v>0.28786973001379579</v>
      </c>
    </row>
    <row r="61" spans="1:11">
      <c r="A61" s="81" t="s">
        <v>245</v>
      </c>
      <c r="B61" s="115">
        <v>74.521316775471718</v>
      </c>
      <c r="C61" s="115">
        <v>86.331662230338864</v>
      </c>
      <c r="D61" s="115">
        <v>90.817610105451081</v>
      </c>
      <c r="E61" s="115">
        <v>71.190008099715897</v>
      </c>
      <c r="F61" s="115">
        <v>85.642906656012499</v>
      </c>
      <c r="G61" s="115">
        <v>86.836007448995801</v>
      </c>
      <c r="H61" s="100">
        <f t="shared" si="0"/>
        <v>0.21867962128311719</v>
      </c>
      <c r="I61" s="91">
        <f t="shared" si="1"/>
        <v>16.296293329979363</v>
      </c>
      <c r="J61" s="91">
        <f t="shared" si="2"/>
        <v>4.4859478751122168</v>
      </c>
      <c r="K61" s="91">
        <f t="shared" si="3"/>
        <v>1.1931007929833015</v>
      </c>
    </row>
    <row r="62" spans="1:11">
      <c r="A62" s="81" t="s">
        <v>246</v>
      </c>
      <c r="B62" s="115">
        <v>59.464675835894084</v>
      </c>
      <c r="C62" s="115">
        <v>74.711115057990995</v>
      </c>
      <c r="D62" s="115">
        <v>70.416878786026857</v>
      </c>
      <c r="E62" s="115">
        <v>56.810405129436901</v>
      </c>
      <c r="F62" s="115">
        <v>72.121671246967296</v>
      </c>
      <c r="G62" s="115">
        <v>67.2358890094836</v>
      </c>
      <c r="H62" s="100">
        <f t="shared" si="0"/>
        <v>0.18417998242112338</v>
      </c>
      <c r="I62" s="91">
        <f t="shared" si="1"/>
        <v>10.952202950132772</v>
      </c>
      <c r="J62" s="91">
        <f t="shared" si="2"/>
        <v>-4.294236271964138</v>
      </c>
      <c r="K62" s="91">
        <f t="shared" si="3"/>
        <v>-4.8857822374836957</v>
      </c>
    </row>
    <row r="63" spans="1:11">
      <c r="A63" s="81" t="s">
        <v>247</v>
      </c>
      <c r="B63" s="115">
        <v>62.537253435490108</v>
      </c>
      <c r="C63" s="115">
        <v>74.224690251473874</v>
      </c>
      <c r="D63" s="115">
        <v>73.612038551217339</v>
      </c>
      <c r="E63" s="115">
        <v>61.132463725731903</v>
      </c>
      <c r="F63" s="115">
        <v>72.4659498326006</v>
      </c>
      <c r="G63" s="115">
        <v>72.392765026384893</v>
      </c>
      <c r="H63" s="100">
        <f t="shared" si="0"/>
        <v>0.17709100587782212</v>
      </c>
      <c r="I63" s="91">
        <f t="shared" si="1"/>
        <v>11.074785115727231</v>
      </c>
      <c r="J63" s="91">
        <f t="shared" si="2"/>
        <v>-0.61265170025653504</v>
      </c>
      <c r="K63" s="91">
        <f t="shared" si="3"/>
        <v>-7.3184806215706999E-2</v>
      </c>
    </row>
    <row r="64" spans="1:11">
      <c r="A64" s="81" t="s">
        <v>248</v>
      </c>
      <c r="B64" s="115">
        <v>68.633338858729431</v>
      </c>
      <c r="C64" s="115">
        <v>80.389754530395066</v>
      </c>
      <c r="D64" s="115">
        <v>78.603678761684591</v>
      </c>
      <c r="E64" s="115">
        <v>66.986954981274394</v>
      </c>
      <c r="F64" s="115">
        <v>77.2375234397837</v>
      </c>
      <c r="G64" s="115">
        <v>76.934701236436595</v>
      </c>
      <c r="H64" s="100">
        <f t="shared" si="0"/>
        <v>0.14526963234992085</v>
      </c>
      <c r="I64" s="91">
        <f t="shared" si="1"/>
        <v>9.9703399029551605</v>
      </c>
      <c r="J64" s="91">
        <f t="shared" si="2"/>
        <v>-1.7860757687104751</v>
      </c>
      <c r="K64" s="91">
        <f t="shared" si="3"/>
        <v>-0.3028222033471053</v>
      </c>
    </row>
    <row r="65" spans="1:11">
      <c r="A65" s="81" t="s">
        <v>243</v>
      </c>
      <c r="B65" s="115">
        <v>60.737148404973134</v>
      </c>
      <c r="C65" s="115">
        <v>75.290454183917547</v>
      </c>
      <c r="D65" s="115">
        <v>72.988840784403308</v>
      </c>
      <c r="E65" s="115">
        <v>57.9723344733628</v>
      </c>
      <c r="F65" s="115">
        <v>71.428543699930799</v>
      </c>
      <c r="G65" s="115">
        <v>70.993247654659299</v>
      </c>
      <c r="H65" s="100">
        <f t="shared" si="0"/>
        <v>0.20171662155984607</v>
      </c>
      <c r="I65" s="91">
        <f t="shared" si="1"/>
        <v>12.251692379430175</v>
      </c>
      <c r="J65" s="91">
        <f t="shared" si="2"/>
        <v>-2.3016133995142383</v>
      </c>
      <c r="K65" s="91">
        <f t="shared" si="3"/>
        <v>-0.43529604527149957</v>
      </c>
    </row>
    <row r="66" spans="1:11">
      <c r="A66" s="81" t="s">
        <v>249</v>
      </c>
      <c r="B66" s="115">
        <v>61.186323699340704</v>
      </c>
      <c r="C66" s="115">
        <v>69.795368083243588</v>
      </c>
      <c r="D66" s="115">
        <v>73.743953182343503</v>
      </c>
      <c r="E66" s="115">
        <v>57.9703018066947</v>
      </c>
      <c r="F66" s="115">
        <v>70.146336175461997</v>
      </c>
      <c r="G66" s="115">
        <v>70.2535787987715</v>
      </c>
      <c r="H66" s="100">
        <f t="shared" si="0"/>
        <v>0.2052358880835671</v>
      </c>
      <c r="I66" s="91">
        <f t="shared" si="1"/>
        <v>12.557629483002799</v>
      </c>
      <c r="J66" s="91">
        <f t="shared" si="2"/>
        <v>3.9485850990999154</v>
      </c>
      <c r="K66" s="91">
        <f t="shared" si="3"/>
        <v>0.10724262330950296</v>
      </c>
    </row>
    <row r="67" spans="1:11">
      <c r="A67" s="81" t="s">
        <v>250</v>
      </c>
      <c r="B67" s="115">
        <v>64.249654568854567</v>
      </c>
      <c r="C67" s="115">
        <v>80.208080142075246</v>
      </c>
      <c r="D67" s="115">
        <v>78.417616564694541</v>
      </c>
      <c r="E67" s="115">
        <v>61.694265387166197</v>
      </c>
      <c r="F67" s="115">
        <v>77.353380645302906</v>
      </c>
      <c r="G67" s="115">
        <v>75.866374352570503</v>
      </c>
      <c r="H67" s="100">
        <f t="shared" si="0"/>
        <v>0.22051421273645236</v>
      </c>
      <c r="I67" s="91">
        <f t="shared" si="1"/>
        <v>14.167961995839974</v>
      </c>
      <c r="J67" s="91">
        <f t="shared" si="2"/>
        <v>-1.7904635773807058</v>
      </c>
      <c r="K67" s="91">
        <f t="shared" si="3"/>
        <v>-1.4870062927324028</v>
      </c>
    </row>
    <row r="68" spans="1:11">
      <c r="A68" s="81" t="s">
        <v>252</v>
      </c>
      <c r="B68" s="115">
        <v>65.417075518029975</v>
      </c>
      <c r="C68" s="115">
        <v>78.904494209884277</v>
      </c>
      <c r="D68" s="115">
        <v>75.549320313129869</v>
      </c>
      <c r="E68" s="115">
        <v>61.753814134516702</v>
      </c>
      <c r="F68" s="115">
        <v>75.474849123848301</v>
      </c>
      <c r="G68" s="115">
        <v>71.319799816476802</v>
      </c>
      <c r="H68" s="100">
        <f t="shared" ref="H68:H84" si="4">(D68-B68)/B68</f>
        <v>0.15488685048764197</v>
      </c>
      <c r="I68" s="91">
        <f t="shared" ref="I68:I84" si="5">(D68-B68)</f>
        <v>10.132244795099894</v>
      </c>
      <c r="J68" s="91">
        <f t="shared" ref="J68:J84" si="6">(D68-C68)</f>
        <v>-3.3551738967544082</v>
      </c>
      <c r="K68" s="91">
        <f t="shared" ref="K68:K84" si="7">G68-F68</f>
        <v>-4.1550493073714989</v>
      </c>
    </row>
    <row r="69" spans="1:11">
      <c r="A69" s="81" t="s">
        <v>253</v>
      </c>
      <c r="B69" s="115">
        <v>85.176196346236594</v>
      </c>
      <c r="C69" s="115">
        <v>103.93264966130236</v>
      </c>
      <c r="D69" s="115">
        <v>103.46271508481719</v>
      </c>
      <c r="E69" s="115">
        <v>85.421156488508799</v>
      </c>
      <c r="F69" s="115">
        <v>104.841802772926</v>
      </c>
      <c r="G69" s="115">
        <v>104.773462031528</v>
      </c>
      <c r="H69" s="100">
        <f t="shared" si="4"/>
        <v>0.21469048305757743</v>
      </c>
      <c r="I69" s="91">
        <f t="shared" si="5"/>
        <v>18.286518738580597</v>
      </c>
      <c r="J69" s="91">
        <f t="shared" si="6"/>
        <v>-0.46993457648517278</v>
      </c>
      <c r="K69" s="91">
        <f t="shared" si="7"/>
        <v>-6.8340741398003502E-2</v>
      </c>
    </row>
    <row r="70" spans="1:11">
      <c r="A70" s="81" t="s">
        <v>179</v>
      </c>
      <c r="B70" s="115">
        <v>64.740273798068415</v>
      </c>
      <c r="C70" s="115">
        <v>73.961765811775109</v>
      </c>
      <c r="D70" s="115">
        <v>75.94673770688506</v>
      </c>
      <c r="E70" s="115">
        <v>62.718744099350999</v>
      </c>
      <c r="F70" s="115">
        <v>73.132521130100997</v>
      </c>
      <c r="G70" s="115">
        <v>73.679218218409403</v>
      </c>
      <c r="H70" s="100">
        <f t="shared" si="4"/>
        <v>0.17309880313096543</v>
      </c>
      <c r="I70" s="91">
        <f t="shared" si="5"/>
        <v>11.206463908816644</v>
      </c>
      <c r="J70" s="91">
        <f t="shared" si="6"/>
        <v>1.9849718951099504</v>
      </c>
      <c r="K70" s="91">
        <f t="shared" si="7"/>
        <v>0.54669708830840591</v>
      </c>
    </row>
    <row r="71" spans="1:11">
      <c r="A71" s="81" t="s">
        <v>189</v>
      </c>
      <c r="B71" s="115">
        <v>59.503115284456392</v>
      </c>
      <c r="C71" s="115">
        <v>74.986102079395081</v>
      </c>
      <c r="D71" s="115">
        <v>69.75872272606928</v>
      </c>
      <c r="E71" s="115">
        <v>57.186350744693797</v>
      </c>
      <c r="F71" s="115">
        <v>69.752108764668094</v>
      </c>
      <c r="G71" s="115">
        <v>68.278934688206107</v>
      </c>
      <c r="H71" s="100">
        <f t="shared" si="4"/>
        <v>0.1723541262097901</v>
      </c>
      <c r="I71" s="91">
        <f t="shared" si="5"/>
        <v>10.255607441612888</v>
      </c>
      <c r="J71" s="91">
        <f t="shared" si="6"/>
        <v>-5.2273793533258015</v>
      </c>
      <c r="K71" s="91">
        <f t="shared" si="7"/>
        <v>-1.4731740764619872</v>
      </c>
    </row>
    <row r="72" spans="1:11">
      <c r="A72" s="81" t="s">
        <v>217</v>
      </c>
      <c r="B72" s="115">
        <v>60.618493109309128</v>
      </c>
      <c r="C72" s="115">
        <v>75.242873812302051</v>
      </c>
      <c r="D72" s="115">
        <v>76.017925389592165</v>
      </c>
      <c r="E72" s="115">
        <v>58.600637534249699</v>
      </c>
      <c r="F72" s="115">
        <v>73.148164018314603</v>
      </c>
      <c r="G72" s="115">
        <v>74.319307995032702</v>
      </c>
      <c r="H72" s="100">
        <f t="shared" si="4"/>
        <v>0.25403852010168426</v>
      </c>
      <c r="I72" s="91">
        <f t="shared" si="5"/>
        <v>15.399432280283037</v>
      </c>
      <c r="J72" s="91">
        <f t="shared" si="6"/>
        <v>0.77505157729011387</v>
      </c>
      <c r="K72" s="91">
        <f t="shared" si="7"/>
        <v>1.1711439767180991</v>
      </c>
    </row>
    <row r="73" spans="1:11">
      <c r="A73" s="81" t="s">
        <v>222</v>
      </c>
      <c r="B73" s="115">
        <v>77.516306925556748</v>
      </c>
      <c r="C73" s="115">
        <v>92.913371892097587</v>
      </c>
      <c r="D73" s="115">
        <v>90.386730139964072</v>
      </c>
      <c r="E73" s="115">
        <v>74.056148379831697</v>
      </c>
      <c r="F73" s="115">
        <v>89.570381105094398</v>
      </c>
      <c r="G73" s="115">
        <v>86.721238238763306</v>
      </c>
      <c r="H73" s="100">
        <f t="shared" si="4"/>
        <v>0.16603504120452375</v>
      </c>
      <c r="I73" s="91">
        <f t="shared" si="5"/>
        <v>12.870423214407325</v>
      </c>
      <c r="J73" s="91">
        <f t="shared" si="6"/>
        <v>-2.5266417521335143</v>
      </c>
      <c r="K73" s="91">
        <f t="shared" si="7"/>
        <v>-2.8491428663310927</v>
      </c>
    </row>
    <row r="74" spans="1:11">
      <c r="A74" s="81" t="s">
        <v>188</v>
      </c>
      <c r="B74" s="115">
        <v>66.637743598993225</v>
      </c>
      <c r="C74" s="115">
        <v>82.967714911273831</v>
      </c>
      <c r="D74" s="115">
        <v>79.737400507856051</v>
      </c>
      <c r="E74" s="115">
        <v>64.601612857403694</v>
      </c>
      <c r="F74" s="115">
        <v>78.592302589518397</v>
      </c>
      <c r="G74" s="115">
        <v>78.605385152380407</v>
      </c>
      <c r="H74" s="100">
        <f t="shared" si="4"/>
        <v>0.19658013914295769</v>
      </c>
      <c r="I74" s="91">
        <f t="shared" si="5"/>
        <v>13.099656908862826</v>
      </c>
      <c r="J74" s="91">
        <f t="shared" si="6"/>
        <v>-3.2303144034177791</v>
      </c>
      <c r="K74" s="91">
        <f t="shared" si="7"/>
        <v>1.308256286201015E-2</v>
      </c>
    </row>
    <row r="75" spans="1:11">
      <c r="A75" s="81" t="s">
        <v>244</v>
      </c>
      <c r="B75" s="115">
        <v>55.317119386190448</v>
      </c>
      <c r="C75" s="115">
        <v>69.339365156430858</v>
      </c>
      <c r="D75" s="115">
        <v>68.82011366614708</v>
      </c>
      <c r="E75" s="115">
        <v>54.852313999906201</v>
      </c>
      <c r="F75" s="115">
        <v>67.206536524316803</v>
      </c>
      <c r="G75" s="115">
        <v>68.285502978786894</v>
      </c>
      <c r="H75" s="100">
        <f t="shared" si="4"/>
        <v>0.24410154450897825</v>
      </c>
      <c r="I75" s="91">
        <f t="shared" si="5"/>
        <v>13.502994279956631</v>
      </c>
      <c r="J75" s="91">
        <f t="shared" si="6"/>
        <v>-0.51925149028377859</v>
      </c>
      <c r="K75" s="91">
        <f t="shared" si="7"/>
        <v>1.0789664544700912</v>
      </c>
    </row>
    <row r="76" spans="1:11">
      <c r="A76" s="81" t="s">
        <v>187</v>
      </c>
      <c r="B76" s="115">
        <v>59.855345346865427</v>
      </c>
      <c r="C76" s="115">
        <v>74.259656885193934</v>
      </c>
      <c r="D76" s="115">
        <v>73.933651929210555</v>
      </c>
      <c r="E76" s="115">
        <v>58.764602492549002</v>
      </c>
      <c r="F76" s="115">
        <v>74.475076909645296</v>
      </c>
      <c r="G76" s="115">
        <v>72.928870623107699</v>
      </c>
      <c r="H76" s="100">
        <f t="shared" si="4"/>
        <v>0.23520550254551989</v>
      </c>
      <c r="I76" s="91">
        <f t="shared" si="5"/>
        <v>14.078306582345128</v>
      </c>
      <c r="J76" s="91">
        <f t="shared" si="6"/>
        <v>-0.32600495598337886</v>
      </c>
      <c r="K76" s="91">
        <f t="shared" si="7"/>
        <v>-1.546206286537597</v>
      </c>
    </row>
    <row r="77" spans="1:11">
      <c r="A77" s="81" t="s">
        <v>183</v>
      </c>
      <c r="B77" s="115">
        <v>61.786427978309092</v>
      </c>
      <c r="C77" s="115">
        <v>78.041072037784502</v>
      </c>
      <c r="D77" s="115">
        <v>77.356265276345013</v>
      </c>
      <c r="E77" s="115">
        <v>58.465379251791099</v>
      </c>
      <c r="F77" s="115">
        <v>73.653927280862106</v>
      </c>
      <c r="G77" s="115">
        <v>72.987424482020401</v>
      </c>
      <c r="H77" s="100">
        <f t="shared" si="4"/>
        <v>0.25199445586176156</v>
      </c>
      <c r="I77" s="91">
        <f t="shared" si="5"/>
        <v>15.569837298035921</v>
      </c>
      <c r="J77" s="91">
        <f t="shared" si="6"/>
        <v>-0.68480676143948926</v>
      </c>
      <c r="K77" s="91">
        <f t="shared" si="7"/>
        <v>-0.66650279884170516</v>
      </c>
    </row>
    <row r="78" spans="1:11">
      <c r="A78" s="81" t="s">
        <v>211</v>
      </c>
      <c r="B78" s="115">
        <v>57.160328044288036</v>
      </c>
      <c r="C78" s="115">
        <v>73.975005754742213</v>
      </c>
      <c r="D78" s="115">
        <v>73.17750824150977</v>
      </c>
      <c r="E78" s="115">
        <v>55.588831155348601</v>
      </c>
      <c r="F78" s="115">
        <v>71.043894692356105</v>
      </c>
      <c r="G78" s="115">
        <v>71.297417742976805</v>
      </c>
      <c r="H78" s="100">
        <f t="shared" si="4"/>
        <v>0.28021498030612357</v>
      </c>
      <c r="I78" s="91">
        <f t="shared" si="5"/>
        <v>16.017180197221734</v>
      </c>
      <c r="J78" s="91">
        <f t="shared" si="6"/>
        <v>-0.79749751323244311</v>
      </c>
      <c r="K78" s="91">
        <f t="shared" si="7"/>
        <v>0.25352305062070002</v>
      </c>
    </row>
    <row r="79" spans="1:11">
      <c r="A79" s="81" t="s">
        <v>251</v>
      </c>
      <c r="B79" s="115">
        <v>67.235430882649368</v>
      </c>
      <c r="C79" s="115">
        <v>80.655067248139005</v>
      </c>
      <c r="D79" s="115">
        <v>83.557529832935558</v>
      </c>
      <c r="E79" s="115">
        <v>64.815765554854096</v>
      </c>
      <c r="F79" s="115">
        <v>79.630329950271502</v>
      </c>
      <c r="G79" s="115">
        <v>80.616791816014398</v>
      </c>
      <c r="H79" s="100">
        <f t="shared" si="4"/>
        <v>0.24276038297091118</v>
      </c>
      <c r="I79" s="91">
        <f t="shared" si="5"/>
        <v>16.32209895028619</v>
      </c>
      <c r="J79" s="91">
        <f t="shared" si="6"/>
        <v>2.9024625847965524</v>
      </c>
      <c r="K79" s="91">
        <f t="shared" si="7"/>
        <v>0.98646186574289629</v>
      </c>
    </row>
    <row r="80" spans="1:11">
      <c r="A80" s="81" t="s">
        <v>216</v>
      </c>
      <c r="B80" s="115">
        <v>77.688055335032217</v>
      </c>
      <c r="C80" s="115">
        <v>87.433112199055287</v>
      </c>
      <c r="D80" s="115">
        <v>86.947546439703899</v>
      </c>
      <c r="E80" s="115">
        <v>73.958716473818598</v>
      </c>
      <c r="F80" s="115">
        <v>86.103950175169501</v>
      </c>
      <c r="G80" s="115">
        <v>83.444323683051906</v>
      </c>
      <c r="H80" s="100">
        <f t="shared" si="4"/>
        <v>0.11918809223296722</v>
      </c>
      <c r="I80" s="91">
        <f t="shared" si="5"/>
        <v>9.2594911046716817</v>
      </c>
      <c r="J80" s="91">
        <f t="shared" si="6"/>
        <v>-0.48556575935138824</v>
      </c>
      <c r="K80" s="91">
        <f t="shared" si="7"/>
        <v>-2.6596264921175958</v>
      </c>
    </row>
    <row r="81" spans="1:11">
      <c r="A81" s="81" t="s">
        <v>221</v>
      </c>
      <c r="B81" s="115">
        <v>58.251625726694087</v>
      </c>
      <c r="C81" s="115">
        <v>66.244721396961182</v>
      </c>
      <c r="D81" s="115">
        <v>64.822758929685463</v>
      </c>
      <c r="E81" s="115">
        <v>56.0983508200326</v>
      </c>
      <c r="F81" s="115">
        <v>63.531040818763202</v>
      </c>
      <c r="G81" s="115">
        <v>63.231755658409099</v>
      </c>
      <c r="H81" s="100">
        <f t="shared" si="4"/>
        <v>0.11280600534347186</v>
      </c>
      <c r="I81" s="91">
        <f t="shared" si="5"/>
        <v>6.5711332029913763</v>
      </c>
      <c r="J81" s="91">
        <f t="shared" si="6"/>
        <v>-1.4219624672757192</v>
      </c>
      <c r="K81" s="91">
        <f t="shared" si="7"/>
        <v>-0.29928516035410269</v>
      </c>
    </row>
    <row r="82" spans="1:11">
      <c r="A82" s="81" t="s">
        <v>236</v>
      </c>
      <c r="B82" s="115">
        <v>63.806720988871504</v>
      </c>
      <c r="C82" s="115">
        <v>77.094010744397551</v>
      </c>
      <c r="D82" s="115">
        <v>77.195554285461668</v>
      </c>
      <c r="E82" s="115">
        <v>60.8459305366367</v>
      </c>
      <c r="F82" s="115">
        <v>73.707396581035397</v>
      </c>
      <c r="G82" s="115">
        <v>73.627532533540105</v>
      </c>
      <c r="H82" s="100">
        <f t="shared" si="4"/>
        <v>0.20983421635042651</v>
      </c>
      <c r="I82" s="91">
        <f t="shared" si="5"/>
        <v>13.388833296590164</v>
      </c>
      <c r="J82" s="91">
        <f t="shared" si="6"/>
        <v>0.10154354106411745</v>
      </c>
      <c r="K82" s="91">
        <f t="shared" si="7"/>
        <v>-7.9864047495291857E-2</v>
      </c>
    </row>
    <row r="83" spans="1:11">
      <c r="A83" s="81" t="s">
        <v>200</v>
      </c>
      <c r="B83" s="115">
        <v>61.998668997764803</v>
      </c>
      <c r="C83" s="115">
        <v>75.288125614659506</v>
      </c>
      <c r="D83" s="115">
        <v>74.880298010226866</v>
      </c>
      <c r="E83" s="115">
        <v>59.669064493916103</v>
      </c>
      <c r="F83" s="115">
        <v>72.152031831510598</v>
      </c>
      <c r="G83" s="115">
        <v>72.635182793127697</v>
      </c>
      <c r="H83" s="100">
        <f t="shared" si="4"/>
        <v>0.20777267029597807</v>
      </c>
      <c r="I83" s="91">
        <f t="shared" si="5"/>
        <v>12.881629012462064</v>
      </c>
      <c r="J83" s="91">
        <f t="shared" si="6"/>
        <v>-0.4078276044326401</v>
      </c>
      <c r="K83" s="91">
        <f t="shared" si="7"/>
        <v>0.48315096161709903</v>
      </c>
    </row>
    <row r="84" spans="1:11" s="126" customFormat="1">
      <c r="A84" s="81" t="s">
        <v>173</v>
      </c>
      <c r="B84" s="116">
        <v>73.197068468267787</v>
      </c>
      <c r="C84" s="116">
        <v>85.598228625039368</v>
      </c>
      <c r="D84" s="116">
        <v>87.623702398466747</v>
      </c>
      <c r="E84" s="116">
        <v>70.9276494790561</v>
      </c>
      <c r="F84" s="116">
        <v>84.7819285632293</v>
      </c>
      <c r="G84" s="116">
        <v>85.086030698200105</v>
      </c>
      <c r="H84" s="124">
        <f t="shared" si="4"/>
        <v>0.19709305621239681</v>
      </c>
      <c r="I84" s="127">
        <f t="shared" si="5"/>
        <v>14.42663393019896</v>
      </c>
      <c r="J84" s="127">
        <f t="shared" si="6"/>
        <v>2.0254737734273789</v>
      </c>
      <c r="K84" s="91">
        <f t="shared" si="7"/>
        <v>0.30410213497080463</v>
      </c>
    </row>
    <row r="85" spans="1:11">
      <c r="B85" s="82"/>
      <c r="C85" s="82"/>
      <c r="D85" s="82"/>
      <c r="E85" s="82"/>
      <c r="F85" s="82"/>
      <c r="G85" s="82"/>
    </row>
    <row r="86" spans="1:11">
      <c r="D86" s="180"/>
      <c r="E86" s="180"/>
    </row>
    <row r="87" spans="1:11">
      <c r="D87" s="180"/>
      <c r="E87" s="180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4"/>
  <sheetViews>
    <sheetView topLeftCell="A79" zoomScale="80" zoomScaleNormal="80" workbookViewId="0">
      <selection activeCell="R11" sqref="R11"/>
    </sheetView>
  </sheetViews>
  <sheetFormatPr defaultRowHeight="14.5"/>
  <cols>
    <col min="2" max="2" width="19.1796875" customWidth="1"/>
    <col min="3" max="3" width="11.1796875" style="161" customWidth="1"/>
    <col min="4" max="4" width="11.1796875" style="159" customWidth="1"/>
    <col min="5" max="5" width="11.1796875" style="160" customWidth="1"/>
    <col min="6" max="8" width="11.1796875" style="167" customWidth="1"/>
    <col min="9" max="9" width="31.1796875" customWidth="1"/>
    <col min="10" max="10" width="25.1796875" customWidth="1"/>
    <col min="11" max="11" width="29" customWidth="1"/>
    <col min="12" max="12" width="28.1796875" customWidth="1"/>
    <col min="13" max="13" width="28.1796875" style="167" customWidth="1"/>
  </cols>
  <sheetData>
    <row r="1" spans="1:13" s="167" customFormat="1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3" s="84" customFormat="1" ht="66.650000000000006" customHeight="1">
      <c r="A2" s="102" t="s">
        <v>91</v>
      </c>
      <c r="B2" s="102" t="s">
        <v>174</v>
      </c>
      <c r="C2" s="171">
        <v>42248</v>
      </c>
      <c r="D2" s="171">
        <v>42583</v>
      </c>
      <c r="E2" s="171">
        <v>42614</v>
      </c>
      <c r="F2" s="171">
        <v>42248</v>
      </c>
      <c r="G2" s="171">
        <v>42583</v>
      </c>
      <c r="H2" s="171">
        <v>42614</v>
      </c>
      <c r="I2" s="102" t="s">
        <v>326</v>
      </c>
      <c r="J2" s="102" t="s">
        <v>327</v>
      </c>
      <c r="K2" s="2" t="s">
        <v>328</v>
      </c>
      <c r="L2" s="174" t="s">
        <v>329</v>
      </c>
      <c r="M2" s="175"/>
    </row>
    <row r="3" spans="1:13">
      <c r="A3" s="85">
        <v>1</v>
      </c>
      <c r="B3" s="99" t="s">
        <v>92</v>
      </c>
      <c r="C3" s="92">
        <v>38768</v>
      </c>
      <c r="D3" s="92">
        <v>38435</v>
      </c>
      <c r="E3" s="92">
        <v>38793</v>
      </c>
      <c r="F3" s="92">
        <v>38647.923748276298</v>
      </c>
      <c r="G3" s="92">
        <v>38811.651687924197</v>
      </c>
      <c r="H3" s="92">
        <v>38691.909120110598</v>
      </c>
      <c r="I3" s="100">
        <f>(E3-C3)/C3</f>
        <v>6.4486174164259179E-4</v>
      </c>
      <c r="J3" s="93">
        <f>E3-C3</f>
        <v>25</v>
      </c>
      <c r="K3" s="93">
        <f>E3-D3</f>
        <v>358</v>
      </c>
      <c r="L3" s="93">
        <f>H3-G3</f>
        <v>-119.74256781359873</v>
      </c>
    </row>
    <row r="4" spans="1:13">
      <c r="A4" s="85">
        <v>2</v>
      </c>
      <c r="B4" s="99" t="s">
        <v>93</v>
      </c>
      <c r="C4" s="92">
        <v>5940</v>
      </c>
      <c r="D4" s="92">
        <v>6112</v>
      </c>
      <c r="E4" s="92">
        <v>6424</v>
      </c>
      <c r="F4" s="92">
        <v>5858.8809219437398</v>
      </c>
      <c r="G4" s="92">
        <v>6295.2880979711099</v>
      </c>
      <c r="H4" s="92">
        <v>6311.4549012171001</v>
      </c>
      <c r="I4" s="100">
        <f t="shared" ref="I4:I67" si="0">(E4-C4)/C4</f>
        <v>8.1481481481481488E-2</v>
      </c>
      <c r="J4" s="93">
        <f t="shared" ref="J4:J67" si="1">E4-C4</f>
        <v>484</v>
      </c>
      <c r="K4" s="93">
        <f t="shared" ref="K4:K67" si="2">E4-D4</f>
        <v>312</v>
      </c>
      <c r="L4" s="93">
        <f t="shared" ref="L4:L67" si="3">H4-G4</f>
        <v>16.166803245990195</v>
      </c>
    </row>
    <row r="5" spans="1:13">
      <c r="A5" s="85">
        <v>3</v>
      </c>
      <c r="B5" s="99" t="s">
        <v>94</v>
      </c>
      <c r="C5" s="92">
        <v>12203</v>
      </c>
      <c r="D5" s="92">
        <v>12152</v>
      </c>
      <c r="E5" s="92">
        <v>12325</v>
      </c>
      <c r="F5" s="92">
        <v>12083.391343655399</v>
      </c>
      <c r="G5" s="92">
        <v>12243.549882835299</v>
      </c>
      <c r="H5" s="92">
        <v>12246.264942603701</v>
      </c>
      <c r="I5" s="100">
        <f t="shared" si="0"/>
        <v>9.9975415881340662E-3</v>
      </c>
      <c r="J5" s="93">
        <f t="shared" si="1"/>
        <v>122</v>
      </c>
      <c r="K5" s="93">
        <f t="shared" si="2"/>
        <v>173</v>
      </c>
      <c r="L5" s="93">
        <f t="shared" si="3"/>
        <v>2.715059768401261</v>
      </c>
    </row>
    <row r="6" spans="1:13">
      <c r="A6" s="85">
        <v>4</v>
      </c>
      <c r="B6" s="99" t="s">
        <v>95</v>
      </c>
      <c r="C6" s="92">
        <v>2326</v>
      </c>
      <c r="D6" s="92">
        <v>2341</v>
      </c>
      <c r="E6" s="92">
        <v>2516</v>
      </c>
      <c r="F6" s="92">
        <v>2255.8714265353501</v>
      </c>
      <c r="G6" s="92">
        <v>2434.26191714173</v>
      </c>
      <c r="H6" s="92">
        <v>2436.3143280941899</v>
      </c>
      <c r="I6" s="100">
        <f t="shared" si="0"/>
        <v>8.1685296646603608E-2</v>
      </c>
      <c r="J6" s="93">
        <f t="shared" si="1"/>
        <v>190</v>
      </c>
      <c r="K6" s="93">
        <f t="shared" si="2"/>
        <v>175</v>
      </c>
      <c r="L6" s="93">
        <f t="shared" si="3"/>
        <v>2.0524109524599226</v>
      </c>
    </row>
    <row r="7" spans="1:13">
      <c r="A7" s="85">
        <v>5</v>
      </c>
      <c r="B7" s="99" t="s">
        <v>96</v>
      </c>
      <c r="C7" s="92">
        <v>5596</v>
      </c>
      <c r="D7" s="92">
        <v>5463</v>
      </c>
      <c r="E7" s="92">
        <v>5588</v>
      </c>
      <c r="F7" s="92">
        <v>5513.6420698143402</v>
      </c>
      <c r="G7" s="92">
        <v>5512.2593990351497</v>
      </c>
      <c r="H7" s="92">
        <v>5502.9847016471003</v>
      </c>
      <c r="I7" s="100">
        <f t="shared" si="0"/>
        <v>-1.4295925661186562E-3</v>
      </c>
      <c r="J7" s="93">
        <f t="shared" si="1"/>
        <v>-8</v>
      </c>
      <c r="K7" s="93">
        <f t="shared" si="2"/>
        <v>125</v>
      </c>
      <c r="L7" s="93">
        <f t="shared" si="3"/>
        <v>-9.2746973880493897</v>
      </c>
    </row>
    <row r="8" spans="1:13">
      <c r="A8" s="85">
        <v>6</v>
      </c>
      <c r="B8" s="99" t="s">
        <v>97</v>
      </c>
      <c r="C8" s="92">
        <v>135043</v>
      </c>
      <c r="D8" s="92">
        <v>134025</v>
      </c>
      <c r="E8" s="92">
        <v>134449</v>
      </c>
      <c r="F8" s="92">
        <v>135121.38271411799</v>
      </c>
      <c r="G8" s="92">
        <v>134999.89756685201</v>
      </c>
      <c r="H8" s="92">
        <v>134659.12339247201</v>
      </c>
      <c r="I8" s="100">
        <f t="shared" si="0"/>
        <v>-4.3985989647741834E-3</v>
      </c>
      <c r="J8" s="93">
        <f t="shared" si="1"/>
        <v>-594</v>
      </c>
      <c r="K8" s="93">
        <f t="shared" si="2"/>
        <v>424</v>
      </c>
      <c r="L8" s="93">
        <f t="shared" si="3"/>
        <v>-340.77417437999975</v>
      </c>
    </row>
    <row r="9" spans="1:13">
      <c r="A9" s="85">
        <v>7</v>
      </c>
      <c r="B9" s="99" t="s">
        <v>98</v>
      </c>
      <c r="C9" s="92">
        <v>69865</v>
      </c>
      <c r="D9" s="92">
        <v>67847</v>
      </c>
      <c r="E9" s="92">
        <v>67691</v>
      </c>
      <c r="F9" s="92">
        <v>68611.304512334696</v>
      </c>
      <c r="G9" s="92">
        <v>66698.2554638047</v>
      </c>
      <c r="H9" s="92">
        <v>66526.398403602507</v>
      </c>
      <c r="I9" s="100">
        <f t="shared" si="0"/>
        <v>-3.1117154512273669E-2</v>
      </c>
      <c r="J9" s="93">
        <f t="shared" si="1"/>
        <v>-2174</v>
      </c>
      <c r="K9" s="93">
        <f t="shared" si="2"/>
        <v>-156</v>
      </c>
      <c r="L9" s="93">
        <f t="shared" si="3"/>
        <v>-171.85706020219368</v>
      </c>
    </row>
    <row r="10" spans="1:13">
      <c r="A10" s="85">
        <v>8</v>
      </c>
      <c r="B10" s="99" t="s">
        <v>99</v>
      </c>
      <c r="C10" s="92">
        <v>3408</v>
      </c>
      <c r="D10" s="92">
        <v>3561</v>
      </c>
      <c r="E10" s="92">
        <v>3602</v>
      </c>
      <c r="F10" s="92">
        <v>3357.5349681548901</v>
      </c>
      <c r="G10" s="92">
        <v>3566.3944751180402</v>
      </c>
      <c r="H10" s="92">
        <v>3553.7708068467</v>
      </c>
      <c r="I10" s="100">
        <f t="shared" si="0"/>
        <v>5.6924882629107984E-2</v>
      </c>
      <c r="J10" s="93">
        <f t="shared" si="1"/>
        <v>194</v>
      </c>
      <c r="K10" s="93">
        <f t="shared" si="2"/>
        <v>41</v>
      </c>
      <c r="L10" s="93">
        <f t="shared" si="3"/>
        <v>-12.623668271340193</v>
      </c>
    </row>
    <row r="11" spans="1:13">
      <c r="A11" s="85">
        <v>9</v>
      </c>
      <c r="B11" s="99" t="s">
        <v>100</v>
      </c>
      <c r="C11" s="92">
        <v>25393</v>
      </c>
      <c r="D11" s="92">
        <v>25683</v>
      </c>
      <c r="E11" s="92">
        <v>25919</v>
      </c>
      <c r="F11" s="92">
        <v>25270.380978561399</v>
      </c>
      <c r="G11" s="92">
        <v>25846.3293362273</v>
      </c>
      <c r="H11" s="92">
        <v>25900.177107397602</v>
      </c>
      <c r="I11" s="100">
        <f t="shared" si="0"/>
        <v>2.0714370101996612E-2</v>
      </c>
      <c r="J11" s="93">
        <f t="shared" si="1"/>
        <v>526</v>
      </c>
      <c r="K11" s="93">
        <f t="shared" si="2"/>
        <v>236</v>
      </c>
      <c r="L11" s="93">
        <f t="shared" si="3"/>
        <v>53.847771170301712</v>
      </c>
    </row>
    <row r="12" spans="1:13">
      <c r="A12" s="85">
        <v>10</v>
      </c>
      <c r="B12" s="99" t="s">
        <v>101</v>
      </c>
      <c r="C12" s="92">
        <v>26897</v>
      </c>
      <c r="D12" s="92">
        <v>26981</v>
      </c>
      <c r="E12" s="92">
        <v>27170</v>
      </c>
      <c r="F12" s="92">
        <v>26805.1014947929</v>
      </c>
      <c r="G12" s="92">
        <v>27141.968101809001</v>
      </c>
      <c r="H12" s="92">
        <v>27122.326146270301</v>
      </c>
      <c r="I12" s="100">
        <f t="shared" si="0"/>
        <v>1.0149830836152731E-2</v>
      </c>
      <c r="J12" s="93">
        <f t="shared" si="1"/>
        <v>273</v>
      </c>
      <c r="K12" s="93">
        <f t="shared" si="2"/>
        <v>189</v>
      </c>
      <c r="L12" s="93">
        <f t="shared" si="3"/>
        <v>-19.641955538700131</v>
      </c>
    </row>
    <row r="13" spans="1:13">
      <c r="A13" s="85">
        <v>11</v>
      </c>
      <c r="B13" s="99" t="s">
        <v>102</v>
      </c>
      <c r="C13" s="92">
        <v>4370</v>
      </c>
      <c r="D13" s="92">
        <v>4377</v>
      </c>
      <c r="E13" s="92">
        <v>4468</v>
      </c>
      <c r="F13" s="92">
        <v>4322.9025424254796</v>
      </c>
      <c r="G13" s="92">
        <v>4429.2238248471403</v>
      </c>
      <c r="H13" s="92">
        <v>4423.7200561945301</v>
      </c>
      <c r="I13" s="100">
        <f t="shared" si="0"/>
        <v>2.2425629290617848E-2</v>
      </c>
      <c r="J13" s="93">
        <f t="shared" si="1"/>
        <v>98</v>
      </c>
      <c r="K13" s="93">
        <f t="shared" si="2"/>
        <v>91</v>
      </c>
      <c r="L13" s="93">
        <f t="shared" si="3"/>
        <v>-5.5037686526102334</v>
      </c>
    </row>
    <row r="14" spans="1:13">
      <c r="A14" s="85">
        <v>12</v>
      </c>
      <c r="B14" s="99" t="s">
        <v>103</v>
      </c>
      <c r="C14" s="92">
        <v>2090</v>
      </c>
      <c r="D14" s="92">
        <v>2262</v>
      </c>
      <c r="E14" s="92">
        <v>2373</v>
      </c>
      <c r="F14" s="92">
        <v>1953.98206859986</v>
      </c>
      <c r="G14" s="92">
        <v>2220.50111247006</v>
      </c>
      <c r="H14" s="92">
        <v>2225.8635434033599</v>
      </c>
      <c r="I14" s="100">
        <f t="shared" si="0"/>
        <v>0.13540669856459331</v>
      </c>
      <c r="J14" s="93">
        <f t="shared" si="1"/>
        <v>283</v>
      </c>
      <c r="K14" s="93">
        <f t="shared" si="2"/>
        <v>111</v>
      </c>
      <c r="L14" s="93">
        <f t="shared" si="3"/>
        <v>5.3624309332999474</v>
      </c>
    </row>
    <row r="15" spans="1:13">
      <c r="A15" s="85">
        <v>13</v>
      </c>
      <c r="B15" s="99" t="s">
        <v>104</v>
      </c>
      <c r="C15" s="92">
        <v>2493</v>
      </c>
      <c r="D15" s="92">
        <v>2450</v>
      </c>
      <c r="E15" s="92">
        <v>2550</v>
      </c>
      <c r="F15" s="92">
        <v>2401.4038669609999</v>
      </c>
      <c r="G15" s="92">
        <v>2463.4695624320698</v>
      </c>
      <c r="H15" s="92">
        <v>2459.7982808153101</v>
      </c>
      <c r="I15" s="100">
        <f t="shared" si="0"/>
        <v>2.2864019253910951E-2</v>
      </c>
      <c r="J15" s="93">
        <f t="shared" si="1"/>
        <v>57</v>
      </c>
      <c r="K15" s="93">
        <f t="shared" si="2"/>
        <v>100</v>
      </c>
      <c r="L15" s="93">
        <f t="shared" si="3"/>
        <v>-3.6712816167596429</v>
      </c>
    </row>
    <row r="16" spans="1:13">
      <c r="A16" s="85">
        <v>14</v>
      </c>
      <c r="B16" s="99" t="s">
        <v>105</v>
      </c>
      <c r="C16" s="92">
        <v>6905</v>
      </c>
      <c r="D16" s="92">
        <v>6882</v>
      </c>
      <c r="E16" s="92">
        <v>6942</v>
      </c>
      <c r="F16" s="92">
        <v>6879.1149752753699</v>
      </c>
      <c r="G16" s="92">
        <v>6959.6901711110704</v>
      </c>
      <c r="H16" s="92">
        <v>6945.6309682376796</v>
      </c>
      <c r="I16" s="100">
        <f t="shared" si="0"/>
        <v>5.3584359160028967E-3</v>
      </c>
      <c r="J16" s="93">
        <f t="shared" si="1"/>
        <v>37</v>
      </c>
      <c r="K16" s="93">
        <f t="shared" si="2"/>
        <v>60</v>
      </c>
      <c r="L16" s="93">
        <f t="shared" si="3"/>
        <v>-14.059202873390859</v>
      </c>
    </row>
    <row r="17" spans="1:12">
      <c r="A17" s="85">
        <v>15</v>
      </c>
      <c r="B17" s="99" t="s">
        <v>106</v>
      </c>
      <c r="C17" s="92">
        <v>5634</v>
      </c>
      <c r="D17" s="92">
        <v>5682</v>
      </c>
      <c r="E17" s="92">
        <v>5708</v>
      </c>
      <c r="F17" s="92">
        <v>5649.2212947818898</v>
      </c>
      <c r="G17" s="92">
        <v>5760.8657715748004</v>
      </c>
      <c r="H17" s="92">
        <v>5763.5928459554098</v>
      </c>
      <c r="I17" s="100">
        <f t="shared" si="0"/>
        <v>1.3134540291089812E-2</v>
      </c>
      <c r="J17" s="93">
        <f t="shared" si="1"/>
        <v>74</v>
      </c>
      <c r="K17" s="93">
        <f t="shared" si="2"/>
        <v>26</v>
      </c>
      <c r="L17" s="93">
        <f t="shared" si="3"/>
        <v>2.7270743806093378</v>
      </c>
    </row>
    <row r="18" spans="1:12">
      <c r="A18" s="85">
        <v>16</v>
      </c>
      <c r="B18" s="99" t="s">
        <v>107</v>
      </c>
      <c r="C18" s="92">
        <v>70103</v>
      </c>
      <c r="D18" s="92">
        <v>70995</v>
      </c>
      <c r="E18" s="92">
        <v>71093</v>
      </c>
      <c r="F18" s="92">
        <v>70281.270513996395</v>
      </c>
      <c r="G18" s="92">
        <v>71343.407135561894</v>
      </c>
      <c r="H18" s="92">
        <v>71438.963781877406</v>
      </c>
      <c r="I18" s="100">
        <f t="shared" si="0"/>
        <v>1.4122077514514357E-2</v>
      </c>
      <c r="J18" s="93">
        <f t="shared" si="1"/>
        <v>990</v>
      </c>
      <c r="K18" s="93">
        <f t="shared" si="2"/>
        <v>98</v>
      </c>
      <c r="L18" s="93">
        <f t="shared" si="3"/>
        <v>95.556646315511898</v>
      </c>
    </row>
    <row r="19" spans="1:12">
      <c r="A19" s="85">
        <v>17</v>
      </c>
      <c r="B19" s="99" t="s">
        <v>108</v>
      </c>
      <c r="C19" s="92">
        <v>13244</v>
      </c>
      <c r="D19" s="92">
        <v>13593</v>
      </c>
      <c r="E19" s="92">
        <v>13609</v>
      </c>
      <c r="F19" s="92">
        <v>13211.3069185486</v>
      </c>
      <c r="G19" s="92">
        <v>13620.1893981266</v>
      </c>
      <c r="H19" s="92">
        <v>13592.54654252</v>
      </c>
      <c r="I19" s="100">
        <f t="shared" si="0"/>
        <v>2.7559649652672907E-2</v>
      </c>
      <c r="J19" s="93">
        <f t="shared" si="1"/>
        <v>365</v>
      </c>
      <c r="K19" s="93">
        <f t="shared" si="2"/>
        <v>16</v>
      </c>
      <c r="L19" s="93">
        <f t="shared" si="3"/>
        <v>-27.642855606600278</v>
      </c>
    </row>
    <row r="20" spans="1:12">
      <c r="A20" s="85">
        <v>18</v>
      </c>
      <c r="B20" s="99" t="s">
        <v>109</v>
      </c>
      <c r="C20" s="92">
        <v>2891</v>
      </c>
      <c r="D20" s="92">
        <v>2918</v>
      </c>
      <c r="E20" s="92">
        <v>3023</v>
      </c>
      <c r="F20" s="92">
        <v>2836.9361243332501</v>
      </c>
      <c r="G20" s="92">
        <v>2959.9629149438401</v>
      </c>
      <c r="H20" s="92">
        <v>2967.0402501655399</v>
      </c>
      <c r="I20" s="100">
        <f t="shared" si="0"/>
        <v>4.5658941542718781E-2</v>
      </c>
      <c r="J20" s="93">
        <f t="shared" si="1"/>
        <v>132</v>
      </c>
      <c r="K20" s="93">
        <f t="shared" si="2"/>
        <v>105</v>
      </c>
      <c r="L20" s="93">
        <f t="shared" si="3"/>
        <v>7.0773352216997409</v>
      </c>
    </row>
    <row r="21" spans="1:12">
      <c r="A21" s="85">
        <v>19</v>
      </c>
      <c r="B21" s="99" t="s">
        <v>110</v>
      </c>
      <c r="C21" s="92">
        <v>8044</v>
      </c>
      <c r="D21" s="92">
        <v>7970</v>
      </c>
      <c r="E21" s="92">
        <v>8179</v>
      </c>
      <c r="F21" s="92">
        <v>7991.9346505295098</v>
      </c>
      <c r="G21" s="92">
        <v>8125.5517464713503</v>
      </c>
      <c r="H21" s="92">
        <v>8145.0178573917501</v>
      </c>
      <c r="I21" s="100">
        <f t="shared" si="0"/>
        <v>1.678269517652909E-2</v>
      </c>
      <c r="J21" s="93">
        <f t="shared" si="1"/>
        <v>135</v>
      </c>
      <c r="K21" s="93">
        <f t="shared" si="2"/>
        <v>209</v>
      </c>
      <c r="L21" s="93">
        <f t="shared" si="3"/>
        <v>19.466110920399842</v>
      </c>
    </row>
    <row r="22" spans="1:12">
      <c r="A22" s="85">
        <v>20</v>
      </c>
      <c r="B22" s="99" t="s">
        <v>111</v>
      </c>
      <c r="C22" s="92">
        <v>23837</v>
      </c>
      <c r="D22" s="92">
        <v>23782</v>
      </c>
      <c r="E22" s="92">
        <v>23899</v>
      </c>
      <c r="F22" s="92">
        <v>23846.120190617199</v>
      </c>
      <c r="G22" s="92">
        <v>23851.990432344701</v>
      </c>
      <c r="H22" s="92">
        <v>23884.881021774901</v>
      </c>
      <c r="I22" s="100">
        <f t="shared" si="0"/>
        <v>2.6009984477912487E-3</v>
      </c>
      <c r="J22" s="93">
        <f t="shared" si="1"/>
        <v>62</v>
      </c>
      <c r="K22" s="93">
        <f t="shared" si="2"/>
        <v>117</v>
      </c>
      <c r="L22" s="93">
        <f t="shared" si="3"/>
        <v>32.890589430200635</v>
      </c>
    </row>
    <row r="23" spans="1:12">
      <c r="A23" s="85">
        <v>21</v>
      </c>
      <c r="B23" s="99" t="s">
        <v>112</v>
      </c>
      <c r="C23" s="92">
        <v>13042</v>
      </c>
      <c r="D23" s="92">
        <v>13084</v>
      </c>
      <c r="E23" s="92">
        <v>13370</v>
      </c>
      <c r="F23" s="92">
        <v>12853.4935516162</v>
      </c>
      <c r="G23" s="92">
        <v>13152.594521785501</v>
      </c>
      <c r="H23" s="92">
        <v>13158.0819072426</v>
      </c>
      <c r="I23" s="100">
        <f t="shared" si="0"/>
        <v>2.5149516945253796E-2</v>
      </c>
      <c r="J23" s="93">
        <f t="shared" si="1"/>
        <v>328</v>
      </c>
      <c r="K23" s="93">
        <f t="shared" si="2"/>
        <v>286</v>
      </c>
      <c r="L23" s="93">
        <f t="shared" si="3"/>
        <v>5.4873854570996627</v>
      </c>
    </row>
    <row r="24" spans="1:12">
      <c r="A24" s="85">
        <v>22</v>
      </c>
      <c r="B24" s="99" t="s">
        <v>113</v>
      </c>
      <c r="C24" s="92">
        <v>9266</v>
      </c>
      <c r="D24" s="92">
        <v>8978</v>
      </c>
      <c r="E24" s="92">
        <v>9076</v>
      </c>
      <c r="F24" s="92">
        <v>9264.5784404714905</v>
      </c>
      <c r="G24" s="92">
        <v>9100.1887965671594</v>
      </c>
      <c r="H24" s="92">
        <v>9074.6962855279398</v>
      </c>
      <c r="I24" s="100">
        <f t="shared" si="0"/>
        <v>-2.0505072307360241E-2</v>
      </c>
      <c r="J24" s="93">
        <f t="shared" si="1"/>
        <v>-190</v>
      </c>
      <c r="K24" s="93">
        <f t="shared" si="2"/>
        <v>98</v>
      </c>
      <c r="L24" s="93">
        <f t="shared" si="3"/>
        <v>-25.492511039219607</v>
      </c>
    </row>
    <row r="25" spans="1:12">
      <c r="A25" s="85">
        <v>23</v>
      </c>
      <c r="B25" s="99" t="s">
        <v>114</v>
      </c>
      <c r="C25" s="92">
        <v>6994</v>
      </c>
      <c r="D25" s="92">
        <v>7135</v>
      </c>
      <c r="E25" s="92">
        <v>7241</v>
      </c>
      <c r="F25" s="92">
        <v>6914.4790740655799</v>
      </c>
      <c r="G25" s="92">
        <v>7135.1210007586096</v>
      </c>
      <c r="H25" s="92">
        <v>7175.2910663799503</v>
      </c>
      <c r="I25" s="100">
        <f t="shared" si="0"/>
        <v>3.5315985130111527E-2</v>
      </c>
      <c r="J25" s="93">
        <f t="shared" si="1"/>
        <v>247</v>
      </c>
      <c r="K25" s="93">
        <f t="shared" si="2"/>
        <v>106</v>
      </c>
      <c r="L25" s="93">
        <f t="shared" si="3"/>
        <v>40.170065621340655</v>
      </c>
    </row>
    <row r="26" spans="1:12">
      <c r="A26" s="85">
        <v>24</v>
      </c>
      <c r="B26" s="99" t="s">
        <v>115</v>
      </c>
      <c r="C26" s="92">
        <v>3335</v>
      </c>
      <c r="D26" s="92">
        <v>3514</v>
      </c>
      <c r="E26" s="92">
        <v>3591</v>
      </c>
      <c r="F26" s="92">
        <v>3215.3799447097499</v>
      </c>
      <c r="G26" s="92">
        <v>3473.9996543726602</v>
      </c>
      <c r="H26" s="92">
        <v>3471.86987701813</v>
      </c>
      <c r="I26" s="100">
        <f t="shared" si="0"/>
        <v>7.6761619190404792E-2</v>
      </c>
      <c r="J26" s="93">
        <f t="shared" si="1"/>
        <v>256</v>
      </c>
      <c r="K26" s="93">
        <f t="shared" si="2"/>
        <v>77</v>
      </c>
      <c r="L26" s="93">
        <f t="shared" si="3"/>
        <v>-2.1297773545302334</v>
      </c>
    </row>
    <row r="27" spans="1:12">
      <c r="A27" s="85">
        <v>25</v>
      </c>
      <c r="B27" s="99" t="s">
        <v>116</v>
      </c>
      <c r="C27" s="92">
        <v>9076</v>
      </c>
      <c r="D27" s="92">
        <v>9144</v>
      </c>
      <c r="E27" s="92">
        <v>9506</v>
      </c>
      <c r="F27" s="92">
        <v>9083.2912089067304</v>
      </c>
      <c r="G27" s="92">
        <v>9485.0453041722703</v>
      </c>
      <c r="H27" s="92">
        <v>9526.9668913203604</v>
      </c>
      <c r="I27" s="100">
        <f t="shared" si="0"/>
        <v>4.7377699427060382E-2</v>
      </c>
      <c r="J27" s="93">
        <f t="shared" si="1"/>
        <v>430</v>
      </c>
      <c r="K27" s="93">
        <f t="shared" si="2"/>
        <v>362</v>
      </c>
      <c r="L27" s="93">
        <f t="shared" si="3"/>
        <v>41.921587148090111</v>
      </c>
    </row>
    <row r="28" spans="1:12">
      <c r="A28" s="85">
        <v>26</v>
      </c>
      <c r="B28" s="99" t="s">
        <v>117</v>
      </c>
      <c r="C28" s="92">
        <v>19219</v>
      </c>
      <c r="D28" s="92">
        <v>19141</v>
      </c>
      <c r="E28" s="92">
        <v>19356</v>
      </c>
      <c r="F28" s="92">
        <v>19205.034259319102</v>
      </c>
      <c r="G28" s="92">
        <v>19383.550842521901</v>
      </c>
      <c r="H28" s="92">
        <v>19391.397332774301</v>
      </c>
      <c r="I28" s="100">
        <f t="shared" si="0"/>
        <v>7.1283625578854263E-3</v>
      </c>
      <c r="J28" s="93">
        <f t="shared" si="1"/>
        <v>137</v>
      </c>
      <c r="K28" s="93">
        <f t="shared" si="2"/>
        <v>215</v>
      </c>
      <c r="L28" s="93">
        <f t="shared" si="3"/>
        <v>7.846490252399235</v>
      </c>
    </row>
    <row r="29" spans="1:12">
      <c r="A29" s="85">
        <v>27</v>
      </c>
      <c r="B29" s="99" t="s">
        <v>118</v>
      </c>
      <c r="C29" s="92">
        <v>31662</v>
      </c>
      <c r="D29" s="92">
        <v>31266</v>
      </c>
      <c r="E29" s="92">
        <v>31460</v>
      </c>
      <c r="F29" s="92">
        <v>31603.708202753998</v>
      </c>
      <c r="G29" s="92">
        <v>31500.624865098798</v>
      </c>
      <c r="H29" s="92">
        <v>31366.911943430201</v>
      </c>
      <c r="I29" s="100">
        <f t="shared" si="0"/>
        <v>-6.3798875623776131E-3</v>
      </c>
      <c r="J29" s="93">
        <f t="shared" si="1"/>
        <v>-202</v>
      </c>
      <c r="K29" s="93">
        <f t="shared" si="2"/>
        <v>194</v>
      </c>
      <c r="L29" s="93">
        <f t="shared" si="3"/>
        <v>-133.71292166859712</v>
      </c>
    </row>
    <row r="30" spans="1:12">
      <c r="A30" s="85">
        <v>28</v>
      </c>
      <c r="B30" s="99" t="s">
        <v>119</v>
      </c>
      <c r="C30" s="92">
        <v>7535</v>
      </c>
      <c r="D30" s="92">
        <v>7495</v>
      </c>
      <c r="E30" s="92">
        <v>7803</v>
      </c>
      <c r="F30" s="92">
        <v>7469.1196629769302</v>
      </c>
      <c r="G30" s="92">
        <v>7721.34632850871</v>
      </c>
      <c r="H30" s="92">
        <v>7734.6147815250097</v>
      </c>
      <c r="I30" s="100">
        <f t="shared" si="0"/>
        <v>3.5567352355673522E-2</v>
      </c>
      <c r="J30" s="93">
        <f t="shared" si="1"/>
        <v>268</v>
      </c>
      <c r="K30" s="93">
        <f t="shared" si="2"/>
        <v>308</v>
      </c>
      <c r="L30" s="93">
        <f t="shared" si="3"/>
        <v>13.268453016299645</v>
      </c>
    </row>
    <row r="31" spans="1:12">
      <c r="A31" s="85">
        <v>29</v>
      </c>
      <c r="B31" s="99" t="s">
        <v>120</v>
      </c>
      <c r="C31" s="92">
        <v>2150</v>
      </c>
      <c r="D31" s="92">
        <v>2239</v>
      </c>
      <c r="E31" s="92">
        <v>2341</v>
      </c>
      <c r="F31" s="92">
        <v>1988.26590595116</v>
      </c>
      <c r="G31" s="92">
        <v>2151.5946727558999</v>
      </c>
      <c r="H31" s="92">
        <v>2157.1865031627899</v>
      </c>
      <c r="I31" s="100">
        <f t="shared" si="0"/>
        <v>8.8837209302325582E-2</v>
      </c>
      <c r="J31" s="93">
        <f t="shared" si="1"/>
        <v>191</v>
      </c>
      <c r="K31" s="93">
        <f t="shared" si="2"/>
        <v>102</v>
      </c>
      <c r="L31" s="93">
        <f t="shared" si="3"/>
        <v>5.5918304068900397</v>
      </c>
    </row>
    <row r="32" spans="1:12">
      <c r="A32" s="85">
        <v>30</v>
      </c>
      <c r="B32" s="99" t="s">
        <v>121</v>
      </c>
      <c r="C32" s="92">
        <v>1318</v>
      </c>
      <c r="D32" s="92">
        <v>1209</v>
      </c>
      <c r="E32" s="92">
        <v>1265</v>
      </c>
      <c r="F32" s="92">
        <v>1235.83525520693</v>
      </c>
      <c r="G32" s="92">
        <v>1208.4274909682599</v>
      </c>
      <c r="H32" s="92">
        <v>1185.1089188552801</v>
      </c>
      <c r="I32" s="100">
        <f t="shared" si="0"/>
        <v>-4.021244309559939E-2</v>
      </c>
      <c r="J32" s="93">
        <f t="shared" si="1"/>
        <v>-53</v>
      </c>
      <c r="K32" s="93">
        <f t="shared" si="2"/>
        <v>56</v>
      </c>
      <c r="L32" s="93">
        <f t="shared" si="3"/>
        <v>-23.318572112979837</v>
      </c>
    </row>
    <row r="33" spans="1:12">
      <c r="A33" s="85">
        <v>31</v>
      </c>
      <c r="B33" s="99" t="s">
        <v>122</v>
      </c>
      <c r="C33" s="92">
        <v>21013</v>
      </c>
      <c r="D33" s="92">
        <v>21206</v>
      </c>
      <c r="E33" s="92">
        <v>21258</v>
      </c>
      <c r="F33" s="92">
        <v>20997.6102658212</v>
      </c>
      <c r="G33" s="92">
        <v>21273.4349491063</v>
      </c>
      <c r="H33" s="92">
        <v>21251.544574418502</v>
      </c>
      <c r="I33" s="100">
        <f t="shared" si="0"/>
        <v>1.1659448912577927E-2</v>
      </c>
      <c r="J33" s="93">
        <f t="shared" si="1"/>
        <v>245</v>
      </c>
      <c r="K33" s="93">
        <f t="shared" si="2"/>
        <v>52</v>
      </c>
      <c r="L33" s="93">
        <f t="shared" si="3"/>
        <v>-21.890374687798612</v>
      </c>
    </row>
    <row r="34" spans="1:12">
      <c r="A34" s="85">
        <v>32</v>
      </c>
      <c r="B34" s="99" t="s">
        <v>123</v>
      </c>
      <c r="C34" s="92">
        <v>8326</v>
      </c>
      <c r="D34" s="92">
        <v>8470</v>
      </c>
      <c r="E34" s="92">
        <v>8630</v>
      </c>
      <c r="F34" s="92">
        <v>8314.8897910390206</v>
      </c>
      <c r="G34" s="92">
        <v>8626.2581490869597</v>
      </c>
      <c r="H34" s="92">
        <v>8659.3328597841901</v>
      </c>
      <c r="I34" s="100">
        <f t="shared" si="0"/>
        <v>3.6512130674993995E-2</v>
      </c>
      <c r="J34" s="93">
        <f t="shared" si="1"/>
        <v>304</v>
      </c>
      <c r="K34" s="93">
        <f t="shared" si="2"/>
        <v>160</v>
      </c>
      <c r="L34" s="93">
        <f t="shared" si="3"/>
        <v>33.07471069723033</v>
      </c>
    </row>
    <row r="35" spans="1:12">
      <c r="A35" s="85">
        <v>33</v>
      </c>
      <c r="B35" s="99" t="s">
        <v>124</v>
      </c>
      <c r="C35" s="92">
        <v>34042</v>
      </c>
      <c r="D35" s="92">
        <v>34466</v>
      </c>
      <c r="E35" s="92">
        <v>34737</v>
      </c>
      <c r="F35" s="92">
        <v>34116.2880245954</v>
      </c>
      <c r="G35" s="92">
        <v>34841.368681572298</v>
      </c>
      <c r="H35" s="92">
        <v>34917.822035011501</v>
      </c>
      <c r="I35" s="100">
        <f t="shared" si="0"/>
        <v>2.0415956759297339E-2</v>
      </c>
      <c r="J35" s="93">
        <f t="shared" si="1"/>
        <v>695</v>
      </c>
      <c r="K35" s="93">
        <f t="shared" si="2"/>
        <v>271</v>
      </c>
      <c r="L35" s="93">
        <f t="shared" si="3"/>
        <v>76.453353439203056</v>
      </c>
    </row>
    <row r="36" spans="1:12">
      <c r="A36" s="85">
        <v>34</v>
      </c>
      <c r="B36" s="99" t="s">
        <v>125</v>
      </c>
      <c r="C36" s="92">
        <v>497693</v>
      </c>
      <c r="D36" s="92">
        <v>492903</v>
      </c>
      <c r="E36" s="92">
        <v>492844</v>
      </c>
      <c r="F36" s="92">
        <v>499462.37111324701</v>
      </c>
      <c r="G36" s="92">
        <v>496879.38127771602</v>
      </c>
      <c r="H36" s="92">
        <v>496181.47527074598</v>
      </c>
      <c r="I36" s="100">
        <f t="shared" si="0"/>
        <v>-9.7429539897085152E-3</v>
      </c>
      <c r="J36" s="93">
        <f t="shared" si="1"/>
        <v>-4849</v>
      </c>
      <c r="K36" s="93">
        <f t="shared" si="2"/>
        <v>-59</v>
      </c>
      <c r="L36" s="93">
        <f t="shared" si="3"/>
        <v>-697.90600697003538</v>
      </c>
    </row>
    <row r="37" spans="1:12">
      <c r="A37" s="85">
        <v>35</v>
      </c>
      <c r="B37" s="99" t="s">
        <v>126</v>
      </c>
      <c r="C37" s="92">
        <v>118932</v>
      </c>
      <c r="D37" s="92">
        <v>118991</v>
      </c>
      <c r="E37" s="92">
        <v>119357</v>
      </c>
      <c r="F37" s="92">
        <v>119291.52198453499</v>
      </c>
      <c r="G37" s="92">
        <v>119607.311335579</v>
      </c>
      <c r="H37" s="92">
        <v>119588.082584237</v>
      </c>
      <c r="I37" s="100">
        <f t="shared" si="0"/>
        <v>3.5734705546026299E-3</v>
      </c>
      <c r="J37" s="93">
        <f t="shared" si="1"/>
        <v>425</v>
      </c>
      <c r="K37" s="93">
        <f t="shared" si="2"/>
        <v>366</v>
      </c>
      <c r="L37" s="93">
        <f t="shared" si="3"/>
        <v>-19.228751342001488</v>
      </c>
    </row>
    <row r="38" spans="1:12">
      <c r="A38" s="85">
        <v>36</v>
      </c>
      <c r="B38" s="99" t="s">
        <v>127</v>
      </c>
      <c r="C38" s="92">
        <v>2769</v>
      </c>
      <c r="D38" s="92">
        <v>2776</v>
      </c>
      <c r="E38" s="92">
        <v>2906</v>
      </c>
      <c r="F38" s="92">
        <v>2694.0919708827601</v>
      </c>
      <c r="G38" s="92">
        <v>2814.6371637075399</v>
      </c>
      <c r="H38" s="92">
        <v>2831.61990758308</v>
      </c>
      <c r="I38" s="100">
        <f t="shared" si="0"/>
        <v>4.9476345250993141E-2</v>
      </c>
      <c r="J38" s="93">
        <f t="shared" si="1"/>
        <v>137</v>
      </c>
      <c r="K38" s="93">
        <f t="shared" si="2"/>
        <v>130</v>
      </c>
      <c r="L38" s="93">
        <f t="shared" si="3"/>
        <v>16.982743875540109</v>
      </c>
    </row>
    <row r="39" spans="1:12">
      <c r="A39" s="85">
        <v>37</v>
      </c>
      <c r="B39" s="99" t="s">
        <v>128</v>
      </c>
      <c r="C39" s="92">
        <v>6702</v>
      </c>
      <c r="D39" s="92">
        <v>6750</v>
      </c>
      <c r="E39" s="92">
        <v>7077</v>
      </c>
      <c r="F39" s="92">
        <v>6635.4320916725401</v>
      </c>
      <c r="G39" s="92">
        <v>6976.2757452287597</v>
      </c>
      <c r="H39" s="92">
        <v>7022.9035136410503</v>
      </c>
      <c r="I39" s="100">
        <f t="shared" si="0"/>
        <v>5.595344673231871E-2</v>
      </c>
      <c r="J39" s="93">
        <f t="shared" si="1"/>
        <v>375</v>
      </c>
      <c r="K39" s="93">
        <f t="shared" si="2"/>
        <v>327</v>
      </c>
      <c r="L39" s="93">
        <f t="shared" si="3"/>
        <v>46.627768412290607</v>
      </c>
    </row>
    <row r="40" spans="1:12">
      <c r="A40" s="85">
        <v>38</v>
      </c>
      <c r="B40" s="99" t="s">
        <v>129</v>
      </c>
      <c r="C40" s="92">
        <v>28815</v>
      </c>
      <c r="D40" s="92">
        <v>28880</v>
      </c>
      <c r="E40" s="92">
        <v>29185</v>
      </c>
      <c r="F40" s="92">
        <v>28725.371508225599</v>
      </c>
      <c r="G40" s="92">
        <v>29100.5271068402</v>
      </c>
      <c r="H40" s="92">
        <v>29132.818011055198</v>
      </c>
      <c r="I40" s="100">
        <f t="shared" si="0"/>
        <v>1.2840534443866042E-2</v>
      </c>
      <c r="J40" s="93">
        <f t="shared" si="1"/>
        <v>370</v>
      </c>
      <c r="K40" s="93">
        <f t="shared" si="2"/>
        <v>305</v>
      </c>
      <c r="L40" s="93">
        <f t="shared" si="3"/>
        <v>32.290904214998591</v>
      </c>
    </row>
    <row r="41" spans="1:12">
      <c r="A41" s="85">
        <v>39</v>
      </c>
      <c r="B41" s="99" t="s">
        <v>130</v>
      </c>
      <c r="C41" s="92">
        <v>7604</v>
      </c>
      <c r="D41" s="92">
        <v>7679</v>
      </c>
      <c r="E41" s="92">
        <v>7799</v>
      </c>
      <c r="F41" s="92">
        <v>7545.9317504905102</v>
      </c>
      <c r="G41" s="92">
        <v>7779.1829827607498</v>
      </c>
      <c r="H41" s="92">
        <v>7746.2067487909699</v>
      </c>
      <c r="I41" s="100">
        <f t="shared" si="0"/>
        <v>2.564439768542872E-2</v>
      </c>
      <c r="J41" s="93">
        <f t="shared" si="1"/>
        <v>195</v>
      </c>
      <c r="K41" s="93">
        <f t="shared" si="2"/>
        <v>120</v>
      </c>
      <c r="L41" s="93">
        <f t="shared" si="3"/>
        <v>-32.976233969779969</v>
      </c>
    </row>
    <row r="42" spans="1:12">
      <c r="A42" s="85">
        <v>40</v>
      </c>
      <c r="B42" s="99" t="s">
        <v>131</v>
      </c>
      <c r="C42" s="92">
        <v>3527</v>
      </c>
      <c r="D42" s="92">
        <v>3651</v>
      </c>
      <c r="E42" s="92">
        <v>3648</v>
      </c>
      <c r="F42" s="92">
        <v>3549.65235227425</v>
      </c>
      <c r="G42" s="92">
        <v>3691.2537549337499</v>
      </c>
      <c r="H42" s="92">
        <v>3681.42269994464</v>
      </c>
      <c r="I42" s="100">
        <f t="shared" si="0"/>
        <v>3.4306776297136375E-2</v>
      </c>
      <c r="J42" s="93">
        <f t="shared" si="1"/>
        <v>121</v>
      </c>
      <c r="K42" s="93">
        <f t="shared" si="2"/>
        <v>-3</v>
      </c>
      <c r="L42" s="93">
        <f t="shared" si="3"/>
        <v>-9.8310549891098162</v>
      </c>
    </row>
    <row r="43" spans="1:12">
      <c r="A43" s="85">
        <v>41</v>
      </c>
      <c r="B43" s="99" t="s">
        <v>132</v>
      </c>
      <c r="C43" s="92">
        <v>41440</v>
      </c>
      <c r="D43" s="92">
        <v>42662</v>
      </c>
      <c r="E43" s="92">
        <v>42769</v>
      </c>
      <c r="F43" s="92">
        <v>41518.055180660798</v>
      </c>
      <c r="G43" s="92">
        <v>42732.498584614797</v>
      </c>
      <c r="H43" s="92">
        <v>42885.133873398998</v>
      </c>
      <c r="I43" s="100">
        <f t="shared" si="0"/>
        <v>3.2070463320463323E-2</v>
      </c>
      <c r="J43" s="93">
        <f t="shared" si="1"/>
        <v>1329</v>
      </c>
      <c r="K43" s="93">
        <f t="shared" si="2"/>
        <v>107</v>
      </c>
      <c r="L43" s="93">
        <f t="shared" si="3"/>
        <v>152.63528878420038</v>
      </c>
    </row>
    <row r="44" spans="1:12">
      <c r="A44" s="85">
        <v>42</v>
      </c>
      <c r="B44" s="99" t="s">
        <v>133</v>
      </c>
      <c r="C44" s="92">
        <v>41813</v>
      </c>
      <c r="D44" s="92">
        <v>42145</v>
      </c>
      <c r="E44" s="92">
        <v>42572</v>
      </c>
      <c r="F44" s="92">
        <v>41732.6204019461</v>
      </c>
      <c r="G44" s="92">
        <v>42684.023426958702</v>
      </c>
      <c r="H44" s="92">
        <v>42746.092346337799</v>
      </c>
      <c r="I44" s="100">
        <f t="shared" si="0"/>
        <v>1.8152249300456797E-2</v>
      </c>
      <c r="J44" s="93">
        <f t="shared" si="1"/>
        <v>759</v>
      </c>
      <c r="K44" s="93">
        <f t="shared" si="2"/>
        <v>427</v>
      </c>
      <c r="L44" s="93">
        <f t="shared" si="3"/>
        <v>62.068919379096769</v>
      </c>
    </row>
    <row r="45" spans="1:12">
      <c r="A45" s="85">
        <v>43</v>
      </c>
      <c r="B45" s="99" t="s">
        <v>134</v>
      </c>
      <c r="C45" s="92">
        <v>10052</v>
      </c>
      <c r="D45" s="92">
        <v>9908</v>
      </c>
      <c r="E45" s="92">
        <v>10052</v>
      </c>
      <c r="F45" s="92">
        <v>9988.8676408356205</v>
      </c>
      <c r="G45" s="92">
        <v>10038.4353661529</v>
      </c>
      <c r="H45" s="92">
        <v>10022.7177773803</v>
      </c>
      <c r="I45" s="100">
        <f t="shared" si="0"/>
        <v>0</v>
      </c>
      <c r="J45" s="93">
        <f t="shared" si="1"/>
        <v>0</v>
      </c>
      <c r="K45" s="93">
        <f t="shared" si="2"/>
        <v>144</v>
      </c>
      <c r="L45" s="93">
        <f t="shared" si="3"/>
        <v>-15.71758877260072</v>
      </c>
    </row>
    <row r="46" spans="1:12">
      <c r="A46" s="85">
        <v>44</v>
      </c>
      <c r="B46" s="99" t="s">
        <v>135</v>
      </c>
      <c r="C46" s="92">
        <v>10453</v>
      </c>
      <c r="D46" s="92">
        <v>10741</v>
      </c>
      <c r="E46" s="92">
        <v>10983</v>
      </c>
      <c r="F46" s="92">
        <v>10418.103574299999</v>
      </c>
      <c r="G46" s="92">
        <v>10926.1264877207</v>
      </c>
      <c r="H46" s="92">
        <v>10962.8810775568</v>
      </c>
      <c r="I46" s="100">
        <f t="shared" si="0"/>
        <v>5.0703147421792785E-2</v>
      </c>
      <c r="J46" s="93">
        <f t="shared" si="1"/>
        <v>530</v>
      </c>
      <c r="K46" s="93">
        <f t="shared" si="2"/>
        <v>242</v>
      </c>
      <c r="L46" s="93">
        <f t="shared" si="3"/>
        <v>36.754589836100422</v>
      </c>
    </row>
    <row r="47" spans="1:12">
      <c r="A47" s="85">
        <v>45</v>
      </c>
      <c r="B47" s="99" t="s">
        <v>136</v>
      </c>
      <c r="C47" s="92">
        <v>25609</v>
      </c>
      <c r="D47" s="92">
        <v>25575</v>
      </c>
      <c r="E47" s="92">
        <v>25881</v>
      </c>
      <c r="F47" s="92">
        <v>25822.166206325499</v>
      </c>
      <c r="G47" s="92">
        <v>26111.340856515701</v>
      </c>
      <c r="H47" s="92">
        <v>26137.997384702401</v>
      </c>
      <c r="I47" s="100">
        <f t="shared" si="0"/>
        <v>1.0621265961185521E-2</v>
      </c>
      <c r="J47" s="93">
        <f t="shared" si="1"/>
        <v>272</v>
      </c>
      <c r="K47" s="93">
        <f t="shared" si="2"/>
        <v>306</v>
      </c>
      <c r="L47" s="93">
        <f t="shared" si="3"/>
        <v>26.656528186700598</v>
      </c>
    </row>
    <row r="48" spans="1:12">
      <c r="A48" s="85">
        <v>46</v>
      </c>
      <c r="B48" s="99" t="s">
        <v>137</v>
      </c>
      <c r="C48" s="92">
        <v>13490</v>
      </c>
      <c r="D48" s="92">
        <v>14124</v>
      </c>
      <c r="E48" s="92">
        <v>14348</v>
      </c>
      <c r="F48" s="92">
        <v>13349.9745165026</v>
      </c>
      <c r="G48" s="92">
        <v>14187.0513076143</v>
      </c>
      <c r="H48" s="92">
        <v>14218.9490103019</v>
      </c>
      <c r="I48" s="100">
        <f t="shared" si="0"/>
        <v>6.360266864343958E-2</v>
      </c>
      <c r="J48" s="93">
        <f t="shared" si="1"/>
        <v>858</v>
      </c>
      <c r="K48" s="93">
        <f t="shared" si="2"/>
        <v>224</v>
      </c>
      <c r="L48" s="93">
        <f t="shared" si="3"/>
        <v>31.897702687600031</v>
      </c>
    </row>
    <row r="49" spans="1:12">
      <c r="A49" s="85">
        <v>47</v>
      </c>
      <c r="B49" s="99" t="s">
        <v>138</v>
      </c>
      <c r="C49" s="92">
        <v>4973</v>
      </c>
      <c r="D49" s="92">
        <v>4840</v>
      </c>
      <c r="E49" s="92">
        <v>5025</v>
      </c>
      <c r="F49" s="92">
        <v>4914.2593778901901</v>
      </c>
      <c r="G49" s="92">
        <v>4911.9723262327298</v>
      </c>
      <c r="H49" s="92">
        <v>4959.1539587049001</v>
      </c>
      <c r="I49" s="100">
        <f t="shared" si="0"/>
        <v>1.0456464910516791E-2</v>
      </c>
      <c r="J49" s="93">
        <f t="shared" si="1"/>
        <v>52</v>
      </c>
      <c r="K49" s="93">
        <f t="shared" si="2"/>
        <v>185</v>
      </c>
      <c r="L49" s="93">
        <f t="shared" si="3"/>
        <v>47.18163247217035</v>
      </c>
    </row>
    <row r="50" spans="1:12">
      <c r="A50" s="85">
        <v>48</v>
      </c>
      <c r="B50" s="99" t="s">
        <v>139</v>
      </c>
      <c r="C50" s="92">
        <v>34656</v>
      </c>
      <c r="D50" s="92">
        <v>34246</v>
      </c>
      <c r="E50" s="92">
        <v>34225</v>
      </c>
      <c r="F50" s="92">
        <v>33581.6113582213</v>
      </c>
      <c r="G50" s="92">
        <v>33268.176140879703</v>
      </c>
      <c r="H50" s="92">
        <v>33276.798583407501</v>
      </c>
      <c r="I50" s="100">
        <f t="shared" si="0"/>
        <v>-1.24365189289012E-2</v>
      </c>
      <c r="J50" s="93">
        <f t="shared" si="1"/>
        <v>-431</v>
      </c>
      <c r="K50" s="93">
        <f t="shared" si="2"/>
        <v>-21</v>
      </c>
      <c r="L50" s="93">
        <f t="shared" si="3"/>
        <v>8.6224425277978298</v>
      </c>
    </row>
    <row r="51" spans="1:12">
      <c r="A51" s="85">
        <v>49</v>
      </c>
      <c r="B51" s="99" t="s">
        <v>140</v>
      </c>
      <c r="C51" s="92">
        <v>2009</v>
      </c>
      <c r="D51" s="92">
        <v>2108</v>
      </c>
      <c r="E51" s="92">
        <v>2228</v>
      </c>
      <c r="F51" s="92">
        <v>1938.9231033404101</v>
      </c>
      <c r="G51" s="92">
        <v>2114.4912468370899</v>
      </c>
      <c r="H51" s="92">
        <v>2156.34604184823</v>
      </c>
      <c r="I51" s="100">
        <f t="shared" si="0"/>
        <v>0.10900945744151319</v>
      </c>
      <c r="J51" s="93">
        <f t="shared" si="1"/>
        <v>219</v>
      </c>
      <c r="K51" s="93">
        <f t="shared" si="2"/>
        <v>120</v>
      </c>
      <c r="L51" s="93">
        <f t="shared" si="3"/>
        <v>41.854795011140141</v>
      </c>
    </row>
    <row r="52" spans="1:12">
      <c r="A52" s="85">
        <v>50</v>
      </c>
      <c r="B52" s="99" t="s">
        <v>141</v>
      </c>
      <c r="C52" s="92">
        <v>5899</v>
      </c>
      <c r="D52" s="92">
        <v>5884</v>
      </c>
      <c r="E52" s="92">
        <v>5977</v>
      </c>
      <c r="F52" s="92">
        <v>5849.5125833229904</v>
      </c>
      <c r="G52" s="92">
        <v>5921.5955361135902</v>
      </c>
      <c r="H52" s="92">
        <v>5943.6046422377303</v>
      </c>
      <c r="I52" s="100">
        <f t="shared" si="0"/>
        <v>1.3222580098321749E-2</v>
      </c>
      <c r="J52" s="93">
        <f t="shared" si="1"/>
        <v>78</v>
      </c>
      <c r="K52" s="93">
        <f t="shared" si="2"/>
        <v>93</v>
      </c>
      <c r="L52" s="93">
        <f t="shared" si="3"/>
        <v>22.009106124140089</v>
      </c>
    </row>
    <row r="53" spans="1:12">
      <c r="A53" s="85">
        <v>51</v>
      </c>
      <c r="B53" s="99" t="s">
        <v>142</v>
      </c>
      <c r="C53" s="92">
        <v>5473</v>
      </c>
      <c r="D53" s="92">
        <v>5584</v>
      </c>
      <c r="E53" s="92">
        <v>5669</v>
      </c>
      <c r="F53" s="92">
        <v>5382.5583858060199</v>
      </c>
      <c r="G53" s="92">
        <v>5566.8471420297901</v>
      </c>
      <c r="H53" s="92">
        <v>5584.2222968160704</v>
      </c>
      <c r="I53" s="100">
        <f t="shared" si="0"/>
        <v>3.5812168828795905E-2</v>
      </c>
      <c r="J53" s="93">
        <f t="shared" si="1"/>
        <v>196</v>
      </c>
      <c r="K53" s="93">
        <f t="shared" si="2"/>
        <v>85</v>
      </c>
      <c r="L53" s="93">
        <f t="shared" si="3"/>
        <v>17.375154786280291</v>
      </c>
    </row>
    <row r="54" spans="1:12">
      <c r="A54" s="85">
        <v>52</v>
      </c>
      <c r="B54" s="99" t="s">
        <v>143</v>
      </c>
      <c r="C54" s="92">
        <v>10902</v>
      </c>
      <c r="D54" s="92">
        <v>11233</v>
      </c>
      <c r="E54" s="92">
        <v>11579</v>
      </c>
      <c r="F54" s="92">
        <v>10893.2739220983</v>
      </c>
      <c r="G54" s="92">
        <v>11508.874199075601</v>
      </c>
      <c r="H54" s="92">
        <v>11542.025154263099</v>
      </c>
      <c r="I54" s="100">
        <f t="shared" si="0"/>
        <v>6.2098697486699689E-2</v>
      </c>
      <c r="J54" s="93">
        <f t="shared" si="1"/>
        <v>677</v>
      </c>
      <c r="K54" s="93">
        <f t="shared" si="2"/>
        <v>346</v>
      </c>
      <c r="L54" s="93">
        <f t="shared" si="3"/>
        <v>33.150955187498766</v>
      </c>
    </row>
    <row r="55" spans="1:12">
      <c r="A55" s="85">
        <v>53</v>
      </c>
      <c r="B55" s="99" t="s">
        <v>144</v>
      </c>
      <c r="C55" s="92">
        <v>6097</v>
      </c>
      <c r="D55" s="92">
        <v>6009</v>
      </c>
      <c r="E55" s="92">
        <v>6188</v>
      </c>
      <c r="F55" s="92">
        <v>6048.0106783067304</v>
      </c>
      <c r="G55" s="92">
        <v>6134.58861379067</v>
      </c>
      <c r="H55" s="92">
        <v>6139.4251019636304</v>
      </c>
      <c r="I55" s="100">
        <f t="shared" si="0"/>
        <v>1.4925373134328358E-2</v>
      </c>
      <c r="J55" s="93">
        <f t="shared" si="1"/>
        <v>91</v>
      </c>
      <c r="K55" s="93">
        <f t="shared" si="2"/>
        <v>179</v>
      </c>
      <c r="L55" s="93">
        <f t="shared" si="3"/>
        <v>4.8364881729603439</v>
      </c>
    </row>
    <row r="56" spans="1:12">
      <c r="A56" s="85">
        <v>54</v>
      </c>
      <c r="B56" s="99" t="s">
        <v>145</v>
      </c>
      <c r="C56" s="92">
        <v>20963</v>
      </c>
      <c r="D56" s="92">
        <v>21389</v>
      </c>
      <c r="E56" s="92">
        <v>21579</v>
      </c>
      <c r="F56" s="92">
        <v>21002.397983866598</v>
      </c>
      <c r="G56" s="92">
        <v>21711.505778492701</v>
      </c>
      <c r="H56" s="92">
        <v>21727.435595100502</v>
      </c>
      <c r="I56" s="100">
        <f t="shared" si="0"/>
        <v>2.9385107093450366E-2</v>
      </c>
      <c r="J56" s="93">
        <f t="shared" si="1"/>
        <v>616</v>
      </c>
      <c r="K56" s="93">
        <f t="shared" si="2"/>
        <v>190</v>
      </c>
      <c r="L56" s="93">
        <f t="shared" si="3"/>
        <v>15.929816607800603</v>
      </c>
    </row>
    <row r="57" spans="1:12">
      <c r="A57" s="85">
        <v>55</v>
      </c>
      <c r="B57" s="99" t="s">
        <v>146</v>
      </c>
      <c r="C57" s="92">
        <v>23057</v>
      </c>
      <c r="D57" s="92">
        <v>23172</v>
      </c>
      <c r="E57" s="92">
        <v>23540</v>
      </c>
      <c r="F57" s="92">
        <v>23082.078335889601</v>
      </c>
      <c r="G57" s="92">
        <v>23574.751107153999</v>
      </c>
      <c r="H57" s="92">
        <v>23593.326275295101</v>
      </c>
      <c r="I57" s="100">
        <f t="shared" si="0"/>
        <v>2.0948085180205578E-2</v>
      </c>
      <c r="J57" s="93">
        <f t="shared" si="1"/>
        <v>483</v>
      </c>
      <c r="K57" s="93">
        <f t="shared" si="2"/>
        <v>368</v>
      </c>
      <c r="L57" s="93">
        <f t="shared" si="3"/>
        <v>18.57516814110204</v>
      </c>
    </row>
    <row r="58" spans="1:12">
      <c r="A58" s="85">
        <v>56</v>
      </c>
      <c r="B58" s="99" t="s">
        <v>147</v>
      </c>
      <c r="C58" s="92">
        <v>1953</v>
      </c>
      <c r="D58" s="92">
        <v>1994</v>
      </c>
      <c r="E58" s="92">
        <v>2124</v>
      </c>
      <c r="F58" s="92">
        <v>1902.7796567733401</v>
      </c>
      <c r="G58" s="92">
        <v>2034.12257578459</v>
      </c>
      <c r="H58" s="92">
        <v>2070.6469351409</v>
      </c>
      <c r="I58" s="100">
        <f t="shared" si="0"/>
        <v>8.755760368663594E-2</v>
      </c>
      <c r="J58" s="93">
        <f t="shared" si="1"/>
        <v>171</v>
      </c>
      <c r="K58" s="93">
        <f t="shared" si="2"/>
        <v>130</v>
      </c>
      <c r="L58" s="93">
        <f t="shared" si="3"/>
        <v>36.524359356310015</v>
      </c>
    </row>
    <row r="59" spans="1:12">
      <c r="A59" s="85">
        <v>57</v>
      </c>
      <c r="B59" s="99" t="s">
        <v>148</v>
      </c>
      <c r="C59" s="92">
        <v>3781</v>
      </c>
      <c r="D59" s="92">
        <v>3888</v>
      </c>
      <c r="E59" s="92">
        <v>3942</v>
      </c>
      <c r="F59" s="92">
        <v>3758.45779789783</v>
      </c>
      <c r="G59" s="92">
        <v>3909.1066075478402</v>
      </c>
      <c r="H59" s="92">
        <v>3925.5118882714901</v>
      </c>
      <c r="I59" s="100">
        <f t="shared" si="0"/>
        <v>4.2581327691087016E-2</v>
      </c>
      <c r="J59" s="93">
        <f t="shared" si="1"/>
        <v>161</v>
      </c>
      <c r="K59" s="93">
        <f t="shared" si="2"/>
        <v>54</v>
      </c>
      <c r="L59" s="93">
        <f t="shared" si="3"/>
        <v>16.405280723649867</v>
      </c>
    </row>
    <row r="60" spans="1:12">
      <c r="A60" s="85">
        <v>58</v>
      </c>
      <c r="B60" s="99" t="s">
        <v>149</v>
      </c>
      <c r="C60" s="92">
        <v>9035</v>
      </c>
      <c r="D60" s="92">
        <v>9371</v>
      </c>
      <c r="E60" s="92">
        <v>9470</v>
      </c>
      <c r="F60" s="92">
        <v>8826.8638552894499</v>
      </c>
      <c r="G60" s="92">
        <v>9283.1183842000391</v>
      </c>
      <c r="H60" s="92">
        <v>9275.7887905153093</v>
      </c>
      <c r="I60" s="100">
        <f t="shared" si="0"/>
        <v>4.8146098505810739E-2</v>
      </c>
      <c r="J60" s="93">
        <f t="shared" si="1"/>
        <v>435</v>
      </c>
      <c r="K60" s="93">
        <f t="shared" si="2"/>
        <v>99</v>
      </c>
      <c r="L60" s="93">
        <f t="shared" si="3"/>
        <v>-7.3295936847298435</v>
      </c>
    </row>
    <row r="61" spans="1:12">
      <c r="A61" s="85">
        <v>59</v>
      </c>
      <c r="B61" s="99" t="s">
        <v>150</v>
      </c>
      <c r="C61" s="92">
        <v>21586</v>
      </c>
      <c r="D61" s="92">
        <v>22359</v>
      </c>
      <c r="E61" s="92">
        <v>22398</v>
      </c>
      <c r="F61" s="92">
        <v>21615.8471087855</v>
      </c>
      <c r="G61" s="92">
        <v>22419.0271796161</v>
      </c>
      <c r="H61" s="92">
        <v>22483.733014172602</v>
      </c>
      <c r="I61" s="100">
        <f t="shared" si="0"/>
        <v>3.7616973964606691E-2</v>
      </c>
      <c r="J61" s="93">
        <f t="shared" si="1"/>
        <v>812</v>
      </c>
      <c r="K61" s="93">
        <f t="shared" si="2"/>
        <v>39</v>
      </c>
      <c r="L61" s="93">
        <f t="shared" si="3"/>
        <v>64.705834556501941</v>
      </c>
    </row>
    <row r="62" spans="1:12">
      <c r="A62" s="85">
        <v>60</v>
      </c>
      <c r="B62" s="99" t="s">
        <v>151</v>
      </c>
      <c r="C62" s="92">
        <v>7750</v>
      </c>
      <c r="D62" s="92">
        <v>7831</v>
      </c>
      <c r="E62" s="92">
        <v>8054</v>
      </c>
      <c r="F62" s="92">
        <v>7652.0398437822496</v>
      </c>
      <c r="G62" s="92">
        <v>7913.4663895908698</v>
      </c>
      <c r="H62" s="92">
        <v>7941.0626156962198</v>
      </c>
      <c r="I62" s="100">
        <f t="shared" si="0"/>
        <v>3.9225806451612902E-2</v>
      </c>
      <c r="J62" s="93">
        <f t="shared" si="1"/>
        <v>304</v>
      </c>
      <c r="K62" s="93">
        <f t="shared" si="2"/>
        <v>223</v>
      </c>
      <c r="L62" s="93">
        <f t="shared" si="3"/>
        <v>27.59622610535007</v>
      </c>
    </row>
    <row r="63" spans="1:12">
      <c r="A63" s="85">
        <v>61</v>
      </c>
      <c r="B63" s="99" t="s">
        <v>152</v>
      </c>
      <c r="C63" s="92">
        <v>15986</v>
      </c>
      <c r="D63" s="92">
        <v>16234</v>
      </c>
      <c r="E63" s="92">
        <v>16628</v>
      </c>
      <c r="F63" s="92">
        <v>15993.447038124499</v>
      </c>
      <c r="G63" s="92">
        <v>16488.911588672301</v>
      </c>
      <c r="H63" s="92">
        <v>16557.234573186601</v>
      </c>
      <c r="I63" s="100">
        <f t="shared" si="0"/>
        <v>4.0160140122607282E-2</v>
      </c>
      <c r="J63" s="93">
        <f t="shared" si="1"/>
        <v>642</v>
      </c>
      <c r="K63" s="93">
        <f t="shared" si="2"/>
        <v>394</v>
      </c>
      <c r="L63" s="93">
        <f t="shared" si="3"/>
        <v>68.322984514299606</v>
      </c>
    </row>
    <row r="64" spans="1:12">
      <c r="A64" s="85">
        <v>62</v>
      </c>
      <c r="B64" s="99" t="s">
        <v>153</v>
      </c>
      <c r="C64" s="92">
        <v>1219</v>
      </c>
      <c r="D64" s="92">
        <v>1227</v>
      </c>
      <c r="E64" s="92">
        <v>1264</v>
      </c>
      <c r="F64" s="92">
        <v>1125.9808273482899</v>
      </c>
      <c r="G64" s="92">
        <v>1179.7748820803599</v>
      </c>
      <c r="H64" s="92">
        <v>1171.4500302936201</v>
      </c>
      <c r="I64" s="100">
        <f t="shared" si="0"/>
        <v>3.6915504511894993E-2</v>
      </c>
      <c r="J64" s="93">
        <f t="shared" si="1"/>
        <v>45</v>
      </c>
      <c r="K64" s="93">
        <f t="shared" si="2"/>
        <v>37</v>
      </c>
      <c r="L64" s="93">
        <f t="shared" si="3"/>
        <v>-8.3248517867398277</v>
      </c>
    </row>
    <row r="65" spans="1:12">
      <c r="A65" s="85">
        <v>63</v>
      </c>
      <c r="B65" s="99" t="s">
        <v>154</v>
      </c>
      <c r="C65" s="92">
        <v>11196</v>
      </c>
      <c r="D65" s="92">
        <v>11255</v>
      </c>
      <c r="E65" s="92">
        <v>11619</v>
      </c>
      <c r="F65" s="92">
        <v>11279.292402998501</v>
      </c>
      <c r="G65" s="92">
        <v>11657.3183446973</v>
      </c>
      <c r="H65" s="92">
        <v>11721.4024549818</v>
      </c>
      <c r="I65" s="100">
        <f t="shared" si="0"/>
        <v>3.778135048231511E-2</v>
      </c>
      <c r="J65" s="93">
        <f t="shared" si="1"/>
        <v>423</v>
      </c>
      <c r="K65" s="93">
        <f t="shared" si="2"/>
        <v>364</v>
      </c>
      <c r="L65" s="93">
        <f t="shared" si="3"/>
        <v>64.084110284500639</v>
      </c>
    </row>
    <row r="66" spans="1:12">
      <c r="A66" s="85">
        <v>64</v>
      </c>
      <c r="B66" s="99" t="s">
        <v>155</v>
      </c>
      <c r="C66" s="92">
        <v>8075</v>
      </c>
      <c r="D66" s="92">
        <v>8017</v>
      </c>
      <c r="E66" s="92">
        <v>8131</v>
      </c>
      <c r="F66" s="92">
        <v>8078.8733434303504</v>
      </c>
      <c r="G66" s="92">
        <v>8140.19649229278</v>
      </c>
      <c r="H66" s="92">
        <v>8156.5663468785697</v>
      </c>
      <c r="I66" s="100">
        <f t="shared" si="0"/>
        <v>6.9349845201238389E-3</v>
      </c>
      <c r="J66" s="93">
        <f t="shared" si="1"/>
        <v>56</v>
      </c>
      <c r="K66" s="93">
        <f t="shared" si="2"/>
        <v>114</v>
      </c>
      <c r="L66" s="93">
        <f t="shared" si="3"/>
        <v>16.369854585789653</v>
      </c>
    </row>
    <row r="67" spans="1:12">
      <c r="A67" s="85">
        <v>65</v>
      </c>
      <c r="B67" s="99" t="s">
        <v>156</v>
      </c>
      <c r="C67" s="92">
        <v>6787</v>
      </c>
      <c r="D67" s="92">
        <v>7372</v>
      </c>
      <c r="E67" s="92">
        <v>7621</v>
      </c>
      <c r="F67" s="92">
        <v>6707.1233046071202</v>
      </c>
      <c r="G67" s="92">
        <v>7435.3145340558503</v>
      </c>
      <c r="H67" s="92">
        <v>7533.4441072482095</v>
      </c>
      <c r="I67" s="100">
        <f t="shared" si="0"/>
        <v>0.12288198025637248</v>
      </c>
      <c r="J67" s="93">
        <f t="shared" si="1"/>
        <v>834</v>
      </c>
      <c r="K67" s="93">
        <f t="shared" si="2"/>
        <v>249</v>
      </c>
      <c r="L67" s="93">
        <f t="shared" si="3"/>
        <v>98.129573192359203</v>
      </c>
    </row>
    <row r="68" spans="1:12">
      <c r="A68" s="85">
        <v>66</v>
      </c>
      <c r="B68" s="99" t="s">
        <v>157</v>
      </c>
      <c r="C68" s="92">
        <v>5435</v>
      </c>
      <c r="D68" s="92">
        <v>5475</v>
      </c>
      <c r="E68" s="92">
        <v>5651</v>
      </c>
      <c r="F68" s="92">
        <v>5372.7445934376201</v>
      </c>
      <c r="G68" s="92">
        <v>5594.7910295906104</v>
      </c>
      <c r="H68" s="92">
        <v>5607.7869842506198</v>
      </c>
      <c r="I68" s="100">
        <f t="shared" ref="I68:I84" si="4">(E68-C68)/C68</f>
        <v>3.9742410303587855E-2</v>
      </c>
      <c r="J68" s="93">
        <f t="shared" ref="J68:J84" si="5">E68-C68</f>
        <v>216</v>
      </c>
      <c r="K68" s="93">
        <f t="shared" ref="K68:K84" si="6">E68-D68</f>
        <v>176</v>
      </c>
      <c r="L68" s="93">
        <f t="shared" ref="L68:L84" si="7">H68-G68</f>
        <v>12.995954660009374</v>
      </c>
    </row>
    <row r="69" spans="1:12">
      <c r="A69" s="85">
        <v>67</v>
      </c>
      <c r="B69" s="99" t="s">
        <v>158</v>
      </c>
      <c r="C69" s="92">
        <v>10536</v>
      </c>
      <c r="D69" s="92">
        <v>10405</v>
      </c>
      <c r="E69" s="92">
        <v>10600</v>
      </c>
      <c r="F69" s="92">
        <v>10535.557378567601</v>
      </c>
      <c r="G69" s="92">
        <v>10603.691884109099</v>
      </c>
      <c r="H69" s="92">
        <v>10604.0064250298</v>
      </c>
      <c r="I69" s="100">
        <f t="shared" si="4"/>
        <v>6.0744115413819289E-3</v>
      </c>
      <c r="J69" s="93">
        <f t="shared" si="5"/>
        <v>64</v>
      </c>
      <c r="K69" s="93">
        <f t="shared" si="6"/>
        <v>195</v>
      </c>
      <c r="L69" s="93">
        <f t="shared" si="7"/>
        <v>0.31454092070089246</v>
      </c>
    </row>
    <row r="70" spans="1:12">
      <c r="A70" s="85">
        <v>68</v>
      </c>
      <c r="B70" s="99" t="s">
        <v>159</v>
      </c>
      <c r="C70" s="92">
        <v>6135</v>
      </c>
      <c r="D70" s="92">
        <v>6513</v>
      </c>
      <c r="E70" s="92">
        <v>6585</v>
      </c>
      <c r="F70" s="92">
        <v>6106.4189948705298</v>
      </c>
      <c r="G70" s="92">
        <v>6533.8090612522901</v>
      </c>
      <c r="H70" s="92">
        <v>6573.8315342065298</v>
      </c>
      <c r="I70" s="100">
        <f t="shared" si="4"/>
        <v>7.3349633251833746E-2</v>
      </c>
      <c r="J70" s="93">
        <f t="shared" si="5"/>
        <v>450</v>
      </c>
      <c r="K70" s="93">
        <f t="shared" si="6"/>
        <v>72</v>
      </c>
      <c r="L70" s="93">
        <f t="shared" si="7"/>
        <v>40.022472954239674</v>
      </c>
    </row>
    <row r="71" spans="1:12">
      <c r="A71" s="85">
        <v>69</v>
      </c>
      <c r="B71" s="99" t="s">
        <v>160</v>
      </c>
      <c r="C71" s="92">
        <v>1115</v>
      </c>
      <c r="D71" s="92">
        <v>1090</v>
      </c>
      <c r="E71" s="92">
        <v>1118</v>
      </c>
      <c r="F71" s="92">
        <v>1079.34581667356</v>
      </c>
      <c r="G71" s="92">
        <v>1090.5082444833899</v>
      </c>
      <c r="H71" s="92">
        <v>1088.9464597209901</v>
      </c>
      <c r="I71" s="100">
        <f t="shared" si="4"/>
        <v>2.6905829596412557E-3</v>
      </c>
      <c r="J71" s="93">
        <f t="shared" si="5"/>
        <v>3</v>
      </c>
      <c r="K71" s="93">
        <f t="shared" si="6"/>
        <v>28</v>
      </c>
      <c r="L71" s="93">
        <f t="shared" si="7"/>
        <v>-1.5617847623998387</v>
      </c>
    </row>
    <row r="72" spans="1:12">
      <c r="A72" s="85">
        <v>70</v>
      </c>
      <c r="B72" s="99" t="s">
        <v>161</v>
      </c>
      <c r="C72" s="92">
        <v>4033</v>
      </c>
      <c r="D72" s="92">
        <v>4137</v>
      </c>
      <c r="E72" s="92">
        <v>4191</v>
      </c>
      <c r="F72" s="92">
        <v>3989.1285580448598</v>
      </c>
      <c r="G72" s="92">
        <v>4169.1188221668199</v>
      </c>
      <c r="H72" s="92">
        <v>4147.1320591576095</v>
      </c>
      <c r="I72" s="100">
        <f t="shared" si="4"/>
        <v>3.9176791470369454E-2</v>
      </c>
      <c r="J72" s="93">
        <f t="shared" si="5"/>
        <v>158</v>
      </c>
      <c r="K72" s="93">
        <f t="shared" si="6"/>
        <v>54</v>
      </c>
      <c r="L72" s="93">
        <f t="shared" si="7"/>
        <v>-21.986763009210335</v>
      </c>
    </row>
    <row r="73" spans="1:12">
      <c r="A73" s="85">
        <v>71</v>
      </c>
      <c r="B73" s="99" t="s">
        <v>162</v>
      </c>
      <c r="C73" s="92">
        <v>4527</v>
      </c>
      <c r="D73" s="92">
        <v>4497</v>
      </c>
      <c r="E73" s="92">
        <v>4616</v>
      </c>
      <c r="F73" s="92">
        <v>4526.7908920928903</v>
      </c>
      <c r="G73" s="92">
        <v>4619.0334001812698</v>
      </c>
      <c r="H73" s="92">
        <v>4637.8391595375497</v>
      </c>
      <c r="I73" s="100">
        <f t="shared" si="4"/>
        <v>1.9659818864590235E-2</v>
      </c>
      <c r="J73" s="93">
        <f t="shared" si="5"/>
        <v>89</v>
      </c>
      <c r="K73" s="93">
        <f t="shared" si="6"/>
        <v>119</v>
      </c>
      <c r="L73" s="93">
        <f t="shared" si="7"/>
        <v>18.80575935627985</v>
      </c>
    </row>
    <row r="74" spans="1:12">
      <c r="A74" s="85">
        <v>72</v>
      </c>
      <c r="B74" s="99" t="s">
        <v>163</v>
      </c>
      <c r="C74" s="92">
        <v>3495</v>
      </c>
      <c r="D74" s="92">
        <v>3594</v>
      </c>
      <c r="E74" s="92">
        <v>3713</v>
      </c>
      <c r="F74" s="92">
        <v>3449.3900454054801</v>
      </c>
      <c r="G74" s="92">
        <v>3625.1998716594298</v>
      </c>
      <c r="H74" s="92">
        <v>3665.7271263027601</v>
      </c>
      <c r="I74" s="100">
        <f t="shared" si="4"/>
        <v>6.2374821173104437E-2</v>
      </c>
      <c r="J74" s="93">
        <f t="shared" si="5"/>
        <v>218</v>
      </c>
      <c r="K74" s="93">
        <f t="shared" si="6"/>
        <v>119</v>
      </c>
      <c r="L74" s="93">
        <f t="shared" si="7"/>
        <v>40.527254643330252</v>
      </c>
    </row>
    <row r="75" spans="1:12">
      <c r="A75" s="85">
        <v>73</v>
      </c>
      <c r="B75" s="99" t="s">
        <v>164</v>
      </c>
      <c r="C75" s="92">
        <v>2043</v>
      </c>
      <c r="D75" s="92">
        <v>1881</v>
      </c>
      <c r="E75" s="92">
        <v>1949</v>
      </c>
      <c r="F75" s="92">
        <v>2018.20522234245</v>
      </c>
      <c r="G75" s="92">
        <v>1887.7639031082199</v>
      </c>
      <c r="H75" s="92">
        <v>1919.7709148256999</v>
      </c>
      <c r="I75" s="100">
        <f t="shared" si="4"/>
        <v>-4.6010768477728829E-2</v>
      </c>
      <c r="J75" s="93">
        <f t="shared" si="5"/>
        <v>-94</v>
      </c>
      <c r="K75" s="93">
        <f t="shared" si="6"/>
        <v>68</v>
      </c>
      <c r="L75" s="93">
        <f t="shared" si="7"/>
        <v>32.007011717480054</v>
      </c>
    </row>
    <row r="76" spans="1:12">
      <c r="A76" s="85">
        <v>74</v>
      </c>
      <c r="B76" s="99" t="s">
        <v>165</v>
      </c>
      <c r="C76" s="92">
        <v>4002</v>
      </c>
      <c r="D76" s="92">
        <v>4028</v>
      </c>
      <c r="E76" s="92">
        <v>4035</v>
      </c>
      <c r="F76" s="92">
        <v>3928.9920225362198</v>
      </c>
      <c r="G76" s="92">
        <v>4002.3186539738999</v>
      </c>
      <c r="H76" s="92">
        <v>3981.7644806594099</v>
      </c>
      <c r="I76" s="100">
        <f t="shared" si="4"/>
        <v>8.2458770614692659E-3</v>
      </c>
      <c r="J76" s="93">
        <f t="shared" si="5"/>
        <v>33</v>
      </c>
      <c r="K76" s="93">
        <f t="shared" si="6"/>
        <v>7</v>
      </c>
      <c r="L76" s="93">
        <f t="shared" si="7"/>
        <v>-20.554173314490072</v>
      </c>
    </row>
    <row r="77" spans="1:12">
      <c r="A77" s="85">
        <v>75</v>
      </c>
      <c r="B77" s="99" t="s">
        <v>166</v>
      </c>
      <c r="C77" s="92">
        <v>1175</v>
      </c>
      <c r="D77" s="92">
        <v>1104</v>
      </c>
      <c r="E77" s="92">
        <v>1180</v>
      </c>
      <c r="F77" s="92">
        <v>1133.35983221794</v>
      </c>
      <c r="G77" s="92">
        <v>1139.16539946694</v>
      </c>
      <c r="H77" s="92">
        <v>1140.97613303458</v>
      </c>
      <c r="I77" s="100">
        <f t="shared" si="4"/>
        <v>4.2553191489361703E-3</v>
      </c>
      <c r="J77" s="93">
        <f t="shared" si="5"/>
        <v>5</v>
      </c>
      <c r="K77" s="93">
        <f t="shared" si="6"/>
        <v>76</v>
      </c>
      <c r="L77" s="93">
        <f t="shared" si="7"/>
        <v>1.8107335676399998</v>
      </c>
    </row>
    <row r="78" spans="1:12">
      <c r="A78" s="85">
        <v>76</v>
      </c>
      <c r="B78" s="99" t="s">
        <v>167</v>
      </c>
      <c r="C78" s="92">
        <v>1647</v>
      </c>
      <c r="D78" s="92">
        <v>1679</v>
      </c>
      <c r="E78" s="92">
        <v>1726</v>
      </c>
      <c r="F78" s="92">
        <v>1632.0160163906201</v>
      </c>
      <c r="G78" s="92">
        <v>1701.45658770364</v>
      </c>
      <c r="H78" s="92">
        <v>1710.1370395408801</v>
      </c>
      <c r="I78" s="100">
        <f t="shared" si="4"/>
        <v>4.796599878567092E-2</v>
      </c>
      <c r="J78" s="93">
        <f t="shared" si="5"/>
        <v>79</v>
      </c>
      <c r="K78" s="93">
        <f t="shared" si="6"/>
        <v>47</v>
      </c>
      <c r="L78" s="93">
        <f t="shared" si="7"/>
        <v>8.6804518372400707</v>
      </c>
    </row>
    <row r="79" spans="1:12">
      <c r="A79" s="85">
        <v>77</v>
      </c>
      <c r="B79" s="99" t="s">
        <v>168</v>
      </c>
      <c r="C79" s="92">
        <v>6421</v>
      </c>
      <c r="D79" s="92">
        <v>6634</v>
      </c>
      <c r="E79" s="92">
        <v>6688</v>
      </c>
      <c r="F79" s="92">
        <v>6354.4686878146504</v>
      </c>
      <c r="G79" s="92">
        <v>6622.7285628637101</v>
      </c>
      <c r="H79" s="92">
        <v>6632.6107387164702</v>
      </c>
      <c r="I79" s="100">
        <f t="shared" si="4"/>
        <v>4.158230805170534E-2</v>
      </c>
      <c r="J79" s="93">
        <f t="shared" si="5"/>
        <v>267</v>
      </c>
      <c r="K79" s="93">
        <f t="shared" si="6"/>
        <v>54</v>
      </c>
      <c r="L79" s="93">
        <f t="shared" si="7"/>
        <v>9.882175852760156</v>
      </c>
    </row>
    <row r="80" spans="1:12">
      <c r="A80" s="85">
        <v>78</v>
      </c>
      <c r="B80" s="99" t="s">
        <v>169</v>
      </c>
      <c r="C80" s="92">
        <v>5111</v>
      </c>
      <c r="D80" s="92">
        <v>4953</v>
      </c>
      <c r="E80" s="92">
        <v>5048</v>
      </c>
      <c r="F80" s="92">
        <v>5082.8140971440798</v>
      </c>
      <c r="G80" s="92">
        <v>5030.0127125459803</v>
      </c>
      <c r="H80" s="92">
        <v>5027.5560541947198</v>
      </c>
      <c r="I80" s="100">
        <f t="shared" si="4"/>
        <v>-1.2326354920759147E-2</v>
      </c>
      <c r="J80" s="93">
        <f t="shared" si="5"/>
        <v>-63</v>
      </c>
      <c r="K80" s="93">
        <f t="shared" si="6"/>
        <v>95</v>
      </c>
      <c r="L80" s="93">
        <f t="shared" si="7"/>
        <v>-2.4566583512605575</v>
      </c>
    </row>
    <row r="81" spans="1:12">
      <c r="A81" s="85">
        <v>79</v>
      </c>
      <c r="B81" s="99" t="s">
        <v>170</v>
      </c>
      <c r="C81" s="92">
        <v>1451</v>
      </c>
      <c r="D81" s="92">
        <v>1397</v>
      </c>
      <c r="E81" s="92">
        <v>1488</v>
      </c>
      <c r="F81" s="92">
        <v>1460.9545274148099</v>
      </c>
      <c r="G81" s="92">
        <v>1495.80361552303</v>
      </c>
      <c r="H81" s="92">
        <v>1498.55942941525</v>
      </c>
      <c r="I81" s="100">
        <f t="shared" si="4"/>
        <v>2.5499655410062026E-2</v>
      </c>
      <c r="J81" s="93">
        <f t="shared" si="5"/>
        <v>37</v>
      </c>
      <c r="K81" s="93">
        <f t="shared" si="6"/>
        <v>91</v>
      </c>
      <c r="L81" s="93">
        <f t="shared" si="7"/>
        <v>2.755813892219976</v>
      </c>
    </row>
    <row r="82" spans="1:12">
      <c r="A82" s="85">
        <v>80</v>
      </c>
      <c r="B82" s="99" t="s">
        <v>171</v>
      </c>
      <c r="C82" s="92">
        <v>5957</v>
      </c>
      <c r="D82" s="92">
        <v>6039</v>
      </c>
      <c r="E82" s="92">
        <v>6189</v>
      </c>
      <c r="F82" s="92">
        <v>5991.0815714005003</v>
      </c>
      <c r="G82" s="92">
        <v>6175.8955765238497</v>
      </c>
      <c r="H82" s="92">
        <v>6211.3995805750301</v>
      </c>
      <c r="I82" s="100">
        <f t="shared" si="4"/>
        <v>3.8945778076212856E-2</v>
      </c>
      <c r="J82" s="93">
        <f t="shared" si="5"/>
        <v>232</v>
      </c>
      <c r="K82" s="93">
        <f t="shared" si="6"/>
        <v>150</v>
      </c>
      <c r="L82" s="93">
        <f t="shared" si="7"/>
        <v>35.504004051180345</v>
      </c>
    </row>
    <row r="83" spans="1:12">
      <c r="A83" s="85">
        <v>81</v>
      </c>
      <c r="B83" s="99" t="s">
        <v>172</v>
      </c>
      <c r="C83" s="92">
        <v>7080</v>
      </c>
      <c r="D83" s="92">
        <v>7365</v>
      </c>
      <c r="E83" s="92">
        <v>7392</v>
      </c>
      <c r="F83" s="92">
        <v>7091.59195701926</v>
      </c>
      <c r="G83" s="92">
        <v>7421.2948499724098</v>
      </c>
      <c r="H83" s="92">
        <v>7424.3538687332202</v>
      </c>
      <c r="I83" s="100">
        <f t="shared" si="4"/>
        <v>4.4067796610169491E-2</v>
      </c>
      <c r="J83" s="93">
        <f t="shared" si="5"/>
        <v>312</v>
      </c>
      <c r="K83" s="93">
        <f t="shared" si="6"/>
        <v>27</v>
      </c>
      <c r="L83" s="93">
        <f t="shared" si="7"/>
        <v>3.0590187608104316</v>
      </c>
    </row>
    <row r="84" spans="1:12" s="126" customFormat="1">
      <c r="A84" s="186" t="s">
        <v>173</v>
      </c>
      <c r="B84" s="186"/>
      <c r="C84" s="128">
        <v>1712487</v>
      </c>
      <c r="D84" s="128">
        <v>1712447</v>
      </c>
      <c r="E84" s="128">
        <v>1724806</v>
      </c>
      <c r="F84" s="128">
        <v>1703056.4117960799</v>
      </c>
      <c r="G84" s="128">
        <v>1725568.45548596</v>
      </c>
      <c r="H84" s="128">
        <v>1724169.6466427101</v>
      </c>
      <c r="I84" s="123">
        <f t="shared" si="4"/>
        <v>7.1936312509233644E-3</v>
      </c>
      <c r="J84" s="129">
        <f t="shared" si="5"/>
        <v>12319</v>
      </c>
      <c r="K84" s="129">
        <f t="shared" si="6"/>
        <v>12359</v>
      </c>
      <c r="L84" s="93">
        <f t="shared" si="7"/>
        <v>-1398.8088432499208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opLeftCell="A88" zoomScale="80" zoomScaleNormal="80" workbookViewId="0">
      <selection activeCell="E93" sqref="E93:F94"/>
    </sheetView>
  </sheetViews>
  <sheetFormatPr defaultRowHeight="14.5"/>
  <cols>
    <col min="2" max="2" width="34.54296875" customWidth="1"/>
    <col min="3" max="3" width="11.453125" style="162" customWidth="1"/>
    <col min="4" max="4" width="11.453125" style="161" customWidth="1"/>
    <col min="5" max="5" width="11.453125" style="163" customWidth="1"/>
    <col min="6" max="8" width="11.453125" style="167" customWidth="1"/>
    <col min="9" max="9" width="24.453125" customWidth="1"/>
    <col min="10" max="10" width="23.54296875" customWidth="1"/>
    <col min="11" max="11" width="30.81640625" customWidth="1"/>
    <col min="12" max="12" width="30.81640625" style="167" customWidth="1"/>
  </cols>
  <sheetData>
    <row r="1" spans="1:12" s="167" customFormat="1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2" ht="29">
      <c r="A2" s="105" t="s">
        <v>1</v>
      </c>
      <c r="B2" s="104" t="s">
        <v>90</v>
      </c>
      <c r="C2" s="171">
        <v>42248</v>
      </c>
      <c r="D2" s="171">
        <v>42583</v>
      </c>
      <c r="E2" s="171">
        <v>42614</v>
      </c>
      <c r="F2" s="171">
        <v>42248</v>
      </c>
      <c r="G2" s="171">
        <v>42583</v>
      </c>
      <c r="H2" s="171">
        <v>42614</v>
      </c>
      <c r="I2" s="102" t="s">
        <v>330</v>
      </c>
      <c r="J2" s="102" t="s">
        <v>331</v>
      </c>
      <c r="K2" s="2" t="s">
        <v>332</v>
      </c>
      <c r="L2" s="177" t="s">
        <v>333</v>
      </c>
    </row>
    <row r="3" spans="1:12">
      <c r="A3" s="94">
        <v>1</v>
      </c>
      <c r="B3" s="95" t="s">
        <v>2</v>
      </c>
      <c r="C3" s="92">
        <v>16304</v>
      </c>
      <c r="D3" s="92">
        <v>16612</v>
      </c>
      <c r="E3" s="92">
        <v>16542</v>
      </c>
      <c r="F3" s="92">
        <v>16218.8087400031</v>
      </c>
      <c r="G3" s="92">
        <v>16477.994386033701</v>
      </c>
      <c r="H3" s="92">
        <v>16499.836554749701</v>
      </c>
      <c r="I3" s="100">
        <f>(E3-C3)/C3</f>
        <v>1.4597644749754661E-2</v>
      </c>
      <c r="J3" s="93">
        <f>E3-C3</f>
        <v>238</v>
      </c>
      <c r="K3" s="93">
        <f>E3-D3</f>
        <v>-70</v>
      </c>
      <c r="L3" s="93">
        <f>H3-G3</f>
        <v>21.842168716000742</v>
      </c>
    </row>
    <row r="4" spans="1:12">
      <c r="A4" s="94">
        <v>2</v>
      </c>
      <c r="B4" s="95" t="s">
        <v>3</v>
      </c>
      <c r="C4" s="92">
        <v>3280</v>
      </c>
      <c r="D4" s="92">
        <v>3291</v>
      </c>
      <c r="E4" s="92">
        <v>3303</v>
      </c>
      <c r="F4" s="92">
        <v>3147.0551109938801</v>
      </c>
      <c r="G4" s="92">
        <v>3215.9781104532899</v>
      </c>
      <c r="H4" s="92">
        <v>3167.7461932337501</v>
      </c>
      <c r="I4" s="100">
        <f t="shared" ref="I4:I67" si="0">(E4-C4)/C4</f>
        <v>7.0121951219512197E-3</v>
      </c>
      <c r="J4" s="93">
        <f t="shared" ref="J4:J67" si="1">E4-C4</f>
        <v>23</v>
      </c>
      <c r="K4" s="93">
        <f t="shared" ref="K4:K67" si="2">E4-D4</f>
        <v>12</v>
      </c>
      <c r="L4" s="93">
        <f t="shared" ref="L4:L67" si="3">H4-G4</f>
        <v>-48.23191721953981</v>
      </c>
    </row>
    <row r="5" spans="1:12">
      <c r="A5" s="94">
        <v>3</v>
      </c>
      <c r="B5" s="95" t="s">
        <v>4</v>
      </c>
      <c r="C5" s="92">
        <v>1171</v>
      </c>
      <c r="D5" s="92">
        <v>1151</v>
      </c>
      <c r="E5" s="92">
        <v>1196</v>
      </c>
      <c r="F5" s="92">
        <v>1163.8609677074401</v>
      </c>
      <c r="G5" s="92">
        <v>1176.9917614511201</v>
      </c>
      <c r="H5" s="92">
        <v>1187.1509157275</v>
      </c>
      <c r="I5" s="100">
        <f t="shared" si="0"/>
        <v>2.1349274124679761E-2</v>
      </c>
      <c r="J5" s="93">
        <f t="shared" si="1"/>
        <v>25</v>
      </c>
      <c r="K5" s="93">
        <f t="shared" si="2"/>
        <v>45</v>
      </c>
      <c r="L5" s="93">
        <f t="shared" si="3"/>
        <v>10.159154276379923</v>
      </c>
    </row>
    <row r="6" spans="1:12">
      <c r="A6" s="94">
        <v>5</v>
      </c>
      <c r="B6" s="95" t="s">
        <v>5</v>
      </c>
      <c r="C6" s="92">
        <v>639</v>
      </c>
      <c r="D6" s="92">
        <v>579</v>
      </c>
      <c r="E6" s="92">
        <v>573</v>
      </c>
      <c r="F6" s="92">
        <v>624.70046559969899</v>
      </c>
      <c r="G6" s="92">
        <v>578.59191089161004</v>
      </c>
      <c r="H6" s="92">
        <v>560.68480824560095</v>
      </c>
      <c r="I6" s="100">
        <f t="shared" si="0"/>
        <v>-0.10328638497652583</v>
      </c>
      <c r="J6" s="93">
        <f t="shared" si="1"/>
        <v>-66</v>
      </c>
      <c r="K6" s="93">
        <f t="shared" si="2"/>
        <v>-6</v>
      </c>
      <c r="L6" s="93">
        <f t="shared" si="3"/>
        <v>-17.907102646009093</v>
      </c>
    </row>
    <row r="7" spans="1:12">
      <c r="A7" s="94">
        <v>6</v>
      </c>
      <c r="B7" s="95" t="s">
        <v>6</v>
      </c>
      <c r="C7" s="92">
        <v>50</v>
      </c>
      <c r="D7" s="92">
        <v>40</v>
      </c>
      <c r="E7" s="92">
        <v>41</v>
      </c>
      <c r="F7" s="92">
        <v>48.634727148191097</v>
      </c>
      <c r="G7" s="92">
        <v>41.586213736762197</v>
      </c>
      <c r="H7" s="92">
        <v>41.010250439497099</v>
      </c>
      <c r="I7" s="100">
        <f t="shared" si="0"/>
        <v>-0.18</v>
      </c>
      <c r="J7" s="93">
        <f t="shared" si="1"/>
        <v>-9</v>
      </c>
      <c r="K7" s="93">
        <f t="shared" si="2"/>
        <v>1</v>
      </c>
      <c r="L7" s="93">
        <f t="shared" si="3"/>
        <v>-0.57596329726509765</v>
      </c>
    </row>
    <row r="8" spans="1:12">
      <c r="A8" s="94">
        <v>7</v>
      </c>
      <c r="B8" s="95" t="s">
        <v>7</v>
      </c>
      <c r="C8" s="92">
        <v>937</v>
      </c>
      <c r="D8" s="92">
        <v>852</v>
      </c>
      <c r="E8" s="92">
        <v>833</v>
      </c>
      <c r="F8" s="92">
        <v>931.47449473652</v>
      </c>
      <c r="G8" s="92">
        <v>851.91217855172999</v>
      </c>
      <c r="H8" s="92">
        <v>834.80312657742002</v>
      </c>
      <c r="I8" s="100">
        <f t="shared" si="0"/>
        <v>-0.11099252934898612</v>
      </c>
      <c r="J8" s="93">
        <f t="shared" si="1"/>
        <v>-104</v>
      </c>
      <c r="K8" s="93">
        <f t="shared" si="2"/>
        <v>-19</v>
      </c>
      <c r="L8" s="93">
        <f t="shared" si="3"/>
        <v>-17.109051974309978</v>
      </c>
    </row>
    <row r="9" spans="1:12">
      <c r="A9" s="94">
        <v>8</v>
      </c>
      <c r="B9" s="95" t="s">
        <v>281</v>
      </c>
      <c r="C9" s="92">
        <v>4728</v>
      </c>
      <c r="D9" s="92">
        <v>4800</v>
      </c>
      <c r="E9" s="92">
        <v>4781</v>
      </c>
      <c r="F9" s="92">
        <v>4655.3166999885698</v>
      </c>
      <c r="G9" s="92">
        <v>4717.4015039348897</v>
      </c>
      <c r="H9" s="92">
        <v>4707.2264140057896</v>
      </c>
      <c r="I9" s="100">
        <f t="shared" si="0"/>
        <v>1.1209813874788494E-2</v>
      </c>
      <c r="J9" s="93">
        <f t="shared" si="1"/>
        <v>53</v>
      </c>
      <c r="K9" s="93">
        <f t="shared" si="2"/>
        <v>-19</v>
      </c>
      <c r="L9" s="93">
        <f t="shared" si="3"/>
        <v>-10.175089929100068</v>
      </c>
    </row>
    <row r="10" spans="1:12">
      <c r="A10" s="94">
        <v>9</v>
      </c>
      <c r="B10" s="95" t="s">
        <v>8</v>
      </c>
      <c r="C10" s="92">
        <v>468</v>
      </c>
      <c r="D10" s="92">
        <v>499</v>
      </c>
      <c r="E10" s="92">
        <v>505</v>
      </c>
      <c r="F10" s="92">
        <v>467.11480677596802</v>
      </c>
      <c r="G10" s="92">
        <v>503.26340368183799</v>
      </c>
      <c r="H10" s="92">
        <v>503.60074406257201</v>
      </c>
      <c r="I10" s="100">
        <f t="shared" si="0"/>
        <v>7.9059829059829057E-2</v>
      </c>
      <c r="J10" s="93">
        <f t="shared" si="1"/>
        <v>37</v>
      </c>
      <c r="K10" s="93">
        <f t="shared" si="2"/>
        <v>6</v>
      </c>
      <c r="L10" s="93">
        <f t="shared" si="3"/>
        <v>0.33734038073401962</v>
      </c>
    </row>
    <row r="11" spans="1:12">
      <c r="A11" s="96">
        <v>10</v>
      </c>
      <c r="B11" s="95" t="s">
        <v>9</v>
      </c>
      <c r="C11" s="92">
        <v>41511</v>
      </c>
      <c r="D11" s="92">
        <v>41354</v>
      </c>
      <c r="E11" s="92">
        <v>41383</v>
      </c>
      <c r="F11" s="92">
        <v>41538.949372319999</v>
      </c>
      <c r="G11" s="92">
        <v>41452.340109608202</v>
      </c>
      <c r="H11" s="92">
        <v>41461.031629171099</v>
      </c>
      <c r="I11" s="100">
        <f t="shared" si="0"/>
        <v>-3.0835200308352005E-3</v>
      </c>
      <c r="J11" s="93">
        <f t="shared" si="1"/>
        <v>-128</v>
      </c>
      <c r="K11" s="93">
        <f t="shared" si="2"/>
        <v>29</v>
      </c>
      <c r="L11" s="93">
        <f t="shared" si="3"/>
        <v>8.691519562897156</v>
      </c>
    </row>
    <row r="12" spans="1:12">
      <c r="A12" s="96">
        <v>11</v>
      </c>
      <c r="B12" s="95" t="s">
        <v>10</v>
      </c>
      <c r="C12" s="92">
        <v>641</v>
      </c>
      <c r="D12" s="92">
        <v>645</v>
      </c>
      <c r="E12" s="92">
        <v>646</v>
      </c>
      <c r="F12" s="92">
        <v>640.17182584341106</v>
      </c>
      <c r="G12" s="92">
        <v>646.85554993357903</v>
      </c>
      <c r="H12" s="92">
        <v>645.22435998399601</v>
      </c>
      <c r="I12" s="100">
        <f t="shared" si="0"/>
        <v>7.8003120124804995E-3</v>
      </c>
      <c r="J12" s="93">
        <f t="shared" si="1"/>
        <v>5</v>
      </c>
      <c r="K12" s="93">
        <f t="shared" si="2"/>
        <v>1</v>
      </c>
      <c r="L12" s="93">
        <f t="shared" si="3"/>
        <v>-1.6311899495830176</v>
      </c>
    </row>
    <row r="13" spans="1:12">
      <c r="A13" s="96">
        <v>12</v>
      </c>
      <c r="B13" s="95" t="s">
        <v>11</v>
      </c>
      <c r="C13" s="92">
        <v>41</v>
      </c>
      <c r="D13" s="92">
        <v>44</v>
      </c>
      <c r="E13" s="92">
        <v>44</v>
      </c>
      <c r="F13" s="92">
        <v>41</v>
      </c>
      <c r="G13" s="92">
        <v>44</v>
      </c>
      <c r="H13" s="92">
        <v>44</v>
      </c>
      <c r="I13" s="100">
        <f t="shared" si="0"/>
        <v>7.3170731707317069E-2</v>
      </c>
      <c r="J13" s="93">
        <f t="shared" si="1"/>
        <v>3</v>
      </c>
      <c r="K13" s="93">
        <f t="shared" si="2"/>
        <v>0</v>
      </c>
      <c r="L13" s="93">
        <f t="shared" si="3"/>
        <v>0</v>
      </c>
    </row>
    <row r="14" spans="1:12">
      <c r="A14" s="96">
        <v>13</v>
      </c>
      <c r="B14" s="95" t="s">
        <v>12</v>
      </c>
      <c r="C14" s="92">
        <v>16759</v>
      </c>
      <c r="D14" s="92">
        <v>16355</v>
      </c>
      <c r="E14" s="92">
        <v>16274</v>
      </c>
      <c r="F14" s="92">
        <v>16749.961978401501</v>
      </c>
      <c r="G14" s="92">
        <v>16324.6366730761</v>
      </c>
      <c r="H14" s="92">
        <v>16278.869542643601</v>
      </c>
      <c r="I14" s="100">
        <f t="shared" si="0"/>
        <v>-2.8939674204904828E-2</v>
      </c>
      <c r="J14" s="93">
        <f t="shared" si="1"/>
        <v>-485</v>
      </c>
      <c r="K14" s="93">
        <f t="shared" si="2"/>
        <v>-81</v>
      </c>
      <c r="L14" s="93">
        <f t="shared" si="3"/>
        <v>-45.767130432499471</v>
      </c>
    </row>
    <row r="15" spans="1:12">
      <c r="A15" s="96">
        <v>14</v>
      </c>
      <c r="B15" s="95" t="s">
        <v>13</v>
      </c>
      <c r="C15" s="92">
        <v>33101</v>
      </c>
      <c r="D15" s="92">
        <v>32323</v>
      </c>
      <c r="E15" s="92">
        <v>32125</v>
      </c>
      <c r="F15" s="92">
        <v>32990.473361150704</v>
      </c>
      <c r="G15" s="92">
        <v>32195.174696553699</v>
      </c>
      <c r="H15" s="92">
        <v>32014.376360931801</v>
      </c>
      <c r="I15" s="100">
        <f t="shared" si="0"/>
        <v>-2.9485514032808677E-2</v>
      </c>
      <c r="J15" s="93">
        <f t="shared" si="1"/>
        <v>-976</v>
      </c>
      <c r="K15" s="93">
        <f t="shared" si="2"/>
        <v>-198</v>
      </c>
      <c r="L15" s="93">
        <f t="shared" si="3"/>
        <v>-180.79833562189742</v>
      </c>
    </row>
    <row r="16" spans="1:12">
      <c r="A16" s="96">
        <v>15</v>
      </c>
      <c r="B16" s="95" t="s">
        <v>14</v>
      </c>
      <c r="C16" s="92">
        <v>6550</v>
      </c>
      <c r="D16" s="92">
        <v>6382</v>
      </c>
      <c r="E16" s="92">
        <v>6323</v>
      </c>
      <c r="F16" s="92">
        <v>6554.2410053228496</v>
      </c>
      <c r="G16" s="92">
        <v>6358.5838538548296</v>
      </c>
      <c r="H16" s="92">
        <v>6327.2409679717803</v>
      </c>
      <c r="I16" s="100">
        <f t="shared" si="0"/>
        <v>-3.4656488549618322E-2</v>
      </c>
      <c r="J16" s="93">
        <f t="shared" si="1"/>
        <v>-227</v>
      </c>
      <c r="K16" s="93">
        <f t="shared" si="2"/>
        <v>-59</v>
      </c>
      <c r="L16" s="93">
        <f t="shared" si="3"/>
        <v>-31.342885883049348</v>
      </c>
    </row>
    <row r="17" spans="1:12">
      <c r="A17" s="96">
        <v>16</v>
      </c>
      <c r="B17" s="95" t="s">
        <v>15</v>
      </c>
      <c r="C17" s="92">
        <v>10629</v>
      </c>
      <c r="D17" s="92">
        <v>10346</v>
      </c>
      <c r="E17" s="92">
        <v>10345</v>
      </c>
      <c r="F17" s="92">
        <v>10608.8149083155</v>
      </c>
      <c r="G17" s="92">
        <v>10328.059281</v>
      </c>
      <c r="H17" s="92">
        <v>10332.7399288832</v>
      </c>
      <c r="I17" s="100">
        <f t="shared" si="0"/>
        <v>-2.6719352714272275E-2</v>
      </c>
      <c r="J17" s="93">
        <f t="shared" si="1"/>
        <v>-284</v>
      </c>
      <c r="K17" s="93">
        <f t="shared" si="2"/>
        <v>-1</v>
      </c>
      <c r="L17" s="93">
        <f t="shared" si="3"/>
        <v>4.6806478832004359</v>
      </c>
    </row>
    <row r="18" spans="1:12">
      <c r="A18" s="96">
        <v>17</v>
      </c>
      <c r="B18" s="95" t="s">
        <v>16</v>
      </c>
      <c r="C18" s="92">
        <v>2302</v>
      </c>
      <c r="D18" s="92">
        <v>2386</v>
      </c>
      <c r="E18" s="92">
        <v>2378</v>
      </c>
      <c r="F18" s="92">
        <v>2302</v>
      </c>
      <c r="G18" s="92">
        <v>2386</v>
      </c>
      <c r="H18" s="92">
        <v>2378</v>
      </c>
      <c r="I18" s="100">
        <f t="shared" si="0"/>
        <v>3.3014769765421371E-2</v>
      </c>
      <c r="J18" s="93">
        <f t="shared" si="1"/>
        <v>76</v>
      </c>
      <c r="K18" s="93">
        <f t="shared" si="2"/>
        <v>-8</v>
      </c>
      <c r="L18" s="93">
        <f t="shared" si="3"/>
        <v>-8</v>
      </c>
    </row>
    <row r="19" spans="1:12">
      <c r="A19" s="96">
        <v>18</v>
      </c>
      <c r="B19" s="95" t="s">
        <v>17</v>
      </c>
      <c r="C19" s="92">
        <v>8362</v>
      </c>
      <c r="D19" s="92">
        <v>7926</v>
      </c>
      <c r="E19" s="92">
        <v>7874</v>
      </c>
      <c r="F19" s="92">
        <v>8362</v>
      </c>
      <c r="G19" s="92">
        <v>7926</v>
      </c>
      <c r="H19" s="92">
        <v>7873.99999999999</v>
      </c>
      <c r="I19" s="100">
        <f t="shared" si="0"/>
        <v>-5.8359244199952164E-2</v>
      </c>
      <c r="J19" s="93">
        <f t="shared" si="1"/>
        <v>-488</v>
      </c>
      <c r="K19" s="93">
        <f t="shared" si="2"/>
        <v>-52</v>
      </c>
      <c r="L19" s="93">
        <f t="shared" si="3"/>
        <v>-52.000000000010004</v>
      </c>
    </row>
    <row r="20" spans="1:12">
      <c r="A20" s="96">
        <v>19</v>
      </c>
      <c r="B20" s="95" t="s">
        <v>18</v>
      </c>
      <c r="C20" s="92">
        <v>308</v>
      </c>
      <c r="D20" s="92">
        <v>288</v>
      </c>
      <c r="E20" s="92">
        <v>282</v>
      </c>
      <c r="F20" s="92">
        <v>307.50744435059102</v>
      </c>
      <c r="G20" s="92">
        <v>283.69713712061201</v>
      </c>
      <c r="H20" s="92">
        <v>281.66403329535399</v>
      </c>
      <c r="I20" s="100">
        <f t="shared" si="0"/>
        <v>-8.4415584415584416E-2</v>
      </c>
      <c r="J20" s="93">
        <f t="shared" si="1"/>
        <v>-26</v>
      </c>
      <c r="K20" s="93">
        <f t="shared" si="2"/>
        <v>-6</v>
      </c>
      <c r="L20" s="93">
        <f t="shared" si="3"/>
        <v>-2.0331038252580242</v>
      </c>
    </row>
    <row r="21" spans="1:12">
      <c r="A21" s="96">
        <v>20</v>
      </c>
      <c r="B21" s="95" t="s">
        <v>19</v>
      </c>
      <c r="C21" s="92">
        <v>4302</v>
      </c>
      <c r="D21" s="92">
        <v>4342</v>
      </c>
      <c r="E21" s="92">
        <v>4319</v>
      </c>
      <c r="F21" s="92">
        <v>4314.7462072182798</v>
      </c>
      <c r="G21" s="92">
        <v>4337.19715787104</v>
      </c>
      <c r="H21" s="92">
        <v>4330.6293609043896</v>
      </c>
      <c r="I21" s="100">
        <f t="shared" si="0"/>
        <v>3.9516503951650397E-3</v>
      </c>
      <c r="J21" s="93">
        <f t="shared" si="1"/>
        <v>17</v>
      </c>
      <c r="K21" s="93">
        <f t="shared" si="2"/>
        <v>-23</v>
      </c>
      <c r="L21" s="93">
        <f t="shared" si="3"/>
        <v>-6.5677969666503486</v>
      </c>
    </row>
    <row r="22" spans="1:12">
      <c r="A22" s="96">
        <v>21</v>
      </c>
      <c r="B22" s="95" t="s">
        <v>20</v>
      </c>
      <c r="C22" s="92">
        <v>304</v>
      </c>
      <c r="D22" s="92">
        <v>325</v>
      </c>
      <c r="E22" s="92">
        <v>328</v>
      </c>
      <c r="F22" s="92">
        <v>304</v>
      </c>
      <c r="G22" s="92">
        <v>325</v>
      </c>
      <c r="H22" s="92">
        <v>328</v>
      </c>
      <c r="I22" s="100">
        <f t="shared" si="0"/>
        <v>7.8947368421052627E-2</v>
      </c>
      <c r="J22" s="93">
        <f t="shared" si="1"/>
        <v>24</v>
      </c>
      <c r="K22" s="93">
        <f t="shared" si="2"/>
        <v>3</v>
      </c>
      <c r="L22" s="93">
        <f t="shared" si="3"/>
        <v>3</v>
      </c>
    </row>
    <row r="23" spans="1:12">
      <c r="A23" s="96">
        <v>22</v>
      </c>
      <c r="B23" s="95" t="s">
        <v>21</v>
      </c>
      <c r="C23" s="92">
        <v>12597</v>
      </c>
      <c r="D23" s="92">
        <v>12657</v>
      </c>
      <c r="E23" s="92">
        <v>12614</v>
      </c>
      <c r="F23" s="92">
        <v>12579.021500114901</v>
      </c>
      <c r="G23" s="92">
        <v>12640.929644616601</v>
      </c>
      <c r="H23" s="92">
        <v>12616.7292456102</v>
      </c>
      <c r="I23" s="100">
        <f t="shared" si="0"/>
        <v>1.3495276653171389E-3</v>
      </c>
      <c r="J23" s="93">
        <f t="shared" si="1"/>
        <v>17</v>
      </c>
      <c r="K23" s="93">
        <f t="shared" si="2"/>
        <v>-43</v>
      </c>
      <c r="L23" s="93">
        <f t="shared" si="3"/>
        <v>-24.200399006400403</v>
      </c>
    </row>
    <row r="24" spans="1:12">
      <c r="A24" s="96">
        <v>23</v>
      </c>
      <c r="B24" s="95" t="s">
        <v>22</v>
      </c>
      <c r="C24" s="92">
        <v>13729</v>
      </c>
      <c r="D24" s="92">
        <v>13708</v>
      </c>
      <c r="E24" s="92">
        <v>13656</v>
      </c>
      <c r="F24" s="92">
        <v>13619.296907980201</v>
      </c>
      <c r="G24" s="92">
        <v>13580.265366973499</v>
      </c>
      <c r="H24" s="92">
        <v>13555.3687129788</v>
      </c>
      <c r="I24" s="100">
        <f t="shared" si="0"/>
        <v>-5.3172117415689413E-3</v>
      </c>
      <c r="J24" s="93">
        <f t="shared" si="1"/>
        <v>-73</v>
      </c>
      <c r="K24" s="93">
        <f t="shared" si="2"/>
        <v>-52</v>
      </c>
      <c r="L24" s="93">
        <f t="shared" si="3"/>
        <v>-24.896653994699591</v>
      </c>
    </row>
    <row r="25" spans="1:12">
      <c r="A25" s="96">
        <v>24</v>
      </c>
      <c r="B25" s="95" t="s">
        <v>23</v>
      </c>
      <c r="C25" s="92">
        <v>7536</v>
      </c>
      <c r="D25" s="92">
        <v>7170</v>
      </c>
      <c r="E25" s="92">
        <v>7118</v>
      </c>
      <c r="F25" s="92">
        <v>7535.99999999999</v>
      </c>
      <c r="G25" s="92">
        <v>7170.00000000001</v>
      </c>
      <c r="H25" s="92">
        <v>7117.99999999999</v>
      </c>
      <c r="I25" s="100">
        <f t="shared" si="0"/>
        <v>-5.5467091295116774E-2</v>
      </c>
      <c r="J25" s="93">
        <f t="shared" si="1"/>
        <v>-418</v>
      </c>
      <c r="K25" s="93">
        <f t="shared" si="2"/>
        <v>-52</v>
      </c>
      <c r="L25" s="93">
        <f t="shared" si="3"/>
        <v>-52.000000000020009</v>
      </c>
    </row>
    <row r="26" spans="1:12">
      <c r="A26" s="96">
        <v>25</v>
      </c>
      <c r="B26" s="95" t="s">
        <v>24</v>
      </c>
      <c r="C26" s="92">
        <v>34939</v>
      </c>
      <c r="D26" s="92">
        <v>34887</v>
      </c>
      <c r="E26" s="92">
        <v>34820</v>
      </c>
      <c r="F26" s="92">
        <v>34939</v>
      </c>
      <c r="G26" s="92">
        <v>34887</v>
      </c>
      <c r="H26" s="92">
        <v>34820</v>
      </c>
      <c r="I26" s="100">
        <f t="shared" si="0"/>
        <v>-3.4059360599902689E-3</v>
      </c>
      <c r="J26" s="93">
        <f t="shared" si="1"/>
        <v>-119</v>
      </c>
      <c r="K26" s="93">
        <f t="shared" si="2"/>
        <v>-67</v>
      </c>
      <c r="L26" s="93">
        <f t="shared" si="3"/>
        <v>-67</v>
      </c>
    </row>
    <row r="27" spans="1:12">
      <c r="A27" s="96">
        <v>26</v>
      </c>
      <c r="B27" s="95" t="s">
        <v>25</v>
      </c>
      <c r="C27" s="92">
        <v>1641</v>
      </c>
      <c r="D27" s="92">
        <v>1626</v>
      </c>
      <c r="E27" s="92">
        <v>1611</v>
      </c>
      <c r="F27" s="92">
        <v>1641</v>
      </c>
      <c r="G27" s="92">
        <v>1626</v>
      </c>
      <c r="H27" s="92">
        <v>1611</v>
      </c>
      <c r="I27" s="100">
        <f t="shared" si="0"/>
        <v>-1.8281535648994516E-2</v>
      </c>
      <c r="J27" s="93">
        <f t="shared" si="1"/>
        <v>-30</v>
      </c>
      <c r="K27" s="93">
        <f t="shared" si="2"/>
        <v>-15</v>
      </c>
      <c r="L27" s="93">
        <f t="shared" si="3"/>
        <v>-15</v>
      </c>
    </row>
    <row r="28" spans="1:12">
      <c r="A28" s="96">
        <v>27</v>
      </c>
      <c r="B28" s="95" t="s">
        <v>26</v>
      </c>
      <c r="C28" s="92">
        <v>5430</v>
      </c>
      <c r="D28" s="92">
        <v>5610</v>
      </c>
      <c r="E28" s="92">
        <v>5622</v>
      </c>
      <c r="F28" s="92">
        <v>5430</v>
      </c>
      <c r="G28" s="92">
        <v>5610</v>
      </c>
      <c r="H28" s="92">
        <v>5622</v>
      </c>
      <c r="I28" s="100">
        <f t="shared" si="0"/>
        <v>3.535911602209945E-2</v>
      </c>
      <c r="J28" s="93">
        <f t="shared" si="1"/>
        <v>192</v>
      </c>
      <c r="K28" s="93">
        <f t="shared" si="2"/>
        <v>12</v>
      </c>
      <c r="L28" s="93">
        <f t="shared" si="3"/>
        <v>12</v>
      </c>
    </row>
    <row r="29" spans="1:12">
      <c r="A29" s="96">
        <v>28</v>
      </c>
      <c r="B29" s="95" t="s">
        <v>27</v>
      </c>
      <c r="C29" s="92">
        <v>9787</v>
      </c>
      <c r="D29" s="92">
        <v>10247</v>
      </c>
      <c r="E29" s="92">
        <v>10266</v>
      </c>
      <c r="F29" s="92">
        <v>9811.4920807870694</v>
      </c>
      <c r="G29" s="92">
        <v>10236.194340429</v>
      </c>
      <c r="H29" s="92">
        <v>10279.8617620276</v>
      </c>
      <c r="I29" s="100">
        <f t="shared" si="0"/>
        <v>4.8942474711351797E-2</v>
      </c>
      <c r="J29" s="93">
        <f t="shared" si="1"/>
        <v>479</v>
      </c>
      <c r="K29" s="93">
        <f t="shared" si="2"/>
        <v>19</v>
      </c>
      <c r="L29" s="93">
        <f t="shared" si="3"/>
        <v>43.667421598600413</v>
      </c>
    </row>
    <row r="30" spans="1:12">
      <c r="A30" s="96">
        <v>29</v>
      </c>
      <c r="B30" s="95" t="s">
        <v>28</v>
      </c>
      <c r="C30" s="92">
        <v>3390</v>
      </c>
      <c r="D30" s="92">
        <v>3445</v>
      </c>
      <c r="E30" s="92">
        <v>3445</v>
      </c>
      <c r="F30" s="92">
        <v>3390</v>
      </c>
      <c r="G30" s="92">
        <v>3445</v>
      </c>
      <c r="H30" s="92">
        <v>3445</v>
      </c>
      <c r="I30" s="100">
        <f t="shared" si="0"/>
        <v>1.6224188790560472E-2</v>
      </c>
      <c r="J30" s="93">
        <f t="shared" si="1"/>
        <v>55</v>
      </c>
      <c r="K30" s="93">
        <f t="shared" si="2"/>
        <v>0</v>
      </c>
      <c r="L30" s="93">
        <f t="shared" si="3"/>
        <v>0</v>
      </c>
    </row>
    <row r="31" spans="1:12">
      <c r="A31" s="96">
        <v>30</v>
      </c>
      <c r="B31" s="95" t="s">
        <v>29</v>
      </c>
      <c r="C31" s="92">
        <v>1093</v>
      </c>
      <c r="D31" s="92">
        <v>1126</v>
      </c>
      <c r="E31" s="92">
        <v>1124</v>
      </c>
      <c r="F31" s="92">
        <v>1093</v>
      </c>
      <c r="G31" s="92">
        <v>1126</v>
      </c>
      <c r="H31" s="92">
        <v>1124</v>
      </c>
      <c r="I31" s="100">
        <f t="shared" si="0"/>
        <v>2.8362305580969808E-2</v>
      </c>
      <c r="J31" s="93">
        <f t="shared" si="1"/>
        <v>31</v>
      </c>
      <c r="K31" s="93">
        <f t="shared" si="2"/>
        <v>-2</v>
      </c>
      <c r="L31" s="93">
        <f t="shared" si="3"/>
        <v>-2</v>
      </c>
    </row>
    <row r="32" spans="1:12">
      <c r="A32" s="96">
        <v>31</v>
      </c>
      <c r="B32" s="95" t="s">
        <v>30</v>
      </c>
      <c r="C32" s="92">
        <v>21232</v>
      </c>
      <c r="D32" s="92">
        <v>21320</v>
      </c>
      <c r="E32" s="92">
        <v>21184</v>
      </c>
      <c r="F32" s="92">
        <v>21292.1334721356</v>
      </c>
      <c r="G32" s="92">
        <v>21286.524195268699</v>
      </c>
      <c r="H32" s="92">
        <v>21239.465156263701</v>
      </c>
      <c r="I32" s="100">
        <f t="shared" si="0"/>
        <v>-2.2607385079125848E-3</v>
      </c>
      <c r="J32" s="93">
        <f t="shared" si="1"/>
        <v>-48</v>
      </c>
      <c r="K32" s="93">
        <f t="shared" si="2"/>
        <v>-136</v>
      </c>
      <c r="L32" s="93">
        <f t="shared" si="3"/>
        <v>-47.05903900499834</v>
      </c>
    </row>
    <row r="33" spans="1:12">
      <c r="A33" s="96">
        <v>32</v>
      </c>
      <c r="B33" s="95" t="s">
        <v>31</v>
      </c>
      <c r="C33" s="92">
        <v>6270</v>
      </c>
      <c r="D33" s="92">
        <v>6329</v>
      </c>
      <c r="E33" s="92">
        <v>6309</v>
      </c>
      <c r="F33" s="92">
        <v>6270</v>
      </c>
      <c r="G33" s="92">
        <v>6329</v>
      </c>
      <c r="H33" s="92">
        <v>6309</v>
      </c>
      <c r="I33" s="100">
        <f t="shared" si="0"/>
        <v>6.2200956937799043E-3</v>
      </c>
      <c r="J33" s="93">
        <f t="shared" si="1"/>
        <v>39</v>
      </c>
      <c r="K33" s="93">
        <f t="shared" si="2"/>
        <v>-20</v>
      </c>
      <c r="L33" s="93">
        <f t="shared" si="3"/>
        <v>-20</v>
      </c>
    </row>
    <row r="34" spans="1:12">
      <c r="A34" s="96">
        <v>33</v>
      </c>
      <c r="B34" s="95" t="s">
        <v>32</v>
      </c>
      <c r="C34" s="92">
        <v>20596</v>
      </c>
      <c r="D34" s="92">
        <v>19763</v>
      </c>
      <c r="E34" s="92">
        <v>19699</v>
      </c>
      <c r="F34" s="92">
        <v>20596</v>
      </c>
      <c r="G34" s="92">
        <v>19763</v>
      </c>
      <c r="H34" s="92">
        <v>19699</v>
      </c>
      <c r="I34" s="100">
        <f t="shared" si="0"/>
        <v>-4.3552146047776269E-2</v>
      </c>
      <c r="J34" s="93">
        <f t="shared" si="1"/>
        <v>-897</v>
      </c>
      <c r="K34" s="93">
        <f t="shared" si="2"/>
        <v>-64</v>
      </c>
      <c r="L34" s="93">
        <f t="shared" si="3"/>
        <v>-64</v>
      </c>
    </row>
    <row r="35" spans="1:12">
      <c r="A35" s="96">
        <v>35</v>
      </c>
      <c r="B35" s="95" t="s">
        <v>33</v>
      </c>
      <c r="C35" s="92">
        <v>18700</v>
      </c>
      <c r="D35" s="92">
        <v>17120</v>
      </c>
      <c r="E35" s="92">
        <v>17154</v>
      </c>
      <c r="F35" s="92">
        <v>19418.913675480399</v>
      </c>
      <c r="G35" s="92">
        <v>17777.068523293099</v>
      </c>
      <c r="H35" s="92">
        <v>17791.346301983202</v>
      </c>
      <c r="I35" s="100">
        <f t="shared" si="0"/>
        <v>-8.2673796791443849E-2</v>
      </c>
      <c r="J35" s="93">
        <f t="shared" si="1"/>
        <v>-1546</v>
      </c>
      <c r="K35" s="93">
        <f t="shared" si="2"/>
        <v>34</v>
      </c>
      <c r="L35" s="93">
        <f t="shared" si="3"/>
        <v>14.277778690102423</v>
      </c>
    </row>
    <row r="36" spans="1:12">
      <c r="A36" s="96">
        <v>36</v>
      </c>
      <c r="B36" s="95" t="s">
        <v>34</v>
      </c>
      <c r="C36" s="92">
        <v>1018</v>
      </c>
      <c r="D36" s="92">
        <v>1041</v>
      </c>
      <c r="E36" s="92">
        <v>1010</v>
      </c>
      <c r="F36" s="92">
        <v>949.90278026612702</v>
      </c>
      <c r="G36" s="92">
        <v>953.24994487276001</v>
      </c>
      <c r="H36" s="92">
        <v>945.32829268285002</v>
      </c>
      <c r="I36" s="100">
        <f t="shared" si="0"/>
        <v>-7.8585461689587421E-3</v>
      </c>
      <c r="J36" s="93">
        <f t="shared" si="1"/>
        <v>-8</v>
      </c>
      <c r="K36" s="93">
        <f t="shared" si="2"/>
        <v>-31</v>
      </c>
      <c r="L36" s="93">
        <f t="shared" si="3"/>
        <v>-7.9216521899099916</v>
      </c>
    </row>
    <row r="37" spans="1:12">
      <c r="A37" s="96">
        <v>37</v>
      </c>
      <c r="B37" s="95" t="s">
        <v>35</v>
      </c>
      <c r="C37" s="92">
        <v>451</v>
      </c>
      <c r="D37" s="92">
        <v>494</v>
      </c>
      <c r="E37" s="92">
        <v>519</v>
      </c>
      <c r="F37" s="92">
        <v>435.21435483901797</v>
      </c>
      <c r="G37" s="92">
        <v>479.87521192604498</v>
      </c>
      <c r="H37" s="92">
        <v>503.21436078177601</v>
      </c>
      <c r="I37" s="100">
        <f t="shared" si="0"/>
        <v>0.15077605321507762</v>
      </c>
      <c r="J37" s="93">
        <f t="shared" si="1"/>
        <v>68</v>
      </c>
      <c r="K37" s="93">
        <f t="shared" si="2"/>
        <v>25</v>
      </c>
      <c r="L37" s="93">
        <f t="shared" si="3"/>
        <v>23.339148855731025</v>
      </c>
    </row>
    <row r="38" spans="1:12">
      <c r="A38" s="96">
        <v>38</v>
      </c>
      <c r="B38" s="95" t="s">
        <v>36</v>
      </c>
      <c r="C38" s="92">
        <v>3109</v>
      </c>
      <c r="D38" s="92">
        <v>3186</v>
      </c>
      <c r="E38" s="92">
        <v>3221</v>
      </c>
      <c r="F38" s="92">
        <v>3109</v>
      </c>
      <c r="G38" s="92">
        <v>3186</v>
      </c>
      <c r="H38" s="92">
        <v>3221</v>
      </c>
      <c r="I38" s="100">
        <f t="shared" si="0"/>
        <v>3.6024445159215185E-2</v>
      </c>
      <c r="J38" s="93">
        <f t="shared" si="1"/>
        <v>112</v>
      </c>
      <c r="K38" s="93">
        <f t="shared" si="2"/>
        <v>35</v>
      </c>
      <c r="L38" s="93">
        <f t="shared" si="3"/>
        <v>35</v>
      </c>
    </row>
    <row r="39" spans="1:12">
      <c r="A39" s="96">
        <v>39</v>
      </c>
      <c r="B39" s="95" t="s">
        <v>37</v>
      </c>
      <c r="C39" s="92">
        <v>150</v>
      </c>
      <c r="D39" s="92">
        <v>125</v>
      </c>
      <c r="E39" s="92">
        <v>131</v>
      </c>
      <c r="F39" s="92">
        <v>150</v>
      </c>
      <c r="G39" s="92">
        <v>125</v>
      </c>
      <c r="H39" s="92">
        <v>131</v>
      </c>
      <c r="I39" s="100">
        <f t="shared" si="0"/>
        <v>-0.12666666666666668</v>
      </c>
      <c r="J39" s="93">
        <f t="shared" si="1"/>
        <v>-19</v>
      </c>
      <c r="K39" s="93">
        <f t="shared" si="2"/>
        <v>6</v>
      </c>
      <c r="L39" s="93">
        <f t="shared" si="3"/>
        <v>6</v>
      </c>
    </row>
    <row r="40" spans="1:12">
      <c r="A40" s="96">
        <v>41</v>
      </c>
      <c r="B40" s="95" t="s">
        <v>38</v>
      </c>
      <c r="C40" s="92">
        <v>124168</v>
      </c>
      <c r="D40" s="92">
        <v>129621</v>
      </c>
      <c r="E40" s="92">
        <v>126457</v>
      </c>
      <c r="F40" s="92">
        <v>123377.141386715</v>
      </c>
      <c r="G40" s="92">
        <v>127241.526239699</v>
      </c>
      <c r="H40" s="92">
        <v>127372.786812073</v>
      </c>
      <c r="I40" s="100">
        <f t="shared" si="0"/>
        <v>1.8434701372334258E-2</v>
      </c>
      <c r="J40" s="93">
        <f t="shared" si="1"/>
        <v>2289</v>
      </c>
      <c r="K40" s="93">
        <f t="shared" si="2"/>
        <v>-3164</v>
      </c>
      <c r="L40" s="93">
        <f t="shared" si="3"/>
        <v>131.260572373998</v>
      </c>
    </row>
    <row r="41" spans="1:12">
      <c r="A41" s="96">
        <v>42</v>
      </c>
      <c r="B41" s="95" t="s">
        <v>39</v>
      </c>
      <c r="C41" s="92">
        <v>15905</v>
      </c>
      <c r="D41" s="92">
        <v>15929</v>
      </c>
      <c r="E41" s="92">
        <v>15757</v>
      </c>
      <c r="F41" s="92">
        <v>14547.836058545399</v>
      </c>
      <c r="G41" s="92">
        <v>14488.1086540042</v>
      </c>
      <c r="H41" s="92">
        <v>14431.182102590001</v>
      </c>
      <c r="I41" s="100">
        <f t="shared" si="0"/>
        <v>-9.3052499214083626E-3</v>
      </c>
      <c r="J41" s="93">
        <f t="shared" si="1"/>
        <v>-148</v>
      </c>
      <c r="K41" s="93">
        <f t="shared" si="2"/>
        <v>-172</v>
      </c>
      <c r="L41" s="93">
        <f t="shared" si="3"/>
        <v>-56.926551414198912</v>
      </c>
    </row>
    <row r="42" spans="1:12">
      <c r="A42" s="96">
        <v>43</v>
      </c>
      <c r="B42" s="95" t="s">
        <v>40</v>
      </c>
      <c r="C42" s="92">
        <v>54523</v>
      </c>
      <c r="D42" s="92">
        <v>54724</v>
      </c>
      <c r="E42" s="92">
        <v>54357</v>
      </c>
      <c r="F42" s="92">
        <v>53663.1056792948</v>
      </c>
      <c r="G42" s="92">
        <v>53785.9229956786</v>
      </c>
      <c r="H42" s="92">
        <v>53695.784419659904</v>
      </c>
      <c r="I42" s="100">
        <f t="shared" si="0"/>
        <v>-3.0445866881866368E-3</v>
      </c>
      <c r="J42" s="93">
        <f t="shared" si="1"/>
        <v>-166</v>
      </c>
      <c r="K42" s="93">
        <f t="shared" si="2"/>
        <v>-367</v>
      </c>
      <c r="L42" s="93">
        <f t="shared" si="3"/>
        <v>-90.138576018696767</v>
      </c>
    </row>
    <row r="43" spans="1:12">
      <c r="A43" s="96">
        <v>45</v>
      </c>
      <c r="B43" s="95" t="s">
        <v>41</v>
      </c>
      <c r="C43" s="92">
        <v>44749</v>
      </c>
      <c r="D43" s="92">
        <v>47045</v>
      </c>
      <c r="E43" s="92">
        <v>46968</v>
      </c>
      <c r="F43" s="92">
        <v>44823.196832578098</v>
      </c>
      <c r="G43" s="92">
        <v>46943.764348860699</v>
      </c>
      <c r="H43" s="92">
        <v>47075.858569255499</v>
      </c>
      <c r="I43" s="100">
        <f t="shared" si="0"/>
        <v>4.9587700283805228E-2</v>
      </c>
      <c r="J43" s="93">
        <f t="shared" si="1"/>
        <v>2219</v>
      </c>
      <c r="K43" s="93">
        <f t="shared" si="2"/>
        <v>-77</v>
      </c>
      <c r="L43" s="93">
        <f t="shared" si="3"/>
        <v>132.09422039479978</v>
      </c>
    </row>
    <row r="44" spans="1:12">
      <c r="A44" s="96">
        <v>46</v>
      </c>
      <c r="B44" s="95" t="s">
        <v>42</v>
      </c>
      <c r="C44" s="92">
        <v>120150</v>
      </c>
      <c r="D44" s="92">
        <v>124806</v>
      </c>
      <c r="E44" s="92">
        <v>124666</v>
      </c>
      <c r="F44" s="92">
        <v>120400.07156644099</v>
      </c>
      <c r="G44" s="92">
        <v>124743.86776582</v>
      </c>
      <c r="H44" s="92">
        <v>124977.010827073</v>
      </c>
      <c r="I44" s="100">
        <f t="shared" si="0"/>
        <v>3.7586350395339162E-2</v>
      </c>
      <c r="J44" s="93">
        <f t="shared" si="1"/>
        <v>4516</v>
      </c>
      <c r="K44" s="93">
        <f t="shared" si="2"/>
        <v>-140</v>
      </c>
      <c r="L44" s="93">
        <f t="shared" si="3"/>
        <v>233.14306125299481</v>
      </c>
    </row>
    <row r="45" spans="1:12">
      <c r="A45" s="96">
        <v>47</v>
      </c>
      <c r="B45" s="95" t="s">
        <v>43</v>
      </c>
      <c r="C45" s="92">
        <v>296001</v>
      </c>
      <c r="D45" s="92">
        <v>299311</v>
      </c>
      <c r="E45" s="92">
        <v>298673</v>
      </c>
      <c r="F45" s="92">
        <v>296001</v>
      </c>
      <c r="G45" s="92">
        <v>299311</v>
      </c>
      <c r="H45" s="92">
        <v>298673</v>
      </c>
      <c r="I45" s="100">
        <f t="shared" si="0"/>
        <v>9.0269965304171276E-3</v>
      </c>
      <c r="J45" s="93">
        <f t="shared" si="1"/>
        <v>2672</v>
      </c>
      <c r="K45" s="93">
        <f t="shared" si="2"/>
        <v>-638</v>
      </c>
      <c r="L45" s="93">
        <f t="shared" si="3"/>
        <v>-638</v>
      </c>
    </row>
    <row r="46" spans="1:12">
      <c r="A46" s="96">
        <v>49</v>
      </c>
      <c r="B46" s="95" t="s">
        <v>44</v>
      </c>
      <c r="C46" s="92">
        <v>120028</v>
      </c>
      <c r="D46" s="92">
        <v>113915</v>
      </c>
      <c r="E46" s="92">
        <v>118078</v>
      </c>
      <c r="F46" s="92">
        <v>120392.056832762</v>
      </c>
      <c r="G46" s="92">
        <v>118344.61398428401</v>
      </c>
      <c r="H46" s="92">
        <v>118156.77937262099</v>
      </c>
      <c r="I46" s="100">
        <f t="shared" si="0"/>
        <v>-1.6246209217849167E-2</v>
      </c>
      <c r="J46" s="93">
        <f t="shared" si="1"/>
        <v>-1950</v>
      </c>
      <c r="K46" s="93">
        <f t="shared" si="2"/>
        <v>4163</v>
      </c>
      <c r="L46" s="93">
        <f t="shared" si="3"/>
        <v>-187.83461166301277</v>
      </c>
    </row>
    <row r="47" spans="1:12">
      <c r="A47" s="96">
        <v>50</v>
      </c>
      <c r="B47" s="95" t="s">
        <v>45</v>
      </c>
      <c r="C47" s="92">
        <v>2730</v>
      </c>
      <c r="D47" s="92">
        <v>2662</v>
      </c>
      <c r="E47" s="92">
        <v>2636</v>
      </c>
      <c r="F47" s="92">
        <v>2489.10809608815</v>
      </c>
      <c r="G47" s="92">
        <v>2389.3815966810498</v>
      </c>
      <c r="H47" s="92">
        <v>2395.10760462282</v>
      </c>
      <c r="I47" s="100">
        <f t="shared" si="0"/>
        <v>-3.4432234432234435E-2</v>
      </c>
      <c r="J47" s="93">
        <f t="shared" si="1"/>
        <v>-94</v>
      </c>
      <c r="K47" s="93">
        <f t="shared" si="2"/>
        <v>-26</v>
      </c>
      <c r="L47" s="93">
        <f t="shared" si="3"/>
        <v>5.726007941770149</v>
      </c>
    </row>
    <row r="48" spans="1:12">
      <c r="A48" s="96">
        <v>51</v>
      </c>
      <c r="B48" s="95" t="s">
        <v>46</v>
      </c>
      <c r="C48" s="92">
        <v>290</v>
      </c>
      <c r="D48" s="92">
        <v>279</v>
      </c>
      <c r="E48" s="92">
        <v>279</v>
      </c>
      <c r="F48" s="92">
        <v>289.51384384093802</v>
      </c>
      <c r="G48" s="92">
        <v>280.72459065351302</v>
      </c>
      <c r="H48" s="92">
        <v>278.51393884007098</v>
      </c>
      <c r="I48" s="100">
        <f t="shared" si="0"/>
        <v>-3.793103448275862E-2</v>
      </c>
      <c r="J48" s="93">
        <f t="shared" si="1"/>
        <v>-11</v>
      </c>
      <c r="K48" s="93">
        <f t="shared" si="2"/>
        <v>0</v>
      </c>
      <c r="L48" s="93">
        <f t="shared" si="3"/>
        <v>-2.2106518134420412</v>
      </c>
    </row>
    <row r="49" spans="1:12">
      <c r="A49" s="96">
        <v>52</v>
      </c>
      <c r="B49" s="95" t="s">
        <v>47</v>
      </c>
      <c r="C49" s="92">
        <v>18265</v>
      </c>
      <c r="D49" s="92">
        <v>18269</v>
      </c>
      <c r="E49" s="92">
        <v>18345</v>
      </c>
      <c r="F49" s="92">
        <v>18265</v>
      </c>
      <c r="G49" s="92">
        <v>18269</v>
      </c>
      <c r="H49" s="92">
        <v>18345</v>
      </c>
      <c r="I49" s="100">
        <f t="shared" si="0"/>
        <v>4.3799616753353405E-3</v>
      </c>
      <c r="J49" s="93">
        <f t="shared" si="1"/>
        <v>80</v>
      </c>
      <c r="K49" s="93">
        <f t="shared" si="2"/>
        <v>76</v>
      </c>
      <c r="L49" s="93">
        <f t="shared" si="3"/>
        <v>76</v>
      </c>
    </row>
    <row r="50" spans="1:12">
      <c r="A50" s="96">
        <v>53</v>
      </c>
      <c r="B50" s="95" t="s">
        <v>48</v>
      </c>
      <c r="C50" s="92">
        <v>2597</v>
      </c>
      <c r="D50" s="92">
        <v>2573</v>
      </c>
      <c r="E50" s="92">
        <v>2593</v>
      </c>
      <c r="F50" s="92">
        <v>2597</v>
      </c>
      <c r="G50" s="92">
        <v>2573</v>
      </c>
      <c r="H50" s="92">
        <v>2593</v>
      </c>
      <c r="I50" s="100">
        <f t="shared" si="0"/>
        <v>-1.5402387370042356E-3</v>
      </c>
      <c r="J50" s="93">
        <f t="shared" si="1"/>
        <v>-4</v>
      </c>
      <c r="K50" s="93">
        <f t="shared" si="2"/>
        <v>20</v>
      </c>
      <c r="L50" s="93">
        <f t="shared" si="3"/>
        <v>20</v>
      </c>
    </row>
    <row r="51" spans="1:12">
      <c r="A51" s="96">
        <v>55</v>
      </c>
      <c r="B51" s="95" t="s">
        <v>49</v>
      </c>
      <c r="C51" s="92">
        <v>18074</v>
      </c>
      <c r="D51" s="92">
        <v>17698</v>
      </c>
      <c r="E51" s="92">
        <v>17781</v>
      </c>
      <c r="F51" s="92">
        <v>17600.638409156702</v>
      </c>
      <c r="G51" s="92">
        <v>17199.389303436899</v>
      </c>
      <c r="H51" s="92">
        <v>17268.879813105199</v>
      </c>
      <c r="I51" s="100">
        <f t="shared" si="0"/>
        <v>-1.6211132012836117E-2</v>
      </c>
      <c r="J51" s="93">
        <f t="shared" si="1"/>
        <v>-293</v>
      </c>
      <c r="K51" s="93">
        <f t="shared" si="2"/>
        <v>83</v>
      </c>
      <c r="L51" s="93">
        <f t="shared" si="3"/>
        <v>69.490509668299637</v>
      </c>
    </row>
    <row r="52" spans="1:12">
      <c r="A52" s="96">
        <v>56</v>
      </c>
      <c r="B52" s="95" t="s">
        <v>50</v>
      </c>
      <c r="C52" s="92">
        <v>101852</v>
      </c>
      <c r="D52" s="92">
        <v>103391</v>
      </c>
      <c r="E52" s="92">
        <v>106170</v>
      </c>
      <c r="F52" s="92">
        <v>101459.57768171999</v>
      </c>
      <c r="G52" s="92">
        <v>106010.988313159</v>
      </c>
      <c r="H52" s="92">
        <v>106084.737343912</v>
      </c>
      <c r="I52" s="100">
        <f t="shared" si="0"/>
        <v>4.2394847425676473E-2</v>
      </c>
      <c r="J52" s="93">
        <f t="shared" si="1"/>
        <v>4318</v>
      </c>
      <c r="K52" s="93">
        <f t="shared" si="2"/>
        <v>2779</v>
      </c>
      <c r="L52" s="93">
        <f t="shared" si="3"/>
        <v>73.749030752995168</v>
      </c>
    </row>
    <row r="53" spans="1:12">
      <c r="A53" s="96">
        <v>58</v>
      </c>
      <c r="B53" s="95" t="s">
        <v>51</v>
      </c>
      <c r="C53" s="92">
        <v>2496</v>
      </c>
      <c r="D53" s="92">
        <v>2542</v>
      </c>
      <c r="E53" s="92">
        <v>2548</v>
      </c>
      <c r="F53" s="92">
        <v>2506.5893251533098</v>
      </c>
      <c r="G53" s="92">
        <v>2568.5598627245599</v>
      </c>
      <c r="H53" s="92">
        <v>2560.36434793035</v>
      </c>
      <c r="I53" s="100">
        <f t="shared" si="0"/>
        <v>2.0833333333333332E-2</v>
      </c>
      <c r="J53" s="93">
        <f t="shared" si="1"/>
        <v>52</v>
      </c>
      <c r="K53" s="93">
        <f t="shared" si="2"/>
        <v>6</v>
      </c>
      <c r="L53" s="93">
        <f t="shared" si="3"/>
        <v>-8.1955147942098847</v>
      </c>
    </row>
    <row r="54" spans="1:12">
      <c r="A54" s="96">
        <v>59</v>
      </c>
      <c r="B54" s="95" t="s">
        <v>52</v>
      </c>
      <c r="C54" s="92">
        <v>1969</v>
      </c>
      <c r="D54" s="92">
        <v>1954</v>
      </c>
      <c r="E54" s="92">
        <v>1944</v>
      </c>
      <c r="F54" s="92">
        <v>1969</v>
      </c>
      <c r="G54" s="92">
        <v>1954</v>
      </c>
      <c r="H54" s="92">
        <v>1944</v>
      </c>
      <c r="I54" s="100">
        <f t="shared" si="0"/>
        <v>-1.2696800406297613E-2</v>
      </c>
      <c r="J54" s="93">
        <f t="shared" si="1"/>
        <v>-25</v>
      </c>
      <c r="K54" s="93">
        <f t="shared" si="2"/>
        <v>-10</v>
      </c>
      <c r="L54" s="93">
        <f t="shared" si="3"/>
        <v>-10</v>
      </c>
    </row>
    <row r="55" spans="1:12">
      <c r="A55" s="96">
        <v>60</v>
      </c>
      <c r="B55" s="95" t="s">
        <v>53</v>
      </c>
      <c r="C55" s="92">
        <v>794</v>
      </c>
      <c r="D55" s="92">
        <v>817</v>
      </c>
      <c r="E55" s="92">
        <v>811</v>
      </c>
      <c r="F55" s="92">
        <v>795.60255788992902</v>
      </c>
      <c r="G55" s="92">
        <v>821.569130651926</v>
      </c>
      <c r="H55" s="92">
        <v>812.60262379654898</v>
      </c>
      <c r="I55" s="100">
        <f t="shared" si="0"/>
        <v>2.1410579345088162E-2</v>
      </c>
      <c r="J55" s="93">
        <f t="shared" si="1"/>
        <v>17</v>
      </c>
      <c r="K55" s="93">
        <f t="shared" si="2"/>
        <v>-6</v>
      </c>
      <c r="L55" s="93">
        <f t="shared" si="3"/>
        <v>-8.9665068553770197</v>
      </c>
    </row>
    <row r="56" spans="1:12">
      <c r="A56" s="96">
        <v>61</v>
      </c>
      <c r="B56" s="95" t="s">
        <v>54</v>
      </c>
      <c r="C56" s="92">
        <v>3301</v>
      </c>
      <c r="D56" s="92">
        <v>3137</v>
      </c>
      <c r="E56" s="92">
        <v>3122</v>
      </c>
      <c r="F56" s="92">
        <v>3301</v>
      </c>
      <c r="G56" s="92">
        <v>3137</v>
      </c>
      <c r="H56" s="92">
        <v>3122</v>
      </c>
      <c r="I56" s="100">
        <f t="shared" si="0"/>
        <v>-5.422599212359891E-2</v>
      </c>
      <c r="J56" s="93">
        <f t="shared" si="1"/>
        <v>-179</v>
      </c>
      <c r="K56" s="93">
        <f t="shared" si="2"/>
        <v>-15</v>
      </c>
      <c r="L56" s="93">
        <f t="shared" si="3"/>
        <v>-15</v>
      </c>
    </row>
    <row r="57" spans="1:12">
      <c r="A57" s="96">
        <v>62</v>
      </c>
      <c r="B57" s="95" t="s">
        <v>55</v>
      </c>
      <c r="C57" s="92">
        <v>6903</v>
      </c>
      <c r="D57" s="92">
        <v>7423</v>
      </c>
      <c r="E57" s="92">
        <v>7412</v>
      </c>
      <c r="F57" s="92">
        <v>6903</v>
      </c>
      <c r="G57" s="92">
        <v>7423</v>
      </c>
      <c r="H57" s="92">
        <v>7412</v>
      </c>
      <c r="I57" s="100">
        <f t="shared" si="0"/>
        <v>7.3736056786904244E-2</v>
      </c>
      <c r="J57" s="93">
        <f t="shared" si="1"/>
        <v>509</v>
      </c>
      <c r="K57" s="93">
        <f t="shared" si="2"/>
        <v>-11</v>
      </c>
      <c r="L57" s="93">
        <f t="shared" si="3"/>
        <v>-11</v>
      </c>
    </row>
    <row r="58" spans="1:12">
      <c r="A58" s="96">
        <v>63</v>
      </c>
      <c r="B58" s="95" t="s">
        <v>56</v>
      </c>
      <c r="C58" s="92">
        <v>1754</v>
      </c>
      <c r="D58" s="92">
        <v>1701</v>
      </c>
      <c r="E58" s="92">
        <v>1706</v>
      </c>
      <c r="F58" s="92">
        <v>1754</v>
      </c>
      <c r="G58" s="92">
        <v>1701</v>
      </c>
      <c r="H58" s="92">
        <v>1706</v>
      </c>
      <c r="I58" s="100">
        <f t="shared" si="0"/>
        <v>-2.7366020524515394E-2</v>
      </c>
      <c r="J58" s="93">
        <f t="shared" si="1"/>
        <v>-48</v>
      </c>
      <c r="K58" s="93">
        <f t="shared" si="2"/>
        <v>5</v>
      </c>
      <c r="L58" s="93">
        <f t="shared" si="3"/>
        <v>5</v>
      </c>
    </row>
    <row r="59" spans="1:12">
      <c r="A59" s="96">
        <v>64</v>
      </c>
      <c r="B59" s="95" t="s">
        <v>57</v>
      </c>
      <c r="C59" s="92">
        <v>7718</v>
      </c>
      <c r="D59" s="92">
        <v>7542</v>
      </c>
      <c r="E59" s="92">
        <v>7525</v>
      </c>
      <c r="F59" s="92">
        <v>7718</v>
      </c>
      <c r="G59" s="92">
        <v>7542</v>
      </c>
      <c r="H59" s="92">
        <v>7525</v>
      </c>
      <c r="I59" s="100">
        <f t="shared" si="0"/>
        <v>-2.5006478362270018E-2</v>
      </c>
      <c r="J59" s="93">
        <f t="shared" si="1"/>
        <v>-193</v>
      </c>
      <c r="K59" s="93">
        <f t="shared" si="2"/>
        <v>-17</v>
      </c>
      <c r="L59" s="93">
        <f t="shared" si="3"/>
        <v>-17</v>
      </c>
    </row>
    <row r="60" spans="1:12">
      <c r="A60" s="96">
        <v>65</v>
      </c>
      <c r="B60" s="95" t="s">
        <v>58</v>
      </c>
      <c r="C60" s="92">
        <v>4160</v>
      </c>
      <c r="D60" s="92">
        <v>3988</v>
      </c>
      <c r="E60" s="92">
        <v>3960</v>
      </c>
      <c r="F60" s="92">
        <v>4166.7601249335803</v>
      </c>
      <c r="G60" s="92">
        <v>3988.0928611765098</v>
      </c>
      <c r="H60" s="92">
        <v>3965.79795658905</v>
      </c>
      <c r="I60" s="100">
        <f t="shared" si="0"/>
        <v>-4.807692307692308E-2</v>
      </c>
      <c r="J60" s="93">
        <f t="shared" si="1"/>
        <v>-200</v>
      </c>
      <c r="K60" s="93">
        <f t="shared" si="2"/>
        <v>-28</v>
      </c>
      <c r="L60" s="93">
        <f t="shared" si="3"/>
        <v>-22.294904587459769</v>
      </c>
    </row>
    <row r="61" spans="1:12">
      <c r="A61" s="96">
        <v>66</v>
      </c>
      <c r="B61" s="95" t="s">
        <v>59</v>
      </c>
      <c r="C61" s="92">
        <v>10871</v>
      </c>
      <c r="D61" s="92">
        <v>11263</v>
      </c>
      <c r="E61" s="92">
        <v>11229</v>
      </c>
      <c r="F61" s="92">
        <v>10871</v>
      </c>
      <c r="G61" s="92">
        <v>11263</v>
      </c>
      <c r="H61" s="92">
        <v>11229</v>
      </c>
      <c r="I61" s="100">
        <f t="shared" si="0"/>
        <v>3.2931653021801122E-2</v>
      </c>
      <c r="J61" s="93">
        <f t="shared" si="1"/>
        <v>358</v>
      </c>
      <c r="K61" s="93">
        <f t="shared" si="2"/>
        <v>-34</v>
      </c>
      <c r="L61" s="93">
        <f t="shared" si="3"/>
        <v>-34</v>
      </c>
    </row>
    <row r="62" spans="1:12">
      <c r="A62" s="96">
        <v>68</v>
      </c>
      <c r="B62" s="95" t="s">
        <v>60</v>
      </c>
      <c r="C62" s="92">
        <v>45546</v>
      </c>
      <c r="D62" s="92">
        <v>49858</v>
      </c>
      <c r="E62" s="92">
        <v>50038</v>
      </c>
      <c r="F62" s="92">
        <v>45545.999999999898</v>
      </c>
      <c r="G62" s="92">
        <v>49857.999999999898</v>
      </c>
      <c r="H62" s="92">
        <v>50038.000000000102</v>
      </c>
      <c r="I62" s="100">
        <f t="shared" si="0"/>
        <v>9.8625565362490675E-2</v>
      </c>
      <c r="J62" s="93">
        <f t="shared" si="1"/>
        <v>4492</v>
      </c>
      <c r="K62" s="93">
        <f t="shared" si="2"/>
        <v>180</v>
      </c>
      <c r="L62" s="93">
        <f t="shared" si="3"/>
        <v>180.00000000020373</v>
      </c>
    </row>
    <row r="63" spans="1:12">
      <c r="A63" s="96">
        <v>69</v>
      </c>
      <c r="B63" s="95" t="s">
        <v>61</v>
      </c>
      <c r="C63" s="92">
        <v>44860</v>
      </c>
      <c r="D63" s="92">
        <v>45826</v>
      </c>
      <c r="E63" s="92">
        <v>45734</v>
      </c>
      <c r="F63" s="92">
        <v>44860</v>
      </c>
      <c r="G63" s="92">
        <v>45826</v>
      </c>
      <c r="H63" s="92">
        <v>45734</v>
      </c>
      <c r="I63" s="100">
        <f t="shared" si="0"/>
        <v>1.9482835488185465E-2</v>
      </c>
      <c r="J63" s="93">
        <f t="shared" si="1"/>
        <v>874</v>
      </c>
      <c r="K63" s="93">
        <f t="shared" si="2"/>
        <v>-92</v>
      </c>
      <c r="L63" s="93">
        <f t="shared" si="3"/>
        <v>-92</v>
      </c>
    </row>
    <row r="64" spans="1:12">
      <c r="A64" s="96">
        <v>70</v>
      </c>
      <c r="B64" s="95" t="s">
        <v>62</v>
      </c>
      <c r="C64" s="92">
        <v>21806</v>
      </c>
      <c r="D64" s="92">
        <v>20770</v>
      </c>
      <c r="E64" s="92">
        <v>20711</v>
      </c>
      <c r="F64" s="92">
        <v>21806</v>
      </c>
      <c r="G64" s="92">
        <v>20770</v>
      </c>
      <c r="H64" s="92">
        <v>20711</v>
      </c>
      <c r="I64" s="100">
        <f t="shared" si="0"/>
        <v>-5.0215537008162892E-2</v>
      </c>
      <c r="J64" s="93">
        <f t="shared" si="1"/>
        <v>-1095</v>
      </c>
      <c r="K64" s="93">
        <f t="shared" si="2"/>
        <v>-59</v>
      </c>
      <c r="L64" s="93">
        <f t="shared" si="3"/>
        <v>-59</v>
      </c>
    </row>
    <row r="65" spans="1:12">
      <c r="A65" s="96">
        <v>71</v>
      </c>
      <c r="B65" s="95" t="s">
        <v>63</v>
      </c>
      <c r="C65" s="92">
        <v>21581</v>
      </c>
      <c r="D65" s="92">
        <v>22597</v>
      </c>
      <c r="E65" s="92">
        <v>22560</v>
      </c>
      <c r="F65" s="92">
        <v>21488.870153094798</v>
      </c>
      <c r="G65" s="92">
        <v>22483.6141522379</v>
      </c>
      <c r="H65" s="92">
        <v>22487.590289060699</v>
      </c>
      <c r="I65" s="100">
        <f t="shared" si="0"/>
        <v>4.5363977572865019E-2</v>
      </c>
      <c r="J65" s="93">
        <f t="shared" si="1"/>
        <v>979</v>
      </c>
      <c r="K65" s="93">
        <f t="shared" si="2"/>
        <v>-37</v>
      </c>
      <c r="L65" s="93">
        <f t="shared" si="3"/>
        <v>3.9761368227991625</v>
      </c>
    </row>
    <row r="66" spans="1:12">
      <c r="A66" s="96">
        <v>72</v>
      </c>
      <c r="B66" s="95" t="s">
        <v>64</v>
      </c>
      <c r="C66" s="92">
        <v>893</v>
      </c>
      <c r="D66" s="92">
        <v>925</v>
      </c>
      <c r="E66" s="92">
        <v>897</v>
      </c>
      <c r="F66" s="92">
        <v>882.73576516655999</v>
      </c>
      <c r="G66" s="92">
        <v>904.47735353537496</v>
      </c>
      <c r="H66" s="92">
        <v>886.75992001199802</v>
      </c>
      <c r="I66" s="100">
        <f t="shared" si="0"/>
        <v>4.4792833146696529E-3</v>
      </c>
      <c r="J66" s="93">
        <f t="shared" si="1"/>
        <v>4</v>
      </c>
      <c r="K66" s="93">
        <f t="shared" si="2"/>
        <v>-28</v>
      </c>
      <c r="L66" s="93">
        <f t="shared" si="3"/>
        <v>-17.71743352337694</v>
      </c>
    </row>
    <row r="67" spans="1:12">
      <c r="A67" s="96">
        <v>73</v>
      </c>
      <c r="B67" s="95" t="s">
        <v>65</v>
      </c>
      <c r="C67" s="92">
        <v>7112</v>
      </c>
      <c r="D67" s="92">
        <v>7041</v>
      </c>
      <c r="E67" s="92">
        <v>6997</v>
      </c>
      <c r="F67" s="92">
        <v>7125.0321387681997</v>
      </c>
      <c r="G67" s="92">
        <v>7048.2750326678797</v>
      </c>
      <c r="H67" s="92">
        <v>7017.5161899741897</v>
      </c>
      <c r="I67" s="100">
        <f t="shared" si="0"/>
        <v>-1.6169853768278966E-2</v>
      </c>
      <c r="J67" s="93">
        <f t="shared" si="1"/>
        <v>-115</v>
      </c>
      <c r="K67" s="93">
        <f t="shared" si="2"/>
        <v>-44</v>
      </c>
      <c r="L67" s="93">
        <f t="shared" si="3"/>
        <v>-30.758842693689985</v>
      </c>
    </row>
    <row r="68" spans="1:12">
      <c r="A68" s="96">
        <v>74</v>
      </c>
      <c r="B68" s="95" t="s">
        <v>66</v>
      </c>
      <c r="C68" s="92">
        <v>7095</v>
      </c>
      <c r="D68" s="92">
        <v>7565</v>
      </c>
      <c r="E68" s="92">
        <v>7550</v>
      </c>
      <c r="F68" s="92">
        <v>6986.9185588621804</v>
      </c>
      <c r="G68" s="92">
        <v>7429.0178521070102</v>
      </c>
      <c r="H68" s="92">
        <v>7449.9899740016199</v>
      </c>
      <c r="I68" s="100">
        <f t="shared" ref="I68:I91" si="4">(E68-C68)/C68</f>
        <v>6.4129668780831567E-2</v>
      </c>
      <c r="J68" s="93">
        <f t="shared" ref="J68:J91" si="5">E68-C68</f>
        <v>455</v>
      </c>
      <c r="K68" s="93">
        <f t="shared" ref="K68:K91" si="6">E68-D68</f>
        <v>-15</v>
      </c>
      <c r="L68" s="93">
        <f t="shared" ref="L68:L91" si="7">H68-G68</f>
        <v>20.9721218946097</v>
      </c>
    </row>
    <row r="69" spans="1:12">
      <c r="A69" s="96">
        <v>75</v>
      </c>
      <c r="B69" s="95" t="s">
        <v>67</v>
      </c>
      <c r="C69" s="92">
        <v>2059</v>
      </c>
      <c r="D69" s="92">
        <v>2140</v>
      </c>
      <c r="E69" s="92">
        <v>2164</v>
      </c>
      <c r="F69" s="92">
        <v>2059</v>
      </c>
      <c r="G69" s="92">
        <v>2140</v>
      </c>
      <c r="H69" s="92">
        <v>2164</v>
      </c>
      <c r="I69" s="100">
        <f t="shared" si="4"/>
        <v>5.0995628946090332E-2</v>
      </c>
      <c r="J69" s="93">
        <f t="shared" si="5"/>
        <v>105</v>
      </c>
      <c r="K69" s="93">
        <f t="shared" si="6"/>
        <v>24</v>
      </c>
      <c r="L69" s="93">
        <f t="shared" si="7"/>
        <v>24</v>
      </c>
    </row>
    <row r="70" spans="1:12">
      <c r="A70" s="96">
        <v>77</v>
      </c>
      <c r="B70" s="95" t="s">
        <v>68</v>
      </c>
      <c r="C70" s="92">
        <v>5800</v>
      </c>
      <c r="D70" s="92">
        <v>5661</v>
      </c>
      <c r="E70" s="92">
        <v>5686</v>
      </c>
      <c r="F70" s="92">
        <v>5725.5561011849504</v>
      </c>
      <c r="G70" s="92">
        <v>5621.0539088736396</v>
      </c>
      <c r="H70" s="92">
        <v>5619.2598937000803</v>
      </c>
      <c r="I70" s="100">
        <f t="shared" si="4"/>
        <v>-1.9655172413793102E-2</v>
      </c>
      <c r="J70" s="93">
        <f t="shared" si="5"/>
        <v>-114</v>
      </c>
      <c r="K70" s="93">
        <f t="shared" si="6"/>
        <v>25</v>
      </c>
      <c r="L70" s="93">
        <f t="shared" si="7"/>
        <v>-1.7940151735592735</v>
      </c>
    </row>
    <row r="71" spans="1:12">
      <c r="A71" s="96">
        <v>78</v>
      </c>
      <c r="B71" s="95" t="s">
        <v>69</v>
      </c>
      <c r="C71" s="92">
        <v>1263</v>
      </c>
      <c r="D71" s="92">
        <v>1492</v>
      </c>
      <c r="E71" s="92">
        <v>1568</v>
      </c>
      <c r="F71" s="92">
        <v>1263</v>
      </c>
      <c r="G71" s="92">
        <v>1492</v>
      </c>
      <c r="H71" s="92">
        <v>1568</v>
      </c>
      <c r="I71" s="100">
        <f t="shared" si="4"/>
        <v>0.24148851939825811</v>
      </c>
      <c r="J71" s="93">
        <f t="shared" si="5"/>
        <v>305</v>
      </c>
      <c r="K71" s="93">
        <f t="shared" si="6"/>
        <v>76</v>
      </c>
      <c r="L71" s="93">
        <f t="shared" si="7"/>
        <v>76</v>
      </c>
    </row>
    <row r="72" spans="1:12">
      <c r="A72" s="96">
        <v>79</v>
      </c>
      <c r="B72" s="95" t="s">
        <v>70</v>
      </c>
      <c r="C72" s="92">
        <v>8105</v>
      </c>
      <c r="D72" s="92">
        <v>8130</v>
      </c>
      <c r="E72" s="92">
        <v>8075</v>
      </c>
      <c r="F72" s="92">
        <v>8032.8493944602296</v>
      </c>
      <c r="G72" s="92">
        <v>8034.4988684886002</v>
      </c>
      <c r="H72" s="92">
        <v>8028.3965344119897</v>
      </c>
      <c r="I72" s="100">
        <f t="shared" si="4"/>
        <v>-3.7014188772362738E-3</v>
      </c>
      <c r="J72" s="93">
        <f t="shared" si="5"/>
        <v>-30</v>
      </c>
      <c r="K72" s="93">
        <f t="shared" si="6"/>
        <v>-55</v>
      </c>
      <c r="L72" s="93">
        <f t="shared" si="7"/>
        <v>-6.1023340766105321</v>
      </c>
    </row>
    <row r="73" spans="1:12">
      <c r="A73" s="96">
        <v>80</v>
      </c>
      <c r="B73" s="95" t="s">
        <v>71</v>
      </c>
      <c r="C73" s="92">
        <v>19764</v>
      </c>
      <c r="D73" s="92">
        <v>19957</v>
      </c>
      <c r="E73" s="92">
        <v>20174</v>
      </c>
      <c r="F73" s="92">
        <v>19618.679928372399</v>
      </c>
      <c r="G73" s="92">
        <v>20019.933645319299</v>
      </c>
      <c r="H73" s="92">
        <v>20029.274252177001</v>
      </c>
      <c r="I73" s="100">
        <f t="shared" si="4"/>
        <v>2.0744788504351346E-2</v>
      </c>
      <c r="J73" s="93">
        <f t="shared" si="5"/>
        <v>410</v>
      </c>
      <c r="K73" s="93">
        <f t="shared" si="6"/>
        <v>217</v>
      </c>
      <c r="L73" s="93">
        <f t="shared" si="7"/>
        <v>9.3406068577023689</v>
      </c>
    </row>
    <row r="74" spans="1:12">
      <c r="A74" s="96">
        <v>81</v>
      </c>
      <c r="B74" s="95" t="s">
        <v>72</v>
      </c>
      <c r="C74" s="92">
        <v>51944</v>
      </c>
      <c r="D74" s="92">
        <v>46525</v>
      </c>
      <c r="E74" s="92">
        <v>52014</v>
      </c>
      <c r="F74" s="92">
        <v>53123.368206272797</v>
      </c>
      <c r="G74" s="92">
        <v>53030.291652393898</v>
      </c>
      <c r="H74" s="92">
        <v>53306.107094919404</v>
      </c>
      <c r="I74" s="100">
        <f t="shared" si="4"/>
        <v>1.3476051131988294E-3</v>
      </c>
      <c r="J74" s="93">
        <f t="shared" si="5"/>
        <v>70</v>
      </c>
      <c r="K74" s="93">
        <f t="shared" si="6"/>
        <v>5489</v>
      </c>
      <c r="L74" s="93">
        <f t="shared" si="7"/>
        <v>275.8154425255052</v>
      </c>
    </row>
    <row r="75" spans="1:12">
      <c r="A75" s="96">
        <v>82</v>
      </c>
      <c r="B75" s="95" t="s">
        <v>73</v>
      </c>
      <c r="C75" s="92">
        <v>51476</v>
      </c>
      <c r="D75" s="92">
        <v>50250</v>
      </c>
      <c r="E75" s="92">
        <v>49921</v>
      </c>
      <c r="F75" s="92">
        <v>51608.132942171702</v>
      </c>
      <c r="G75" s="92">
        <v>50292.4682851221</v>
      </c>
      <c r="H75" s="92">
        <v>50091.838536163101</v>
      </c>
      <c r="I75" s="100">
        <f t="shared" si="4"/>
        <v>-3.020825238946305E-2</v>
      </c>
      <c r="J75" s="93">
        <f t="shared" si="5"/>
        <v>-1555</v>
      </c>
      <c r="K75" s="93">
        <f t="shared" si="6"/>
        <v>-329</v>
      </c>
      <c r="L75" s="93">
        <f t="shared" si="7"/>
        <v>-200.6297489589997</v>
      </c>
    </row>
    <row r="76" spans="1:12">
      <c r="A76" s="96">
        <v>84</v>
      </c>
      <c r="B76" s="95" t="s">
        <v>74</v>
      </c>
      <c r="C76" s="92">
        <v>1376</v>
      </c>
      <c r="D76" s="92">
        <v>2714</v>
      </c>
      <c r="E76" s="92">
        <v>2815</v>
      </c>
      <c r="F76" s="92">
        <v>1311.76978917065</v>
      </c>
      <c r="G76" s="92">
        <v>2592.6544682753502</v>
      </c>
      <c r="H76" s="92">
        <v>2682.2387126992598</v>
      </c>
      <c r="I76" s="100">
        <f t="shared" si="4"/>
        <v>1.0457848837209303</v>
      </c>
      <c r="J76" s="93">
        <f t="shared" si="5"/>
        <v>1439</v>
      </c>
      <c r="K76" s="93">
        <f t="shared" si="6"/>
        <v>101</v>
      </c>
      <c r="L76" s="93">
        <f t="shared" si="7"/>
        <v>89.584244423909695</v>
      </c>
    </row>
    <row r="77" spans="1:12">
      <c r="A77" s="96">
        <v>85</v>
      </c>
      <c r="B77" s="95" t="s">
        <v>75</v>
      </c>
      <c r="C77" s="92">
        <v>27877</v>
      </c>
      <c r="D77" s="92">
        <v>24969</v>
      </c>
      <c r="E77" s="92">
        <v>30947</v>
      </c>
      <c r="F77" s="92">
        <v>27931.285704685699</v>
      </c>
      <c r="G77" s="92">
        <v>30310.566021417901</v>
      </c>
      <c r="H77" s="92">
        <v>30878.273941946001</v>
      </c>
      <c r="I77" s="100">
        <f t="shared" si="4"/>
        <v>0.11012662768590595</v>
      </c>
      <c r="J77" s="93">
        <f t="shared" si="5"/>
        <v>3070</v>
      </c>
      <c r="K77" s="93">
        <f t="shared" si="6"/>
        <v>5978</v>
      </c>
      <c r="L77" s="93">
        <f t="shared" si="7"/>
        <v>567.70792052810066</v>
      </c>
    </row>
    <row r="78" spans="1:12">
      <c r="A78" s="96">
        <v>86</v>
      </c>
      <c r="B78" s="95" t="s">
        <v>76</v>
      </c>
      <c r="C78" s="92">
        <v>21393</v>
      </c>
      <c r="D78" s="92">
        <v>22642</v>
      </c>
      <c r="E78" s="92">
        <v>22572</v>
      </c>
      <c r="F78" s="92">
        <v>21393</v>
      </c>
      <c r="G78" s="92">
        <v>22642</v>
      </c>
      <c r="H78" s="92">
        <v>22572</v>
      </c>
      <c r="I78" s="100">
        <f t="shared" si="4"/>
        <v>5.5111485065208243E-2</v>
      </c>
      <c r="J78" s="93">
        <f t="shared" si="5"/>
        <v>1179</v>
      </c>
      <c r="K78" s="93">
        <f t="shared" si="6"/>
        <v>-70</v>
      </c>
      <c r="L78" s="93">
        <f t="shared" si="7"/>
        <v>-70</v>
      </c>
    </row>
    <row r="79" spans="1:12">
      <c r="A79" s="96">
        <v>87</v>
      </c>
      <c r="B79" s="95" t="s">
        <v>77</v>
      </c>
      <c r="C79" s="92">
        <v>1555</v>
      </c>
      <c r="D79" s="92">
        <v>1481</v>
      </c>
      <c r="E79" s="92">
        <v>1479</v>
      </c>
      <c r="F79" s="92">
        <v>1555</v>
      </c>
      <c r="G79" s="92">
        <v>1481</v>
      </c>
      <c r="H79" s="92">
        <v>1479</v>
      </c>
      <c r="I79" s="100">
        <f t="shared" si="4"/>
        <v>-4.8874598070739551E-2</v>
      </c>
      <c r="J79" s="93">
        <f t="shared" si="5"/>
        <v>-76</v>
      </c>
      <c r="K79" s="93">
        <f t="shared" si="6"/>
        <v>-2</v>
      </c>
      <c r="L79" s="93">
        <f t="shared" si="7"/>
        <v>-2</v>
      </c>
    </row>
    <row r="80" spans="1:12">
      <c r="A80" s="96">
        <v>88</v>
      </c>
      <c r="B80" s="95" t="s">
        <v>78</v>
      </c>
      <c r="C80" s="92">
        <v>4152</v>
      </c>
      <c r="D80" s="92">
        <v>4312</v>
      </c>
      <c r="E80" s="92">
        <v>4381</v>
      </c>
      <c r="F80" s="92">
        <v>4215.5811442812201</v>
      </c>
      <c r="G80" s="92">
        <v>4407.5674086540803</v>
      </c>
      <c r="H80" s="92">
        <v>4436.2974193137597</v>
      </c>
      <c r="I80" s="100">
        <f t="shared" si="4"/>
        <v>5.5154142581888249E-2</v>
      </c>
      <c r="J80" s="93">
        <f t="shared" si="5"/>
        <v>229</v>
      </c>
      <c r="K80" s="93">
        <f t="shared" si="6"/>
        <v>69</v>
      </c>
      <c r="L80" s="93">
        <f t="shared" si="7"/>
        <v>28.730010659679465</v>
      </c>
    </row>
    <row r="81" spans="1:12">
      <c r="A81" s="96">
        <v>90</v>
      </c>
      <c r="B81" s="95" t="s">
        <v>79</v>
      </c>
      <c r="C81" s="92">
        <v>1448</v>
      </c>
      <c r="D81" s="92">
        <v>1406</v>
      </c>
      <c r="E81" s="92">
        <v>1435</v>
      </c>
      <c r="F81" s="92">
        <v>1453.2339085332501</v>
      </c>
      <c r="G81" s="92">
        <v>1411.8368993297299</v>
      </c>
      <c r="H81" s="92">
        <v>1440.23393012166</v>
      </c>
      <c r="I81" s="100">
        <f t="shared" si="4"/>
        <v>-8.9779005524861875E-3</v>
      </c>
      <c r="J81" s="93">
        <f t="shared" si="5"/>
        <v>-13</v>
      </c>
      <c r="K81" s="93">
        <f t="shared" si="6"/>
        <v>29</v>
      </c>
      <c r="L81" s="93">
        <f t="shared" si="7"/>
        <v>28.397030791930092</v>
      </c>
    </row>
    <row r="82" spans="1:12">
      <c r="A82" s="96">
        <v>91</v>
      </c>
      <c r="B82" s="95" t="s">
        <v>80</v>
      </c>
      <c r="C82" s="92">
        <v>373</v>
      </c>
      <c r="D82" s="92">
        <v>400</v>
      </c>
      <c r="E82" s="92">
        <v>404</v>
      </c>
      <c r="F82" s="92">
        <v>364.44716775369699</v>
      </c>
      <c r="G82" s="92">
        <v>393.11576183629097</v>
      </c>
      <c r="H82" s="92">
        <v>395.447167845293</v>
      </c>
      <c r="I82" s="100">
        <f t="shared" si="4"/>
        <v>8.3109919571045576E-2</v>
      </c>
      <c r="J82" s="93">
        <f t="shared" si="5"/>
        <v>31</v>
      </c>
      <c r="K82" s="93">
        <f t="shared" si="6"/>
        <v>4</v>
      </c>
      <c r="L82" s="93">
        <f t="shared" si="7"/>
        <v>2.3314060090020234</v>
      </c>
    </row>
    <row r="83" spans="1:12">
      <c r="A83" s="96">
        <v>92</v>
      </c>
      <c r="B83" s="95" t="s">
        <v>81</v>
      </c>
      <c r="C83" s="92">
        <v>4074</v>
      </c>
      <c r="D83" s="92">
        <v>3812</v>
      </c>
      <c r="E83" s="92">
        <v>3810</v>
      </c>
      <c r="F83" s="92">
        <v>4066.6390836907399</v>
      </c>
      <c r="G83" s="92">
        <v>3823.2958642866402</v>
      </c>
      <c r="H83" s="92">
        <v>3804.3203863376498</v>
      </c>
      <c r="I83" s="100">
        <f t="shared" si="4"/>
        <v>-6.4801178203240065E-2</v>
      </c>
      <c r="J83" s="93">
        <f t="shared" si="5"/>
        <v>-264</v>
      </c>
      <c r="K83" s="93">
        <f t="shared" si="6"/>
        <v>-2</v>
      </c>
      <c r="L83" s="93">
        <f t="shared" si="7"/>
        <v>-18.975477948990374</v>
      </c>
    </row>
    <row r="84" spans="1:12">
      <c r="A84" s="96">
        <v>93</v>
      </c>
      <c r="B84" s="95" t="s">
        <v>82</v>
      </c>
      <c r="C84" s="92">
        <v>7217</v>
      </c>
      <c r="D84" s="92">
        <v>7492</v>
      </c>
      <c r="E84" s="92">
        <v>7469</v>
      </c>
      <c r="F84" s="92">
        <v>7055.2572996729205</v>
      </c>
      <c r="G84" s="92">
        <v>7295.86275347025</v>
      </c>
      <c r="H84" s="92">
        <v>7318.0930371759196</v>
      </c>
      <c r="I84" s="100">
        <f t="shared" si="4"/>
        <v>3.4917555771096023E-2</v>
      </c>
      <c r="J84" s="93">
        <f t="shared" si="5"/>
        <v>252</v>
      </c>
      <c r="K84" s="93">
        <f t="shared" si="6"/>
        <v>-23</v>
      </c>
      <c r="L84" s="93">
        <f t="shared" si="7"/>
        <v>22.230283705669535</v>
      </c>
    </row>
    <row r="85" spans="1:12">
      <c r="A85" s="96">
        <v>94</v>
      </c>
      <c r="B85" s="95" t="s">
        <v>83</v>
      </c>
      <c r="C85" s="92">
        <v>10091</v>
      </c>
      <c r="D85" s="92">
        <v>9716</v>
      </c>
      <c r="E85" s="92">
        <v>9764</v>
      </c>
      <c r="F85" s="92">
        <v>7055.2572996729205</v>
      </c>
      <c r="G85" s="92">
        <v>7295.86275347025</v>
      </c>
      <c r="H85" s="92">
        <v>7318.0930371759196</v>
      </c>
      <c r="I85" s="100">
        <f t="shared" si="4"/>
        <v>-3.2405113467446241E-2</v>
      </c>
      <c r="J85" s="93">
        <f t="shared" si="5"/>
        <v>-327</v>
      </c>
      <c r="K85" s="93">
        <f t="shared" si="6"/>
        <v>48</v>
      </c>
      <c r="L85" s="93">
        <f t="shared" si="7"/>
        <v>22.230283705669535</v>
      </c>
    </row>
    <row r="86" spans="1:12">
      <c r="A86" s="96">
        <v>95</v>
      </c>
      <c r="B86" s="95" t="s">
        <v>84</v>
      </c>
      <c r="C86" s="92">
        <v>11591</v>
      </c>
      <c r="D86" s="92">
        <v>11628</v>
      </c>
      <c r="E86" s="92">
        <v>11544</v>
      </c>
      <c r="F86" s="92">
        <v>11591</v>
      </c>
      <c r="G86" s="92">
        <v>11628</v>
      </c>
      <c r="H86" s="92">
        <v>11544</v>
      </c>
      <c r="I86" s="100">
        <f t="shared" si="4"/>
        <v>-4.0548701578811148E-3</v>
      </c>
      <c r="J86" s="93">
        <f t="shared" si="5"/>
        <v>-47</v>
      </c>
      <c r="K86" s="93">
        <f t="shared" si="6"/>
        <v>-84</v>
      </c>
      <c r="L86" s="93">
        <f t="shared" si="7"/>
        <v>-84</v>
      </c>
    </row>
    <row r="87" spans="1:12">
      <c r="A87" s="96">
        <v>96</v>
      </c>
      <c r="B87" s="95" t="s">
        <v>85</v>
      </c>
      <c r="C87" s="92">
        <v>28782</v>
      </c>
      <c r="D87" s="92">
        <v>28975</v>
      </c>
      <c r="E87" s="92">
        <v>28880</v>
      </c>
      <c r="F87" s="92">
        <v>28466.1697995059</v>
      </c>
      <c r="G87" s="92">
        <v>28611.594324664798</v>
      </c>
      <c r="H87" s="92">
        <v>28614.3940257131</v>
      </c>
      <c r="I87" s="100">
        <f t="shared" si="4"/>
        <v>3.404905843930234E-3</v>
      </c>
      <c r="J87" s="93">
        <f t="shared" si="5"/>
        <v>98</v>
      </c>
      <c r="K87" s="93">
        <f t="shared" si="6"/>
        <v>-95</v>
      </c>
      <c r="L87" s="93">
        <f t="shared" si="7"/>
        <v>2.7997010483013582</v>
      </c>
    </row>
    <row r="88" spans="1:12">
      <c r="A88" s="96">
        <v>97</v>
      </c>
      <c r="B88" s="95" t="s">
        <v>86</v>
      </c>
      <c r="C88" s="92">
        <v>28879</v>
      </c>
      <c r="D88" s="92">
        <v>22225</v>
      </c>
      <c r="E88" s="92">
        <v>21658</v>
      </c>
      <c r="F88" s="92">
        <v>28879</v>
      </c>
      <c r="G88" s="92">
        <v>22225</v>
      </c>
      <c r="H88" s="92">
        <v>21658</v>
      </c>
      <c r="I88" s="100">
        <f t="shared" si="4"/>
        <v>-0.25004328404723153</v>
      </c>
      <c r="J88" s="93">
        <f t="shared" si="5"/>
        <v>-7221</v>
      </c>
      <c r="K88" s="93">
        <f t="shared" si="6"/>
        <v>-567</v>
      </c>
      <c r="L88" s="93">
        <f t="shared" si="7"/>
        <v>-567</v>
      </c>
    </row>
    <row r="89" spans="1:12">
      <c r="A89" s="96">
        <v>98</v>
      </c>
      <c r="B89" s="95" t="s">
        <v>87</v>
      </c>
      <c r="C89" s="92">
        <v>530</v>
      </c>
      <c r="D89" s="92">
        <v>483</v>
      </c>
      <c r="E89" s="92">
        <v>477</v>
      </c>
      <c r="F89" s="92">
        <v>530</v>
      </c>
      <c r="G89" s="92">
        <v>483</v>
      </c>
      <c r="H89" s="92">
        <v>477</v>
      </c>
      <c r="I89" s="100">
        <f t="shared" si="4"/>
        <v>-0.1</v>
      </c>
      <c r="J89" s="93">
        <f t="shared" si="5"/>
        <v>-53</v>
      </c>
      <c r="K89" s="93">
        <f t="shared" si="6"/>
        <v>-6</v>
      </c>
      <c r="L89" s="93">
        <f t="shared" si="7"/>
        <v>-6</v>
      </c>
    </row>
    <row r="90" spans="1:12">
      <c r="A90" s="96">
        <v>99</v>
      </c>
      <c r="B90" s="95" t="s">
        <v>88</v>
      </c>
      <c r="C90" s="92">
        <v>492</v>
      </c>
      <c r="D90" s="92">
        <v>471</v>
      </c>
      <c r="E90" s="92">
        <v>467</v>
      </c>
      <c r="F90" s="92">
        <v>492</v>
      </c>
      <c r="G90" s="92">
        <v>471</v>
      </c>
      <c r="H90" s="92">
        <v>467</v>
      </c>
      <c r="I90" s="100">
        <f t="shared" si="4"/>
        <v>-5.08130081300813E-2</v>
      </c>
      <c r="J90" s="93">
        <f t="shared" si="5"/>
        <v>-25</v>
      </c>
      <c r="K90" s="93">
        <f t="shared" si="6"/>
        <v>-4</v>
      </c>
      <c r="L90" s="93">
        <f t="shared" si="7"/>
        <v>-4</v>
      </c>
    </row>
    <row r="91" spans="1:12" s="126" customFormat="1" ht="14.5" customHeight="1">
      <c r="A91" s="188" t="s">
        <v>89</v>
      </c>
      <c r="B91" s="188"/>
      <c r="C91" s="128">
        <v>1712487</v>
      </c>
      <c r="D91" s="128">
        <v>1712447</v>
      </c>
      <c r="E91" s="128">
        <v>1724806</v>
      </c>
      <c r="F91" s="128">
        <v>1703056.4117960799</v>
      </c>
      <c r="G91" s="128">
        <v>1725568.45548596</v>
      </c>
      <c r="H91" s="128">
        <v>1724169.6466427101</v>
      </c>
      <c r="I91" s="123">
        <f t="shared" si="4"/>
        <v>7.1936312509233644E-3</v>
      </c>
      <c r="J91" s="129">
        <f t="shared" si="5"/>
        <v>12319</v>
      </c>
      <c r="K91" s="129">
        <f t="shared" si="6"/>
        <v>12359</v>
      </c>
      <c r="L91" s="93">
        <f t="shared" si="7"/>
        <v>-1398.8088432499208</v>
      </c>
    </row>
    <row r="92" spans="1:12">
      <c r="A92" s="10"/>
      <c r="B92" s="10"/>
    </row>
    <row r="93" spans="1:12">
      <c r="E93" s="179"/>
      <c r="F93" s="179"/>
    </row>
    <row r="94" spans="1:12">
      <c r="E94" s="179"/>
      <c r="F94" s="179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0" zoomScaleNormal="80" workbookViewId="0">
      <selection activeCell="N1" sqref="N1:W1048576"/>
    </sheetView>
  </sheetViews>
  <sheetFormatPr defaultRowHeight="14.5"/>
  <cols>
    <col min="2" max="2" width="19.1796875" customWidth="1"/>
    <col min="3" max="3" width="13.1796875" style="164" customWidth="1"/>
    <col min="4" max="4" width="13.1796875" style="163" customWidth="1"/>
    <col min="5" max="5" width="13.1796875" style="165" customWidth="1"/>
    <col min="6" max="8" width="13.1796875" style="167" customWidth="1"/>
    <col min="9" max="9" width="34.81640625" customWidth="1"/>
    <col min="10" max="10" width="34.54296875" customWidth="1"/>
    <col min="11" max="11" width="31" customWidth="1"/>
    <col min="12" max="12" width="31" style="167" customWidth="1"/>
  </cols>
  <sheetData>
    <row r="1" spans="1:12" s="167" customFormat="1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2" ht="43.5" customHeight="1">
      <c r="A2" s="102" t="s">
        <v>91</v>
      </c>
      <c r="B2" s="102" t="s">
        <v>174</v>
      </c>
      <c r="C2" s="171">
        <v>42248</v>
      </c>
      <c r="D2" s="171">
        <v>42583</v>
      </c>
      <c r="E2" s="171">
        <v>42614</v>
      </c>
      <c r="F2" s="171">
        <v>42248</v>
      </c>
      <c r="G2" s="171">
        <v>42583</v>
      </c>
      <c r="H2" s="171">
        <v>42614</v>
      </c>
      <c r="I2" s="102" t="s">
        <v>334</v>
      </c>
      <c r="J2" s="102" t="s">
        <v>335</v>
      </c>
      <c r="K2" s="2" t="s">
        <v>336</v>
      </c>
      <c r="L2" s="177" t="s">
        <v>337</v>
      </c>
    </row>
    <row r="3" spans="1:12">
      <c r="A3" s="85">
        <v>1</v>
      </c>
      <c r="B3" s="99" t="s">
        <v>92</v>
      </c>
      <c r="C3" s="31">
        <v>240295</v>
      </c>
      <c r="D3" s="31">
        <v>241292</v>
      </c>
      <c r="E3" s="31">
        <v>242215</v>
      </c>
      <c r="F3" s="31">
        <v>239109.51774552499</v>
      </c>
      <c r="G3" s="31">
        <v>243850.75138873499</v>
      </c>
      <c r="H3" s="31">
        <v>242489.01974971101</v>
      </c>
      <c r="I3" s="100">
        <f>(E3-C3)/C3</f>
        <v>7.9901787386337624E-3</v>
      </c>
      <c r="J3" s="31">
        <f>E3-C3</f>
        <v>1920</v>
      </c>
      <c r="K3" s="31">
        <f>E3-D3</f>
        <v>923</v>
      </c>
      <c r="L3" s="31">
        <f>H3-G3</f>
        <v>-1361.7316390239866</v>
      </c>
    </row>
    <row r="4" spans="1:12">
      <c r="A4" s="85">
        <v>2</v>
      </c>
      <c r="B4" s="99" t="s">
        <v>93</v>
      </c>
      <c r="C4" s="31">
        <v>38949</v>
      </c>
      <c r="D4" s="31">
        <v>38257</v>
      </c>
      <c r="E4" s="31">
        <v>40452</v>
      </c>
      <c r="F4" s="31">
        <v>38713.172706090903</v>
      </c>
      <c r="G4" s="31">
        <v>40504.579557906902</v>
      </c>
      <c r="H4" s="31">
        <v>40420.658346224198</v>
      </c>
      <c r="I4" s="100">
        <f t="shared" ref="I4:I67" si="0">(E4-C4)/C4</f>
        <v>3.858892397750905E-2</v>
      </c>
      <c r="J4" s="31">
        <f t="shared" ref="J4:J67" si="1">E4-C4</f>
        <v>1503</v>
      </c>
      <c r="K4" s="31">
        <f t="shared" ref="K4:K67" si="2">E4-D4</f>
        <v>2195</v>
      </c>
      <c r="L4" s="31">
        <f t="shared" ref="L4:L67" si="3">H4-G4</f>
        <v>-83.92121168270387</v>
      </c>
    </row>
    <row r="5" spans="1:12">
      <c r="A5" s="85">
        <v>3</v>
      </c>
      <c r="B5" s="99" t="s">
        <v>94</v>
      </c>
      <c r="C5" s="31">
        <v>81815</v>
      </c>
      <c r="D5" s="31">
        <v>82230</v>
      </c>
      <c r="E5" s="31">
        <v>80572</v>
      </c>
      <c r="F5" s="31">
        <v>80036.330598389206</v>
      </c>
      <c r="G5" s="31">
        <v>79971.928223067705</v>
      </c>
      <c r="H5" s="31">
        <v>79136.889182198007</v>
      </c>
      <c r="I5" s="100">
        <f t="shared" si="0"/>
        <v>-1.5192813053840983E-2</v>
      </c>
      <c r="J5" s="31">
        <f t="shared" si="1"/>
        <v>-1243</v>
      </c>
      <c r="K5" s="31">
        <f t="shared" si="2"/>
        <v>-1658</v>
      </c>
      <c r="L5" s="31">
        <f t="shared" si="3"/>
        <v>-835.03904086969851</v>
      </c>
    </row>
    <row r="6" spans="1:12">
      <c r="A6" s="85">
        <v>4</v>
      </c>
      <c r="B6" s="99" t="s">
        <v>95</v>
      </c>
      <c r="C6" s="31">
        <v>18988</v>
      </c>
      <c r="D6" s="31">
        <v>17871</v>
      </c>
      <c r="E6" s="31">
        <v>19976</v>
      </c>
      <c r="F6" s="31">
        <v>17895.452713268998</v>
      </c>
      <c r="G6" s="31">
        <v>18742.023789057501</v>
      </c>
      <c r="H6" s="31">
        <v>18959.463290422998</v>
      </c>
      <c r="I6" s="100">
        <f t="shared" si="0"/>
        <v>5.2032862860754162E-2</v>
      </c>
      <c r="J6" s="31">
        <f t="shared" si="1"/>
        <v>988</v>
      </c>
      <c r="K6" s="31">
        <f t="shared" si="2"/>
        <v>2105</v>
      </c>
      <c r="L6" s="31">
        <f t="shared" si="3"/>
        <v>217.43950136549756</v>
      </c>
    </row>
    <row r="7" spans="1:12">
      <c r="A7" s="85">
        <v>5</v>
      </c>
      <c r="B7" s="99" t="s">
        <v>96</v>
      </c>
      <c r="C7" s="31">
        <v>33737</v>
      </c>
      <c r="D7" s="31">
        <v>34230</v>
      </c>
      <c r="E7" s="31">
        <v>33329</v>
      </c>
      <c r="F7" s="31">
        <v>33648.613143714603</v>
      </c>
      <c r="G7" s="31">
        <v>33871.241758296303</v>
      </c>
      <c r="H7" s="31">
        <v>33303.177882213102</v>
      </c>
      <c r="I7" s="100">
        <f t="shared" si="0"/>
        <v>-1.2093547144085129E-2</v>
      </c>
      <c r="J7" s="31">
        <f t="shared" si="1"/>
        <v>-408</v>
      </c>
      <c r="K7" s="31">
        <f t="shared" si="2"/>
        <v>-901</v>
      </c>
      <c r="L7" s="31">
        <f t="shared" si="3"/>
        <v>-568.06387608320074</v>
      </c>
    </row>
    <row r="8" spans="1:12">
      <c r="A8" s="85">
        <v>6</v>
      </c>
      <c r="B8" s="99" t="s">
        <v>97</v>
      </c>
      <c r="C8" s="31">
        <v>894191</v>
      </c>
      <c r="D8" s="31">
        <v>876834</v>
      </c>
      <c r="E8" s="31">
        <v>874511</v>
      </c>
      <c r="F8" s="31">
        <v>894744.83196263097</v>
      </c>
      <c r="G8" s="31">
        <v>877031.83170951298</v>
      </c>
      <c r="H8" s="31">
        <v>872825.50105428405</v>
      </c>
      <c r="I8" s="100">
        <f t="shared" si="0"/>
        <v>-2.2008720731924163E-2</v>
      </c>
      <c r="J8" s="31">
        <f t="shared" si="1"/>
        <v>-19680</v>
      </c>
      <c r="K8" s="31">
        <f t="shared" si="2"/>
        <v>-2323</v>
      </c>
      <c r="L8" s="31">
        <f t="shared" si="3"/>
        <v>-4206.3306552289287</v>
      </c>
    </row>
    <row r="9" spans="1:12">
      <c r="A9" s="85">
        <v>7</v>
      </c>
      <c r="B9" s="99" t="s">
        <v>98</v>
      </c>
      <c r="C9" s="31">
        <v>438260</v>
      </c>
      <c r="D9" s="31">
        <v>414875</v>
      </c>
      <c r="E9" s="31">
        <v>408583</v>
      </c>
      <c r="F9" s="31">
        <v>423725.16992507101</v>
      </c>
      <c r="G9" s="31">
        <v>398807.21976740699</v>
      </c>
      <c r="H9" s="31">
        <v>396209.89800315502</v>
      </c>
      <c r="I9" s="100">
        <f t="shared" si="0"/>
        <v>-6.771551134030028E-2</v>
      </c>
      <c r="J9" s="31">
        <f t="shared" si="1"/>
        <v>-29677</v>
      </c>
      <c r="K9" s="31">
        <f t="shared" si="2"/>
        <v>-6292</v>
      </c>
      <c r="L9" s="31">
        <f t="shared" si="3"/>
        <v>-2597.3217642519739</v>
      </c>
    </row>
    <row r="10" spans="1:12">
      <c r="A10" s="85">
        <v>8</v>
      </c>
      <c r="B10" s="99" t="s">
        <v>99</v>
      </c>
      <c r="C10" s="31">
        <v>20293</v>
      </c>
      <c r="D10" s="31">
        <v>21129</v>
      </c>
      <c r="E10" s="31">
        <v>21237</v>
      </c>
      <c r="F10" s="31">
        <v>20455.1941101599</v>
      </c>
      <c r="G10" s="31">
        <v>21801.7609044983</v>
      </c>
      <c r="H10" s="31">
        <v>21608.6824284789</v>
      </c>
      <c r="I10" s="100">
        <f t="shared" si="0"/>
        <v>4.6518503917607056E-2</v>
      </c>
      <c r="J10" s="31">
        <f t="shared" si="1"/>
        <v>944</v>
      </c>
      <c r="K10" s="31">
        <f t="shared" si="2"/>
        <v>108</v>
      </c>
      <c r="L10" s="31">
        <f t="shared" si="3"/>
        <v>-193.07847601940011</v>
      </c>
    </row>
    <row r="11" spans="1:12">
      <c r="A11" s="85">
        <v>9</v>
      </c>
      <c r="B11" s="99" t="s">
        <v>100</v>
      </c>
      <c r="C11" s="31">
        <v>135148</v>
      </c>
      <c r="D11" s="31">
        <v>140910</v>
      </c>
      <c r="E11" s="31">
        <v>137597</v>
      </c>
      <c r="F11" s="31">
        <v>134117.132013608</v>
      </c>
      <c r="G11" s="31">
        <v>137989.59112902</v>
      </c>
      <c r="H11" s="31">
        <v>138184.55896492401</v>
      </c>
      <c r="I11" s="100">
        <f t="shared" si="0"/>
        <v>1.8120874892710213E-2</v>
      </c>
      <c r="J11" s="31">
        <f t="shared" si="1"/>
        <v>2449</v>
      </c>
      <c r="K11" s="31">
        <f t="shared" si="2"/>
        <v>-3313</v>
      </c>
      <c r="L11" s="31">
        <f t="shared" si="3"/>
        <v>194.96783590401174</v>
      </c>
    </row>
    <row r="12" spans="1:12">
      <c r="A12" s="85">
        <v>10</v>
      </c>
      <c r="B12" s="99" t="s">
        <v>101</v>
      </c>
      <c r="C12" s="31">
        <v>144349</v>
      </c>
      <c r="D12" s="31">
        <v>150206</v>
      </c>
      <c r="E12" s="31">
        <v>146081</v>
      </c>
      <c r="F12" s="31">
        <v>144038.34356875799</v>
      </c>
      <c r="G12" s="31">
        <v>147033.39235110499</v>
      </c>
      <c r="H12" s="31">
        <v>145922.042018137</v>
      </c>
      <c r="I12" s="100">
        <f t="shared" si="0"/>
        <v>1.1998697600953245E-2</v>
      </c>
      <c r="J12" s="31">
        <f t="shared" si="1"/>
        <v>1732</v>
      </c>
      <c r="K12" s="31">
        <f t="shared" si="2"/>
        <v>-4125</v>
      </c>
      <c r="L12" s="31">
        <f t="shared" si="3"/>
        <v>-1111.3503329679952</v>
      </c>
    </row>
    <row r="13" spans="1:12">
      <c r="A13" s="85">
        <v>11</v>
      </c>
      <c r="B13" s="99" t="s">
        <v>102</v>
      </c>
      <c r="C13" s="31">
        <v>28840</v>
      </c>
      <c r="D13" s="31">
        <v>29967</v>
      </c>
      <c r="E13" s="31">
        <v>29318</v>
      </c>
      <c r="F13" s="31">
        <v>28800.232911634699</v>
      </c>
      <c r="G13" s="31">
        <v>29451.6919548921</v>
      </c>
      <c r="H13" s="31">
        <v>29376.7201670305</v>
      </c>
      <c r="I13" s="100">
        <f t="shared" si="0"/>
        <v>1.6574202496532593E-2</v>
      </c>
      <c r="J13" s="31">
        <f t="shared" si="1"/>
        <v>478</v>
      </c>
      <c r="K13" s="31">
        <f t="shared" si="2"/>
        <v>-649</v>
      </c>
      <c r="L13" s="31">
        <f t="shared" si="3"/>
        <v>-74.971787861599296</v>
      </c>
    </row>
    <row r="14" spans="1:12">
      <c r="A14" s="85">
        <v>12</v>
      </c>
      <c r="B14" s="99" t="s">
        <v>103</v>
      </c>
      <c r="C14" s="31">
        <v>19978</v>
      </c>
      <c r="D14" s="31">
        <v>21194</v>
      </c>
      <c r="E14" s="31">
        <v>22634</v>
      </c>
      <c r="F14" s="31">
        <v>19217.476257759899</v>
      </c>
      <c r="G14" s="31">
        <v>21481.549149079201</v>
      </c>
      <c r="H14" s="31">
        <v>21760.2597660951</v>
      </c>
      <c r="I14" s="100">
        <f t="shared" si="0"/>
        <v>0.13294624086495144</v>
      </c>
      <c r="J14" s="31">
        <f t="shared" si="1"/>
        <v>2656</v>
      </c>
      <c r="K14" s="31">
        <f t="shared" si="2"/>
        <v>1440</v>
      </c>
      <c r="L14" s="31">
        <f t="shared" si="3"/>
        <v>278.71061701589861</v>
      </c>
    </row>
    <row r="15" spans="1:12">
      <c r="A15" s="85">
        <v>13</v>
      </c>
      <c r="B15" s="99" t="s">
        <v>104</v>
      </c>
      <c r="C15" s="31">
        <v>19962</v>
      </c>
      <c r="D15" s="31">
        <v>18057</v>
      </c>
      <c r="E15" s="31">
        <v>18259</v>
      </c>
      <c r="F15" s="31">
        <v>19679.890453362499</v>
      </c>
      <c r="G15" s="31">
        <v>18608.803234118001</v>
      </c>
      <c r="H15" s="31">
        <v>18372.207935882099</v>
      </c>
      <c r="I15" s="100">
        <f t="shared" si="0"/>
        <v>-8.5312092976655651E-2</v>
      </c>
      <c r="J15" s="31">
        <f t="shared" si="1"/>
        <v>-1703</v>
      </c>
      <c r="K15" s="31">
        <f t="shared" si="2"/>
        <v>202</v>
      </c>
      <c r="L15" s="31">
        <f t="shared" si="3"/>
        <v>-236.59529823590128</v>
      </c>
    </row>
    <row r="16" spans="1:12">
      <c r="A16" s="85">
        <v>14</v>
      </c>
      <c r="B16" s="99" t="s">
        <v>105</v>
      </c>
      <c r="C16" s="31">
        <v>44862</v>
      </c>
      <c r="D16" s="31">
        <v>46700</v>
      </c>
      <c r="E16" s="31">
        <v>45218</v>
      </c>
      <c r="F16" s="31">
        <v>44652.979552915996</v>
      </c>
      <c r="G16" s="31">
        <v>45749.255187171802</v>
      </c>
      <c r="H16" s="31">
        <v>45218.388351825102</v>
      </c>
      <c r="I16" s="100">
        <f t="shared" si="0"/>
        <v>7.9354464803174183E-3</v>
      </c>
      <c r="J16" s="31">
        <f t="shared" si="1"/>
        <v>356</v>
      </c>
      <c r="K16" s="31">
        <f t="shared" si="2"/>
        <v>-1482</v>
      </c>
      <c r="L16" s="31">
        <f t="shared" si="3"/>
        <v>-530.8668353467001</v>
      </c>
    </row>
    <row r="17" spans="1:12">
      <c r="A17" s="85">
        <v>15</v>
      </c>
      <c r="B17" s="99" t="s">
        <v>106</v>
      </c>
      <c r="C17" s="31">
        <v>32665</v>
      </c>
      <c r="D17" s="31">
        <v>35642</v>
      </c>
      <c r="E17" s="31">
        <v>34329</v>
      </c>
      <c r="F17" s="31">
        <v>32974.298056700602</v>
      </c>
      <c r="G17" s="31">
        <v>34913.717125356998</v>
      </c>
      <c r="H17" s="31">
        <v>34846.1901764094</v>
      </c>
      <c r="I17" s="100">
        <f t="shared" si="0"/>
        <v>5.0941374559926526E-2</v>
      </c>
      <c r="J17" s="31">
        <f t="shared" si="1"/>
        <v>1664</v>
      </c>
      <c r="K17" s="31">
        <f t="shared" si="2"/>
        <v>-1313</v>
      </c>
      <c r="L17" s="31">
        <f t="shared" si="3"/>
        <v>-67.526948947597702</v>
      </c>
    </row>
    <row r="18" spans="1:12">
      <c r="A18" s="85">
        <v>16</v>
      </c>
      <c r="B18" s="99" t="s">
        <v>107</v>
      </c>
      <c r="C18" s="31">
        <v>494696</v>
      </c>
      <c r="D18" s="31">
        <v>500088</v>
      </c>
      <c r="E18" s="31">
        <v>492737</v>
      </c>
      <c r="F18" s="31">
        <v>497894.93592355098</v>
      </c>
      <c r="G18" s="31">
        <v>497986.25526902301</v>
      </c>
      <c r="H18" s="31">
        <v>497280.75585189299</v>
      </c>
      <c r="I18" s="100">
        <f t="shared" si="0"/>
        <v>-3.9600077623429342E-3</v>
      </c>
      <c r="J18" s="31">
        <f t="shared" si="1"/>
        <v>-1959</v>
      </c>
      <c r="K18" s="31">
        <f t="shared" si="2"/>
        <v>-7351</v>
      </c>
      <c r="L18" s="31">
        <f t="shared" si="3"/>
        <v>-705.49941713002045</v>
      </c>
    </row>
    <row r="19" spans="1:12">
      <c r="A19" s="85">
        <v>17</v>
      </c>
      <c r="B19" s="99" t="s">
        <v>108</v>
      </c>
      <c r="C19" s="31">
        <v>66871</v>
      </c>
      <c r="D19" s="31">
        <v>69874</v>
      </c>
      <c r="E19" s="31">
        <v>67343</v>
      </c>
      <c r="F19" s="31">
        <v>65776.578471025394</v>
      </c>
      <c r="G19" s="31">
        <v>66685.171568596299</v>
      </c>
      <c r="H19" s="31">
        <v>66387.721065356702</v>
      </c>
      <c r="I19" s="100">
        <f t="shared" si="0"/>
        <v>7.0583661078793495E-3</v>
      </c>
      <c r="J19" s="31">
        <f t="shared" si="1"/>
        <v>472</v>
      </c>
      <c r="K19" s="31">
        <f t="shared" si="2"/>
        <v>-2531</v>
      </c>
      <c r="L19" s="31">
        <f t="shared" si="3"/>
        <v>-297.45050323959731</v>
      </c>
    </row>
    <row r="20" spans="1:12">
      <c r="A20" s="85">
        <v>18</v>
      </c>
      <c r="B20" s="99" t="s">
        <v>109</v>
      </c>
      <c r="C20" s="31">
        <v>19093</v>
      </c>
      <c r="D20" s="31">
        <v>19985</v>
      </c>
      <c r="E20" s="31">
        <v>19651</v>
      </c>
      <c r="F20" s="31">
        <v>18796.504938889801</v>
      </c>
      <c r="G20" s="31">
        <v>19802.640892524301</v>
      </c>
      <c r="H20" s="31">
        <v>19398.9618355157</v>
      </c>
      <c r="I20" s="100">
        <f t="shared" si="0"/>
        <v>2.9225370554653539E-2</v>
      </c>
      <c r="J20" s="31">
        <f t="shared" si="1"/>
        <v>558</v>
      </c>
      <c r="K20" s="31">
        <f t="shared" si="2"/>
        <v>-334</v>
      </c>
      <c r="L20" s="31">
        <f t="shared" si="3"/>
        <v>-403.67905700860138</v>
      </c>
    </row>
    <row r="21" spans="1:12">
      <c r="A21" s="85">
        <v>19</v>
      </c>
      <c r="B21" s="99" t="s">
        <v>110</v>
      </c>
      <c r="C21" s="31">
        <v>50629</v>
      </c>
      <c r="D21" s="31">
        <v>53036</v>
      </c>
      <c r="E21" s="31">
        <v>52629</v>
      </c>
      <c r="F21" s="31">
        <v>50148.325716013504</v>
      </c>
      <c r="G21" s="31">
        <v>52456.1995025703</v>
      </c>
      <c r="H21" s="31">
        <v>52570.547141497103</v>
      </c>
      <c r="I21" s="100">
        <f t="shared" si="0"/>
        <v>3.9503051610736931E-2</v>
      </c>
      <c r="J21" s="31">
        <f t="shared" si="1"/>
        <v>2000</v>
      </c>
      <c r="K21" s="31">
        <f t="shared" si="2"/>
        <v>-407</v>
      </c>
      <c r="L21" s="31">
        <f t="shared" si="3"/>
        <v>114.34763892680348</v>
      </c>
    </row>
    <row r="22" spans="1:12">
      <c r="A22" s="85">
        <v>20</v>
      </c>
      <c r="B22" s="99" t="s">
        <v>111</v>
      </c>
      <c r="C22" s="31">
        <v>162501</v>
      </c>
      <c r="D22" s="31">
        <v>162445</v>
      </c>
      <c r="E22" s="31">
        <v>160731</v>
      </c>
      <c r="F22" s="31">
        <v>163169.89012162801</v>
      </c>
      <c r="G22" s="31">
        <v>162340.372982139</v>
      </c>
      <c r="H22" s="31">
        <v>162225.233837259</v>
      </c>
      <c r="I22" s="100">
        <f t="shared" si="0"/>
        <v>-1.089224066313438E-2</v>
      </c>
      <c r="J22" s="31">
        <f t="shared" si="1"/>
        <v>-1770</v>
      </c>
      <c r="K22" s="31">
        <f t="shared" si="2"/>
        <v>-1714</v>
      </c>
      <c r="L22" s="31">
        <f t="shared" si="3"/>
        <v>-115.13914487999864</v>
      </c>
    </row>
    <row r="23" spans="1:12">
      <c r="A23" s="85">
        <v>21</v>
      </c>
      <c r="B23" s="99" t="s">
        <v>112</v>
      </c>
      <c r="C23" s="31">
        <v>105682</v>
      </c>
      <c r="D23" s="31">
        <v>101162</v>
      </c>
      <c r="E23" s="31">
        <v>103054</v>
      </c>
      <c r="F23" s="31">
        <v>106091.48547220801</v>
      </c>
      <c r="G23" s="31">
        <v>103689.175337308</v>
      </c>
      <c r="H23" s="31">
        <v>103521.025090857</v>
      </c>
      <c r="I23" s="100">
        <f t="shared" si="0"/>
        <v>-2.4867053992165176E-2</v>
      </c>
      <c r="J23" s="31">
        <f t="shared" si="1"/>
        <v>-2628</v>
      </c>
      <c r="K23" s="31">
        <f t="shared" si="2"/>
        <v>1892</v>
      </c>
      <c r="L23" s="31">
        <f t="shared" si="3"/>
        <v>-168.15024645099766</v>
      </c>
    </row>
    <row r="24" spans="1:12">
      <c r="A24" s="85">
        <v>22</v>
      </c>
      <c r="B24" s="99" t="s">
        <v>113</v>
      </c>
      <c r="C24" s="31">
        <v>50052</v>
      </c>
      <c r="D24" s="31">
        <v>49199</v>
      </c>
      <c r="E24" s="31">
        <v>47262</v>
      </c>
      <c r="F24" s="31">
        <v>49591.611644458098</v>
      </c>
      <c r="G24" s="31">
        <v>47693.610619878702</v>
      </c>
      <c r="H24" s="31">
        <v>46958.426027837297</v>
      </c>
      <c r="I24" s="100">
        <f t="shared" si="0"/>
        <v>-5.5742028290577797E-2</v>
      </c>
      <c r="J24" s="31">
        <f t="shared" si="1"/>
        <v>-2790</v>
      </c>
      <c r="K24" s="31">
        <f t="shared" si="2"/>
        <v>-1937</v>
      </c>
      <c r="L24" s="31">
        <f t="shared" si="3"/>
        <v>-735.18459204140527</v>
      </c>
    </row>
    <row r="25" spans="1:12">
      <c r="A25" s="85">
        <v>23</v>
      </c>
      <c r="B25" s="99" t="s">
        <v>114</v>
      </c>
      <c r="C25" s="31">
        <v>51902</v>
      </c>
      <c r="D25" s="31">
        <v>52066</v>
      </c>
      <c r="E25" s="31">
        <v>52227</v>
      </c>
      <c r="F25" s="31">
        <v>50110.052160838903</v>
      </c>
      <c r="G25" s="31">
        <v>50482.121845410198</v>
      </c>
      <c r="H25" s="31">
        <v>50447.588021213101</v>
      </c>
      <c r="I25" s="100">
        <f t="shared" si="0"/>
        <v>6.2618010866633267E-3</v>
      </c>
      <c r="J25" s="31">
        <f t="shared" si="1"/>
        <v>325</v>
      </c>
      <c r="K25" s="31">
        <f t="shared" si="2"/>
        <v>161</v>
      </c>
      <c r="L25" s="31">
        <f t="shared" si="3"/>
        <v>-34.533824197096692</v>
      </c>
    </row>
    <row r="26" spans="1:12">
      <c r="A26" s="85">
        <v>24</v>
      </c>
      <c r="B26" s="99" t="s">
        <v>115</v>
      </c>
      <c r="C26" s="31">
        <v>22157</v>
      </c>
      <c r="D26" s="31">
        <v>24095</v>
      </c>
      <c r="E26" s="31">
        <v>24047</v>
      </c>
      <c r="F26" s="31">
        <v>22197.643062417199</v>
      </c>
      <c r="G26" s="31">
        <v>24474.463247449901</v>
      </c>
      <c r="H26" s="31">
        <v>24410.270694728799</v>
      </c>
      <c r="I26" s="100">
        <f t="shared" si="0"/>
        <v>8.5300356546463868E-2</v>
      </c>
      <c r="J26" s="31">
        <f t="shared" si="1"/>
        <v>1890</v>
      </c>
      <c r="K26" s="31">
        <f t="shared" si="2"/>
        <v>-48</v>
      </c>
      <c r="L26" s="31">
        <f t="shared" si="3"/>
        <v>-64.192552721102402</v>
      </c>
    </row>
    <row r="27" spans="1:12">
      <c r="A27" s="85">
        <v>25</v>
      </c>
      <c r="B27" s="99" t="s">
        <v>116</v>
      </c>
      <c r="C27" s="31">
        <v>65388</v>
      </c>
      <c r="D27" s="31">
        <v>66603</v>
      </c>
      <c r="E27" s="31">
        <v>68711</v>
      </c>
      <c r="F27" s="31">
        <v>62693.207778127697</v>
      </c>
      <c r="G27" s="31">
        <v>66513.311396812103</v>
      </c>
      <c r="H27" s="31">
        <v>66340.644962528298</v>
      </c>
      <c r="I27" s="100">
        <f t="shared" si="0"/>
        <v>5.0819722273199974E-2</v>
      </c>
      <c r="J27" s="31">
        <f t="shared" si="1"/>
        <v>3323</v>
      </c>
      <c r="K27" s="31">
        <f t="shared" si="2"/>
        <v>2108</v>
      </c>
      <c r="L27" s="31">
        <f t="shared" si="3"/>
        <v>-172.66643428380485</v>
      </c>
    </row>
    <row r="28" spans="1:12">
      <c r="A28" s="85">
        <v>26</v>
      </c>
      <c r="B28" s="99" t="s">
        <v>117</v>
      </c>
      <c r="C28" s="31">
        <v>118008</v>
      </c>
      <c r="D28" s="31">
        <v>118082</v>
      </c>
      <c r="E28" s="31">
        <v>115806</v>
      </c>
      <c r="F28" s="31">
        <v>118315.724172688</v>
      </c>
      <c r="G28" s="31">
        <v>117303.400640226</v>
      </c>
      <c r="H28" s="31">
        <v>117121.787200598</v>
      </c>
      <c r="I28" s="100">
        <f t="shared" si="0"/>
        <v>-1.8659751881228391E-2</v>
      </c>
      <c r="J28" s="31">
        <f t="shared" si="1"/>
        <v>-2202</v>
      </c>
      <c r="K28" s="31">
        <f t="shared" si="2"/>
        <v>-2276</v>
      </c>
      <c r="L28" s="31">
        <f t="shared" si="3"/>
        <v>-181.61343962799583</v>
      </c>
    </row>
    <row r="29" spans="1:12">
      <c r="A29" s="85">
        <v>27</v>
      </c>
      <c r="B29" s="99" t="s">
        <v>118</v>
      </c>
      <c r="C29" s="31">
        <v>203963</v>
      </c>
      <c r="D29" s="31">
        <v>197067</v>
      </c>
      <c r="E29" s="31">
        <v>197719</v>
      </c>
      <c r="F29" s="31">
        <v>204093.43075897</v>
      </c>
      <c r="G29" s="31">
        <v>198186.84700791101</v>
      </c>
      <c r="H29" s="31">
        <v>197884.43147141501</v>
      </c>
      <c r="I29" s="100">
        <f t="shared" si="0"/>
        <v>-3.0613395566843005E-2</v>
      </c>
      <c r="J29" s="31">
        <f t="shared" si="1"/>
        <v>-6244</v>
      </c>
      <c r="K29" s="31">
        <f t="shared" si="2"/>
        <v>652</v>
      </c>
      <c r="L29" s="31">
        <f t="shared" si="3"/>
        <v>-302.41553649600246</v>
      </c>
    </row>
    <row r="30" spans="1:12">
      <c r="A30" s="85">
        <v>28</v>
      </c>
      <c r="B30" s="99" t="s">
        <v>119</v>
      </c>
      <c r="C30" s="31">
        <v>41320</v>
      </c>
      <c r="D30" s="31">
        <v>41905</v>
      </c>
      <c r="E30" s="31">
        <v>42012</v>
      </c>
      <c r="F30" s="31">
        <v>42629.7979605172</v>
      </c>
      <c r="G30" s="31">
        <v>43535.282840217697</v>
      </c>
      <c r="H30" s="31">
        <v>43618.088686625902</v>
      </c>
      <c r="I30" s="100">
        <f t="shared" si="0"/>
        <v>1.6747337850919652E-2</v>
      </c>
      <c r="J30" s="31">
        <f t="shared" si="1"/>
        <v>692</v>
      </c>
      <c r="K30" s="31">
        <f t="shared" si="2"/>
        <v>107</v>
      </c>
      <c r="L30" s="31">
        <f t="shared" si="3"/>
        <v>82.80584640820598</v>
      </c>
    </row>
    <row r="31" spans="1:12">
      <c r="A31" s="85">
        <v>29</v>
      </c>
      <c r="B31" s="99" t="s">
        <v>120</v>
      </c>
      <c r="C31" s="31">
        <v>11814</v>
      </c>
      <c r="D31" s="31">
        <v>14831</v>
      </c>
      <c r="E31" s="31">
        <v>13660</v>
      </c>
      <c r="F31" s="31">
        <v>12004.0064305097</v>
      </c>
      <c r="G31" s="31">
        <v>13928.3287572234</v>
      </c>
      <c r="H31" s="31">
        <v>14020.6571433836</v>
      </c>
      <c r="I31" s="100">
        <f t="shared" si="0"/>
        <v>0.15625529033350263</v>
      </c>
      <c r="J31" s="31">
        <f t="shared" si="1"/>
        <v>1846</v>
      </c>
      <c r="K31" s="31">
        <f t="shared" si="2"/>
        <v>-1171</v>
      </c>
      <c r="L31" s="31">
        <f t="shared" si="3"/>
        <v>92.328386160199443</v>
      </c>
    </row>
    <row r="32" spans="1:12">
      <c r="A32" s="85">
        <v>30</v>
      </c>
      <c r="B32" s="99" t="s">
        <v>121</v>
      </c>
      <c r="C32" s="31">
        <v>11051</v>
      </c>
      <c r="D32" s="31">
        <v>9815</v>
      </c>
      <c r="E32" s="31">
        <v>10883</v>
      </c>
      <c r="F32" s="31">
        <v>10874.2897481048</v>
      </c>
      <c r="G32" s="31">
        <v>10159.5797695205</v>
      </c>
      <c r="H32" s="31">
        <v>10659.1348825811</v>
      </c>
      <c r="I32" s="100">
        <f t="shared" si="0"/>
        <v>-1.5202244140801737E-2</v>
      </c>
      <c r="J32" s="31">
        <f t="shared" si="1"/>
        <v>-168</v>
      </c>
      <c r="K32" s="31">
        <f t="shared" si="2"/>
        <v>1068</v>
      </c>
      <c r="L32" s="31">
        <f t="shared" si="3"/>
        <v>499.55511306059998</v>
      </c>
    </row>
    <row r="33" spans="1:12">
      <c r="A33" s="85">
        <v>31</v>
      </c>
      <c r="B33" s="99" t="s">
        <v>122</v>
      </c>
      <c r="C33" s="31">
        <v>128941</v>
      </c>
      <c r="D33" s="31">
        <v>128702</v>
      </c>
      <c r="E33" s="31">
        <v>128708</v>
      </c>
      <c r="F33" s="31">
        <v>128837.332377616</v>
      </c>
      <c r="G33" s="31">
        <v>129970.80943317201</v>
      </c>
      <c r="H33" s="31">
        <v>128842.266290935</v>
      </c>
      <c r="I33" s="100">
        <f t="shared" si="0"/>
        <v>-1.8070280205675464E-3</v>
      </c>
      <c r="J33" s="31">
        <f t="shared" si="1"/>
        <v>-233</v>
      </c>
      <c r="K33" s="31">
        <f t="shared" si="2"/>
        <v>6</v>
      </c>
      <c r="L33" s="31">
        <f t="shared" si="3"/>
        <v>-1128.543142237002</v>
      </c>
    </row>
    <row r="34" spans="1:12">
      <c r="A34" s="85">
        <v>32</v>
      </c>
      <c r="B34" s="99" t="s">
        <v>123</v>
      </c>
      <c r="C34" s="31">
        <v>48809</v>
      </c>
      <c r="D34" s="31">
        <v>52245</v>
      </c>
      <c r="E34" s="31">
        <v>50314</v>
      </c>
      <c r="F34" s="31">
        <v>48947.652206352897</v>
      </c>
      <c r="G34" s="31">
        <v>50792.988878700999</v>
      </c>
      <c r="H34" s="31">
        <v>50787.636531198899</v>
      </c>
      <c r="I34" s="100">
        <f t="shared" si="0"/>
        <v>3.0834477248048515E-2</v>
      </c>
      <c r="J34" s="31">
        <f t="shared" si="1"/>
        <v>1505</v>
      </c>
      <c r="K34" s="31">
        <f t="shared" si="2"/>
        <v>-1931</v>
      </c>
      <c r="L34" s="31">
        <f t="shared" si="3"/>
        <v>-5.3523475020992919</v>
      </c>
    </row>
    <row r="35" spans="1:12">
      <c r="A35" s="85">
        <v>33</v>
      </c>
      <c r="B35" s="99" t="s">
        <v>124</v>
      </c>
      <c r="C35" s="31">
        <v>198061</v>
      </c>
      <c r="D35" s="31">
        <v>200888</v>
      </c>
      <c r="E35" s="31">
        <v>198791</v>
      </c>
      <c r="F35" s="31">
        <v>198319.09093786401</v>
      </c>
      <c r="G35" s="31">
        <v>201423.74617947699</v>
      </c>
      <c r="H35" s="31">
        <v>199931.21462173201</v>
      </c>
      <c r="I35" s="100">
        <f t="shared" si="0"/>
        <v>3.6857331832112327E-3</v>
      </c>
      <c r="J35" s="31">
        <f t="shared" si="1"/>
        <v>730</v>
      </c>
      <c r="K35" s="31">
        <f t="shared" si="2"/>
        <v>-2097</v>
      </c>
      <c r="L35" s="31">
        <f t="shared" si="3"/>
        <v>-1492.5315577449801</v>
      </c>
    </row>
    <row r="36" spans="1:12">
      <c r="A36" s="85">
        <v>34</v>
      </c>
      <c r="B36" s="99" t="s">
        <v>125</v>
      </c>
      <c r="C36" s="31">
        <v>3277741</v>
      </c>
      <c r="D36" s="31">
        <v>3233249</v>
      </c>
      <c r="E36" s="31">
        <v>3217344</v>
      </c>
      <c r="F36" s="31">
        <v>3274744.6485709301</v>
      </c>
      <c r="G36" s="31">
        <v>3251643.3997188602</v>
      </c>
      <c r="H36" s="31">
        <v>3234748.0424071201</v>
      </c>
      <c r="I36" s="100">
        <f t="shared" si="0"/>
        <v>-1.8426410140398523E-2</v>
      </c>
      <c r="J36" s="31">
        <f t="shared" si="1"/>
        <v>-60397</v>
      </c>
      <c r="K36" s="31">
        <f t="shared" si="2"/>
        <v>-15905</v>
      </c>
      <c r="L36" s="31">
        <f t="shared" si="3"/>
        <v>-16895.357311740052</v>
      </c>
    </row>
    <row r="37" spans="1:12">
      <c r="A37" s="85">
        <v>35</v>
      </c>
      <c r="B37" s="99" t="s">
        <v>126</v>
      </c>
      <c r="C37" s="31">
        <v>713633</v>
      </c>
      <c r="D37" s="31">
        <v>725728</v>
      </c>
      <c r="E37" s="31">
        <v>715269</v>
      </c>
      <c r="F37" s="31">
        <v>713982.79909957899</v>
      </c>
      <c r="G37" s="31">
        <v>724016.34612851299</v>
      </c>
      <c r="H37" s="31">
        <v>719108.97290257295</v>
      </c>
      <c r="I37" s="100">
        <f t="shared" si="0"/>
        <v>2.29249488182301E-3</v>
      </c>
      <c r="J37" s="31">
        <f t="shared" si="1"/>
        <v>1636</v>
      </c>
      <c r="K37" s="31">
        <f t="shared" si="2"/>
        <v>-10459</v>
      </c>
      <c r="L37" s="31">
        <f t="shared" si="3"/>
        <v>-4907.3732259400422</v>
      </c>
    </row>
    <row r="38" spans="1:12">
      <c r="A38" s="85">
        <v>36</v>
      </c>
      <c r="B38" s="99" t="s">
        <v>127</v>
      </c>
      <c r="C38" s="31">
        <v>18610</v>
      </c>
      <c r="D38" s="31">
        <v>19724</v>
      </c>
      <c r="E38" s="31">
        <v>19724</v>
      </c>
      <c r="F38" s="31">
        <v>18782.976346641699</v>
      </c>
      <c r="G38" s="31">
        <v>20309.883497274099</v>
      </c>
      <c r="H38" s="31">
        <v>20047.686489973701</v>
      </c>
      <c r="I38" s="100">
        <f t="shared" si="0"/>
        <v>5.986029016657711E-2</v>
      </c>
      <c r="J38" s="31">
        <f t="shared" si="1"/>
        <v>1114</v>
      </c>
      <c r="K38" s="31">
        <f t="shared" si="2"/>
        <v>0</v>
      </c>
      <c r="L38" s="31">
        <f t="shared" si="3"/>
        <v>-262.19700730039767</v>
      </c>
    </row>
    <row r="39" spans="1:12">
      <c r="A39" s="85">
        <v>37</v>
      </c>
      <c r="B39" s="99" t="s">
        <v>128</v>
      </c>
      <c r="C39" s="31">
        <v>40302</v>
      </c>
      <c r="D39" s="31">
        <v>41950</v>
      </c>
      <c r="E39" s="31">
        <v>41716</v>
      </c>
      <c r="F39" s="31">
        <v>39833.729626960303</v>
      </c>
      <c r="G39" s="31">
        <v>41304.587824014801</v>
      </c>
      <c r="H39" s="31">
        <v>41354.046332939201</v>
      </c>
      <c r="I39" s="100">
        <f t="shared" si="0"/>
        <v>3.5085107438836784E-2</v>
      </c>
      <c r="J39" s="31">
        <f t="shared" si="1"/>
        <v>1414</v>
      </c>
      <c r="K39" s="31">
        <f t="shared" si="2"/>
        <v>-234</v>
      </c>
      <c r="L39" s="31">
        <f t="shared" si="3"/>
        <v>49.458508924399212</v>
      </c>
    </row>
    <row r="40" spans="1:12">
      <c r="A40" s="85">
        <v>38</v>
      </c>
      <c r="B40" s="99" t="s">
        <v>129</v>
      </c>
      <c r="C40" s="31">
        <v>178002</v>
      </c>
      <c r="D40" s="31">
        <v>177292</v>
      </c>
      <c r="E40" s="31">
        <v>175306</v>
      </c>
      <c r="F40" s="31">
        <v>175018.79892817599</v>
      </c>
      <c r="G40" s="31">
        <v>171752.58409386201</v>
      </c>
      <c r="H40" s="31">
        <v>171926.74514377399</v>
      </c>
      <c r="I40" s="100">
        <f t="shared" si="0"/>
        <v>-1.5145897237109695E-2</v>
      </c>
      <c r="J40" s="31">
        <f t="shared" si="1"/>
        <v>-2696</v>
      </c>
      <c r="K40" s="31">
        <f t="shared" si="2"/>
        <v>-1986</v>
      </c>
      <c r="L40" s="31">
        <f t="shared" si="3"/>
        <v>174.16104991198517</v>
      </c>
    </row>
    <row r="41" spans="1:12">
      <c r="A41" s="85">
        <v>39</v>
      </c>
      <c r="B41" s="99" t="s">
        <v>130</v>
      </c>
      <c r="C41" s="31">
        <v>46728</v>
      </c>
      <c r="D41" s="31">
        <v>47146</v>
      </c>
      <c r="E41" s="31">
        <v>47946</v>
      </c>
      <c r="F41" s="31">
        <v>46030.612637671104</v>
      </c>
      <c r="G41" s="31">
        <v>47413.169249327402</v>
      </c>
      <c r="H41" s="31">
        <v>47375.333691550797</v>
      </c>
      <c r="I41" s="100">
        <f t="shared" si="0"/>
        <v>2.6065742167437084E-2</v>
      </c>
      <c r="J41" s="31">
        <f t="shared" si="1"/>
        <v>1218</v>
      </c>
      <c r="K41" s="31">
        <f t="shared" si="2"/>
        <v>800</v>
      </c>
      <c r="L41" s="31">
        <f t="shared" si="3"/>
        <v>-37.835557776605128</v>
      </c>
    </row>
    <row r="42" spans="1:12">
      <c r="A42" s="85">
        <v>40</v>
      </c>
      <c r="B42" s="99" t="s">
        <v>131</v>
      </c>
      <c r="C42" s="31">
        <v>20355</v>
      </c>
      <c r="D42" s="31">
        <v>21703</v>
      </c>
      <c r="E42" s="31">
        <v>20625</v>
      </c>
      <c r="F42" s="31">
        <v>20728.765709391701</v>
      </c>
      <c r="G42" s="31">
        <v>21350.413848902699</v>
      </c>
      <c r="H42" s="31">
        <v>21287.317871285701</v>
      </c>
      <c r="I42" s="100">
        <f t="shared" si="0"/>
        <v>1.3264554163596167E-2</v>
      </c>
      <c r="J42" s="31">
        <f t="shared" si="1"/>
        <v>270</v>
      </c>
      <c r="K42" s="31">
        <f t="shared" si="2"/>
        <v>-1078</v>
      </c>
      <c r="L42" s="31">
        <f t="shared" si="3"/>
        <v>-63.095977616998425</v>
      </c>
    </row>
    <row r="43" spans="1:12">
      <c r="A43" s="85">
        <v>41</v>
      </c>
      <c r="B43" s="99" t="s">
        <v>132</v>
      </c>
      <c r="C43" s="31">
        <v>338958</v>
      </c>
      <c r="D43" s="31">
        <v>350301</v>
      </c>
      <c r="E43" s="31">
        <v>342328</v>
      </c>
      <c r="F43" s="31">
        <v>341398.58048361703</v>
      </c>
      <c r="G43" s="31">
        <v>349141.253873276</v>
      </c>
      <c r="H43" s="31">
        <v>346126.613023185</v>
      </c>
      <c r="I43" s="100">
        <f t="shared" si="0"/>
        <v>9.9422347311466323E-3</v>
      </c>
      <c r="J43" s="31">
        <f t="shared" si="1"/>
        <v>3370</v>
      </c>
      <c r="K43" s="31">
        <f t="shared" si="2"/>
        <v>-7973</v>
      </c>
      <c r="L43" s="31">
        <f t="shared" si="3"/>
        <v>-3014.6408500910038</v>
      </c>
    </row>
    <row r="44" spans="1:12">
      <c r="A44" s="85">
        <v>42</v>
      </c>
      <c r="B44" s="99" t="s">
        <v>133</v>
      </c>
      <c r="C44" s="31">
        <v>257267</v>
      </c>
      <c r="D44" s="31">
        <v>257031</v>
      </c>
      <c r="E44" s="31">
        <v>254602</v>
      </c>
      <c r="F44" s="31">
        <v>255662.65686404999</v>
      </c>
      <c r="G44" s="31">
        <v>255882.08216595699</v>
      </c>
      <c r="H44" s="31">
        <v>255585.44826558701</v>
      </c>
      <c r="I44" s="100">
        <f t="shared" si="0"/>
        <v>-1.0358887848033366E-2</v>
      </c>
      <c r="J44" s="31">
        <f t="shared" si="1"/>
        <v>-2665</v>
      </c>
      <c r="K44" s="31">
        <f t="shared" si="2"/>
        <v>-2429</v>
      </c>
      <c r="L44" s="31">
        <f t="shared" si="3"/>
        <v>-296.63390036998317</v>
      </c>
    </row>
    <row r="45" spans="1:12">
      <c r="A45" s="85">
        <v>43</v>
      </c>
      <c r="B45" s="99" t="s">
        <v>134</v>
      </c>
      <c r="C45" s="31">
        <v>63856</v>
      </c>
      <c r="D45" s="31">
        <v>62710</v>
      </c>
      <c r="E45" s="31">
        <v>62683</v>
      </c>
      <c r="F45" s="31">
        <v>62067.276250176103</v>
      </c>
      <c r="G45" s="31">
        <v>62322.637954038197</v>
      </c>
      <c r="H45" s="31">
        <v>60927.247479573998</v>
      </c>
      <c r="I45" s="100">
        <f t="shared" si="0"/>
        <v>-1.8369456276622401E-2</v>
      </c>
      <c r="J45" s="31">
        <f t="shared" si="1"/>
        <v>-1173</v>
      </c>
      <c r="K45" s="31">
        <f t="shared" si="2"/>
        <v>-27</v>
      </c>
      <c r="L45" s="31">
        <f t="shared" si="3"/>
        <v>-1395.3904744641986</v>
      </c>
    </row>
    <row r="46" spans="1:12">
      <c r="A46" s="85">
        <v>44</v>
      </c>
      <c r="B46" s="99" t="s">
        <v>135</v>
      </c>
      <c r="C46" s="31">
        <v>73727</v>
      </c>
      <c r="D46" s="31">
        <v>76076</v>
      </c>
      <c r="E46" s="31">
        <v>74773</v>
      </c>
      <c r="F46" s="31">
        <v>72930.962245489398</v>
      </c>
      <c r="G46" s="31">
        <v>74704.173858480004</v>
      </c>
      <c r="H46" s="31">
        <v>74020.738205700298</v>
      </c>
      <c r="I46" s="100">
        <f t="shared" si="0"/>
        <v>1.4187475416061959E-2</v>
      </c>
      <c r="J46" s="31">
        <f t="shared" si="1"/>
        <v>1046</v>
      </c>
      <c r="K46" s="31">
        <f t="shared" si="2"/>
        <v>-1303</v>
      </c>
      <c r="L46" s="31">
        <f t="shared" si="3"/>
        <v>-683.43565277970629</v>
      </c>
    </row>
    <row r="47" spans="1:12">
      <c r="A47" s="85">
        <v>45</v>
      </c>
      <c r="B47" s="99" t="s">
        <v>136</v>
      </c>
      <c r="C47" s="31">
        <v>162296</v>
      </c>
      <c r="D47" s="31">
        <v>166321</v>
      </c>
      <c r="E47" s="31">
        <v>164692</v>
      </c>
      <c r="F47" s="31">
        <v>162924.02776901799</v>
      </c>
      <c r="G47" s="31">
        <v>165953.32184222699</v>
      </c>
      <c r="H47" s="31">
        <v>165927.358811343</v>
      </c>
      <c r="I47" s="100">
        <f t="shared" si="0"/>
        <v>1.4763148814511757E-2</v>
      </c>
      <c r="J47" s="31">
        <f t="shared" si="1"/>
        <v>2396</v>
      </c>
      <c r="K47" s="31">
        <f t="shared" si="2"/>
        <v>-1629</v>
      </c>
      <c r="L47" s="31">
        <f t="shared" si="3"/>
        <v>-25.963030883984175</v>
      </c>
    </row>
    <row r="48" spans="1:12">
      <c r="A48" s="85">
        <v>46</v>
      </c>
      <c r="B48" s="99" t="s">
        <v>137</v>
      </c>
      <c r="C48" s="31">
        <v>101109</v>
      </c>
      <c r="D48" s="31">
        <v>103973</v>
      </c>
      <c r="E48" s="31">
        <v>104190</v>
      </c>
      <c r="F48" s="31">
        <v>101833.526367927</v>
      </c>
      <c r="G48" s="31">
        <v>104036.65107971099</v>
      </c>
      <c r="H48" s="31">
        <v>104231.827972418</v>
      </c>
      <c r="I48" s="100">
        <f t="shared" si="0"/>
        <v>3.0472064801352994E-2</v>
      </c>
      <c r="J48" s="31">
        <f t="shared" si="1"/>
        <v>3081</v>
      </c>
      <c r="K48" s="31">
        <f t="shared" si="2"/>
        <v>217</v>
      </c>
      <c r="L48" s="31">
        <f t="shared" si="3"/>
        <v>195.17689270700794</v>
      </c>
    </row>
    <row r="49" spans="1:12">
      <c r="A49" s="85">
        <v>47</v>
      </c>
      <c r="B49" s="99" t="s">
        <v>138</v>
      </c>
      <c r="C49" s="31">
        <v>50647</v>
      </c>
      <c r="D49" s="31">
        <v>47349</v>
      </c>
      <c r="E49" s="31">
        <v>49435</v>
      </c>
      <c r="F49" s="31">
        <v>51405.111339110299</v>
      </c>
      <c r="G49" s="31">
        <v>50301.131707458197</v>
      </c>
      <c r="H49" s="31">
        <v>50439.132558351397</v>
      </c>
      <c r="I49" s="100">
        <f t="shared" si="0"/>
        <v>-2.3930341382510316E-2</v>
      </c>
      <c r="J49" s="31">
        <f t="shared" si="1"/>
        <v>-1212</v>
      </c>
      <c r="K49" s="31">
        <f t="shared" si="2"/>
        <v>2086</v>
      </c>
      <c r="L49" s="31">
        <f t="shared" si="3"/>
        <v>138.00085089320055</v>
      </c>
    </row>
    <row r="50" spans="1:12">
      <c r="A50" s="85">
        <v>48</v>
      </c>
      <c r="B50" s="99" t="s">
        <v>139</v>
      </c>
      <c r="C50" s="31">
        <v>190557</v>
      </c>
      <c r="D50" s="31">
        <v>192192</v>
      </c>
      <c r="E50" s="31">
        <v>185234</v>
      </c>
      <c r="F50" s="31">
        <v>177426.76679448099</v>
      </c>
      <c r="G50" s="31">
        <v>172757.62065991201</v>
      </c>
      <c r="H50" s="31">
        <v>173069.56965794601</v>
      </c>
      <c r="I50" s="100">
        <f t="shared" si="0"/>
        <v>-2.7933899043330868E-2</v>
      </c>
      <c r="J50" s="31">
        <f t="shared" si="1"/>
        <v>-5323</v>
      </c>
      <c r="K50" s="31">
        <f t="shared" si="2"/>
        <v>-6958</v>
      </c>
      <c r="L50" s="31">
        <f t="shared" si="3"/>
        <v>311.9489980340004</v>
      </c>
    </row>
    <row r="51" spans="1:12">
      <c r="A51" s="85">
        <v>49</v>
      </c>
      <c r="B51" s="99" t="s">
        <v>140</v>
      </c>
      <c r="C51" s="31">
        <v>17538</v>
      </c>
      <c r="D51" s="31">
        <v>18186</v>
      </c>
      <c r="E51" s="31">
        <v>19278</v>
      </c>
      <c r="F51" s="31">
        <v>17154.521475232599</v>
      </c>
      <c r="G51" s="31">
        <v>18793.8062129805</v>
      </c>
      <c r="H51" s="31">
        <v>18898.229982143399</v>
      </c>
      <c r="I51" s="100">
        <f t="shared" si="0"/>
        <v>9.9213137187820738E-2</v>
      </c>
      <c r="J51" s="31">
        <f t="shared" si="1"/>
        <v>1740</v>
      </c>
      <c r="K51" s="31">
        <f t="shared" si="2"/>
        <v>1092</v>
      </c>
      <c r="L51" s="31">
        <f t="shared" si="3"/>
        <v>104.42376916289868</v>
      </c>
    </row>
    <row r="52" spans="1:12">
      <c r="A52" s="85">
        <v>50</v>
      </c>
      <c r="B52" s="99" t="s">
        <v>141</v>
      </c>
      <c r="C52" s="31">
        <v>39550</v>
      </c>
      <c r="D52" s="31">
        <v>37147</v>
      </c>
      <c r="E52" s="31">
        <v>36867</v>
      </c>
      <c r="F52" s="31">
        <v>38417.411742212797</v>
      </c>
      <c r="G52" s="31">
        <v>36164.967075959801</v>
      </c>
      <c r="H52" s="31">
        <v>35836.852066045903</v>
      </c>
      <c r="I52" s="100">
        <f t="shared" si="0"/>
        <v>-6.7838179519595448E-2</v>
      </c>
      <c r="J52" s="31">
        <f t="shared" si="1"/>
        <v>-2683</v>
      </c>
      <c r="K52" s="31">
        <f t="shared" si="2"/>
        <v>-280</v>
      </c>
      <c r="L52" s="31">
        <f t="shared" si="3"/>
        <v>-328.11500991389767</v>
      </c>
    </row>
    <row r="53" spans="1:12">
      <c r="A53" s="85">
        <v>51</v>
      </c>
      <c r="B53" s="99" t="s">
        <v>142</v>
      </c>
      <c r="C53" s="31">
        <v>34200</v>
      </c>
      <c r="D53" s="31">
        <v>35609</v>
      </c>
      <c r="E53" s="31">
        <v>35920</v>
      </c>
      <c r="F53" s="31">
        <v>33102.664776348</v>
      </c>
      <c r="G53" s="31">
        <v>35824.711024841999</v>
      </c>
      <c r="H53" s="31">
        <v>35003.675797722899</v>
      </c>
      <c r="I53" s="100">
        <f t="shared" si="0"/>
        <v>5.0292397660818715E-2</v>
      </c>
      <c r="J53" s="31">
        <f t="shared" si="1"/>
        <v>1720</v>
      </c>
      <c r="K53" s="31">
        <f t="shared" si="2"/>
        <v>311</v>
      </c>
      <c r="L53" s="31">
        <f t="shared" si="3"/>
        <v>-821.03522711910045</v>
      </c>
    </row>
    <row r="54" spans="1:12">
      <c r="A54" s="85">
        <v>52</v>
      </c>
      <c r="B54" s="99" t="s">
        <v>143</v>
      </c>
      <c r="C54" s="31">
        <v>61064</v>
      </c>
      <c r="D54" s="31">
        <v>64006</v>
      </c>
      <c r="E54" s="31">
        <v>65248</v>
      </c>
      <c r="F54" s="31">
        <v>61153.236073487598</v>
      </c>
      <c r="G54" s="31">
        <v>65347.886488299002</v>
      </c>
      <c r="H54" s="31">
        <v>65363.585685616199</v>
      </c>
      <c r="I54" s="100">
        <f t="shared" si="0"/>
        <v>6.8518275907244852E-2</v>
      </c>
      <c r="J54" s="31">
        <f t="shared" si="1"/>
        <v>4184</v>
      </c>
      <c r="K54" s="31">
        <f t="shared" si="2"/>
        <v>1242</v>
      </c>
      <c r="L54" s="31">
        <f t="shared" si="3"/>
        <v>15.699197317197104</v>
      </c>
    </row>
    <row r="55" spans="1:12">
      <c r="A55" s="85">
        <v>53</v>
      </c>
      <c r="B55" s="99" t="s">
        <v>144</v>
      </c>
      <c r="C55" s="31">
        <v>47132</v>
      </c>
      <c r="D55" s="31">
        <v>44366</v>
      </c>
      <c r="E55" s="31">
        <v>47450</v>
      </c>
      <c r="F55" s="31">
        <v>43567.294217254297</v>
      </c>
      <c r="G55" s="31">
        <v>44938.428125477702</v>
      </c>
      <c r="H55" s="31">
        <v>44586.778695381297</v>
      </c>
      <c r="I55" s="100">
        <f t="shared" si="0"/>
        <v>6.747008401934991E-3</v>
      </c>
      <c r="J55" s="31">
        <f t="shared" si="1"/>
        <v>318</v>
      </c>
      <c r="K55" s="31">
        <f t="shared" si="2"/>
        <v>3084</v>
      </c>
      <c r="L55" s="31">
        <f t="shared" si="3"/>
        <v>-351.6494300964041</v>
      </c>
    </row>
    <row r="56" spans="1:12">
      <c r="A56" s="85">
        <v>54</v>
      </c>
      <c r="B56" s="99" t="s">
        <v>145</v>
      </c>
      <c r="C56" s="31">
        <v>129617</v>
      </c>
      <c r="D56" s="31">
        <v>132205</v>
      </c>
      <c r="E56" s="31">
        <v>132579</v>
      </c>
      <c r="F56" s="31">
        <v>128990.448172123</v>
      </c>
      <c r="G56" s="31">
        <v>132528.115910047</v>
      </c>
      <c r="H56" s="31">
        <v>131880.78141209501</v>
      </c>
      <c r="I56" s="100">
        <f t="shared" si="0"/>
        <v>2.2851940717652779E-2</v>
      </c>
      <c r="J56" s="31">
        <f t="shared" si="1"/>
        <v>2962</v>
      </c>
      <c r="K56" s="31">
        <f t="shared" si="2"/>
        <v>374</v>
      </c>
      <c r="L56" s="31">
        <f t="shared" si="3"/>
        <v>-647.33449795198976</v>
      </c>
    </row>
    <row r="57" spans="1:12">
      <c r="A57" s="85">
        <v>55</v>
      </c>
      <c r="B57" s="99" t="s">
        <v>146</v>
      </c>
      <c r="C57" s="31">
        <v>137521</v>
      </c>
      <c r="D57" s="31">
        <v>138826</v>
      </c>
      <c r="E57" s="31">
        <v>138797</v>
      </c>
      <c r="F57" s="31">
        <v>139499.13706022201</v>
      </c>
      <c r="G57" s="31">
        <v>141132.29680251901</v>
      </c>
      <c r="H57" s="31">
        <v>140935.97289529699</v>
      </c>
      <c r="I57" s="100">
        <f t="shared" si="0"/>
        <v>9.2785829073377887E-3</v>
      </c>
      <c r="J57" s="31">
        <f t="shared" si="1"/>
        <v>1276</v>
      </c>
      <c r="K57" s="31">
        <f t="shared" si="2"/>
        <v>-29</v>
      </c>
      <c r="L57" s="31">
        <f t="shared" si="3"/>
        <v>-196.32390722201671</v>
      </c>
    </row>
    <row r="58" spans="1:12">
      <c r="A58" s="85">
        <v>56</v>
      </c>
      <c r="B58" s="99" t="s">
        <v>147</v>
      </c>
      <c r="C58" s="31">
        <v>16701</v>
      </c>
      <c r="D58" s="31">
        <v>17819</v>
      </c>
      <c r="E58" s="31">
        <v>17217</v>
      </c>
      <c r="F58" s="31">
        <v>17021.8127710431</v>
      </c>
      <c r="G58" s="31">
        <v>18234.584583236399</v>
      </c>
      <c r="H58" s="31">
        <v>17702.572062851399</v>
      </c>
      <c r="I58" s="100">
        <f t="shared" si="0"/>
        <v>3.0896353511765763E-2</v>
      </c>
      <c r="J58" s="31">
        <f t="shared" si="1"/>
        <v>516</v>
      </c>
      <c r="K58" s="31">
        <f t="shared" si="2"/>
        <v>-602</v>
      </c>
      <c r="L58" s="31">
        <f t="shared" si="3"/>
        <v>-532.01252038500024</v>
      </c>
    </row>
    <row r="59" spans="1:12">
      <c r="A59" s="85">
        <v>57</v>
      </c>
      <c r="B59" s="99" t="s">
        <v>148</v>
      </c>
      <c r="C59" s="31">
        <v>21334</v>
      </c>
      <c r="D59" s="31">
        <v>22957</v>
      </c>
      <c r="E59" s="31">
        <v>21892</v>
      </c>
      <c r="F59" s="31">
        <v>21735.103593572501</v>
      </c>
      <c r="G59" s="31">
        <v>22660.8156373938</v>
      </c>
      <c r="H59" s="31">
        <v>22655.392927594599</v>
      </c>
      <c r="I59" s="100">
        <f t="shared" si="0"/>
        <v>2.6155432642729914E-2</v>
      </c>
      <c r="J59" s="31">
        <f t="shared" si="1"/>
        <v>558</v>
      </c>
      <c r="K59" s="31">
        <f t="shared" si="2"/>
        <v>-1065</v>
      </c>
      <c r="L59" s="31">
        <f t="shared" si="3"/>
        <v>-5.4227097992006748</v>
      </c>
    </row>
    <row r="60" spans="1:12">
      <c r="A60" s="85">
        <v>58</v>
      </c>
      <c r="B60" s="99" t="s">
        <v>149</v>
      </c>
      <c r="C60" s="31">
        <v>64856</v>
      </c>
      <c r="D60" s="31">
        <v>66746</v>
      </c>
      <c r="E60" s="31">
        <v>65481</v>
      </c>
      <c r="F60" s="31">
        <v>62072.271105707201</v>
      </c>
      <c r="G60" s="31">
        <v>63614.893042901</v>
      </c>
      <c r="H60" s="31">
        <v>63136.571660500602</v>
      </c>
      <c r="I60" s="100">
        <f t="shared" si="0"/>
        <v>9.6367336869372152E-3</v>
      </c>
      <c r="J60" s="31">
        <f t="shared" si="1"/>
        <v>625</v>
      </c>
      <c r="K60" s="31">
        <f t="shared" si="2"/>
        <v>-1265</v>
      </c>
      <c r="L60" s="31">
        <f t="shared" si="3"/>
        <v>-478.32138240039785</v>
      </c>
    </row>
    <row r="61" spans="1:12">
      <c r="A61" s="85">
        <v>59</v>
      </c>
      <c r="B61" s="99" t="s">
        <v>150</v>
      </c>
      <c r="C61" s="31">
        <v>174829</v>
      </c>
      <c r="D61" s="31">
        <v>183450</v>
      </c>
      <c r="E61" s="31">
        <v>179486</v>
      </c>
      <c r="F61" s="31">
        <v>175257.468459556</v>
      </c>
      <c r="G61" s="31">
        <v>181524.34613176901</v>
      </c>
      <c r="H61" s="31">
        <v>182158.70171849401</v>
      </c>
      <c r="I61" s="100">
        <f t="shared" si="0"/>
        <v>2.6637457172437068E-2</v>
      </c>
      <c r="J61" s="31">
        <f t="shared" si="1"/>
        <v>4657</v>
      </c>
      <c r="K61" s="31">
        <f t="shared" si="2"/>
        <v>-3964</v>
      </c>
      <c r="L61" s="31">
        <f t="shared" si="3"/>
        <v>634.3555867249961</v>
      </c>
    </row>
    <row r="62" spans="1:12">
      <c r="A62" s="85">
        <v>60</v>
      </c>
      <c r="B62" s="99" t="s">
        <v>151</v>
      </c>
      <c r="C62" s="31">
        <v>48279</v>
      </c>
      <c r="D62" s="31">
        <v>48267</v>
      </c>
      <c r="E62" s="31">
        <v>49101</v>
      </c>
      <c r="F62" s="31">
        <v>48151.250020122097</v>
      </c>
      <c r="G62" s="31">
        <v>48809.169859573798</v>
      </c>
      <c r="H62" s="31">
        <v>49039.748105434403</v>
      </c>
      <c r="I62" s="100">
        <f t="shared" si="0"/>
        <v>1.7026036164792147E-2</v>
      </c>
      <c r="J62" s="31">
        <f t="shared" si="1"/>
        <v>822</v>
      </c>
      <c r="K62" s="31">
        <f t="shared" si="2"/>
        <v>834</v>
      </c>
      <c r="L62" s="31">
        <f t="shared" si="3"/>
        <v>230.57824586060451</v>
      </c>
    </row>
    <row r="63" spans="1:12">
      <c r="A63" s="85">
        <v>61</v>
      </c>
      <c r="B63" s="99" t="s">
        <v>152</v>
      </c>
      <c r="C63" s="31">
        <v>102435</v>
      </c>
      <c r="D63" s="31">
        <v>103097</v>
      </c>
      <c r="E63" s="31">
        <v>104924</v>
      </c>
      <c r="F63" s="31">
        <v>102033.8387721</v>
      </c>
      <c r="G63" s="31">
        <v>104265.979157101</v>
      </c>
      <c r="H63" s="31">
        <v>104540.986699147</v>
      </c>
      <c r="I63" s="100">
        <f t="shared" si="0"/>
        <v>2.4298335529848197E-2</v>
      </c>
      <c r="J63" s="31">
        <f t="shared" si="1"/>
        <v>2489</v>
      </c>
      <c r="K63" s="31">
        <f t="shared" si="2"/>
        <v>1827</v>
      </c>
      <c r="L63" s="31">
        <f t="shared" si="3"/>
        <v>275.00754204600526</v>
      </c>
    </row>
    <row r="64" spans="1:12">
      <c r="A64" s="85">
        <v>62</v>
      </c>
      <c r="B64" s="99" t="s">
        <v>153</v>
      </c>
      <c r="C64" s="31">
        <v>7294</v>
      </c>
      <c r="D64" s="31">
        <v>7772</v>
      </c>
      <c r="E64" s="31">
        <v>7323</v>
      </c>
      <c r="F64" s="31">
        <v>6776.5323470946296</v>
      </c>
      <c r="G64" s="31">
        <v>7004.7622491551401</v>
      </c>
      <c r="H64" s="31">
        <v>6856.3743278636503</v>
      </c>
      <c r="I64" s="100">
        <f t="shared" si="0"/>
        <v>3.9758705785577185E-3</v>
      </c>
      <c r="J64" s="31">
        <f t="shared" si="1"/>
        <v>29</v>
      </c>
      <c r="K64" s="31">
        <f t="shared" si="2"/>
        <v>-449</v>
      </c>
      <c r="L64" s="31">
        <f t="shared" si="3"/>
        <v>-148.38792129148987</v>
      </c>
    </row>
    <row r="65" spans="1:12">
      <c r="A65" s="85">
        <v>63</v>
      </c>
      <c r="B65" s="99" t="s">
        <v>154</v>
      </c>
      <c r="C65" s="31">
        <v>89440</v>
      </c>
      <c r="D65" s="31">
        <v>84488</v>
      </c>
      <c r="E65" s="31">
        <v>89702</v>
      </c>
      <c r="F65" s="31">
        <v>93155.688847423706</v>
      </c>
      <c r="G65" s="31">
        <v>93688.787467215298</v>
      </c>
      <c r="H65" s="31">
        <v>94161.502694004099</v>
      </c>
      <c r="I65" s="100">
        <f t="shared" si="0"/>
        <v>2.9293381037567086E-3</v>
      </c>
      <c r="J65" s="31">
        <f t="shared" si="1"/>
        <v>262</v>
      </c>
      <c r="K65" s="31">
        <f t="shared" si="2"/>
        <v>5214</v>
      </c>
      <c r="L65" s="31">
        <f t="shared" si="3"/>
        <v>472.71522678880137</v>
      </c>
    </row>
    <row r="66" spans="1:12">
      <c r="A66" s="85">
        <v>64</v>
      </c>
      <c r="B66" s="99" t="s">
        <v>155</v>
      </c>
      <c r="C66" s="31">
        <v>47468</v>
      </c>
      <c r="D66" s="31">
        <v>50091</v>
      </c>
      <c r="E66" s="31">
        <v>48366</v>
      </c>
      <c r="F66" s="31">
        <v>48244.106234607098</v>
      </c>
      <c r="G66" s="31">
        <v>49749.430283269103</v>
      </c>
      <c r="H66" s="31">
        <v>49465.795163219002</v>
      </c>
      <c r="I66" s="100">
        <f t="shared" si="0"/>
        <v>1.8918007921125812E-2</v>
      </c>
      <c r="J66" s="31">
        <f t="shared" si="1"/>
        <v>898</v>
      </c>
      <c r="K66" s="31">
        <f t="shared" si="2"/>
        <v>-1725</v>
      </c>
      <c r="L66" s="31">
        <f t="shared" si="3"/>
        <v>-283.63512005010125</v>
      </c>
    </row>
    <row r="67" spans="1:12">
      <c r="A67" s="85">
        <v>65</v>
      </c>
      <c r="B67" s="99" t="s">
        <v>156</v>
      </c>
      <c r="C67" s="31">
        <v>55239</v>
      </c>
      <c r="D67" s="31">
        <v>56181</v>
      </c>
      <c r="E67" s="31">
        <v>57570</v>
      </c>
      <c r="F67" s="31">
        <v>55010.906340221598</v>
      </c>
      <c r="G67" s="31">
        <v>57622.683851623297</v>
      </c>
      <c r="H67" s="31">
        <v>57684.7089586457</v>
      </c>
      <c r="I67" s="100">
        <f t="shared" si="0"/>
        <v>4.2198446749579101E-2</v>
      </c>
      <c r="J67" s="31">
        <f t="shared" si="1"/>
        <v>2331</v>
      </c>
      <c r="K67" s="31">
        <f t="shared" si="2"/>
        <v>1389</v>
      </c>
      <c r="L67" s="31">
        <f t="shared" si="3"/>
        <v>62.025107022403972</v>
      </c>
    </row>
    <row r="68" spans="1:12">
      <c r="A68" s="85">
        <v>66</v>
      </c>
      <c r="B68" s="99" t="s">
        <v>157</v>
      </c>
      <c r="C68" s="31">
        <v>31958</v>
      </c>
      <c r="D68" s="31">
        <v>36172</v>
      </c>
      <c r="E68" s="31">
        <v>35868</v>
      </c>
      <c r="F68" s="31">
        <v>32076.641875744801</v>
      </c>
      <c r="G68" s="31">
        <v>36004.626536434</v>
      </c>
      <c r="H68" s="31">
        <v>36214.169485621002</v>
      </c>
      <c r="I68" s="100">
        <f t="shared" ref="I68:I84" si="4">(E68-C68)/C68</f>
        <v>0.12234808185743788</v>
      </c>
      <c r="J68" s="31">
        <f t="shared" ref="J68:J84" si="5">E68-C68</f>
        <v>3910</v>
      </c>
      <c r="K68" s="31">
        <f t="shared" ref="K68:K84" si="6">E68-D68</f>
        <v>-304</v>
      </c>
      <c r="L68" s="31">
        <f t="shared" ref="L68:L84" si="7">H68-G68</f>
        <v>209.5429491870018</v>
      </c>
    </row>
    <row r="69" spans="1:12">
      <c r="A69" s="85">
        <v>67</v>
      </c>
      <c r="B69" s="99" t="s">
        <v>158</v>
      </c>
      <c r="C69" s="31">
        <v>64137</v>
      </c>
      <c r="D69" s="31">
        <v>62168</v>
      </c>
      <c r="E69" s="31">
        <v>60722</v>
      </c>
      <c r="F69" s="31">
        <v>63831.209545739897</v>
      </c>
      <c r="G69" s="31">
        <v>61685.5965177205</v>
      </c>
      <c r="H69" s="31">
        <v>60621.0389257977</v>
      </c>
      <c r="I69" s="100">
        <f t="shared" si="4"/>
        <v>-5.3245396572961005E-2</v>
      </c>
      <c r="J69" s="31">
        <f t="shared" si="5"/>
        <v>-3415</v>
      </c>
      <c r="K69" s="31">
        <f t="shared" si="6"/>
        <v>-1446</v>
      </c>
      <c r="L69" s="31">
        <f t="shared" si="7"/>
        <v>-1064.5575919227995</v>
      </c>
    </row>
    <row r="70" spans="1:12">
      <c r="A70" s="85">
        <v>68</v>
      </c>
      <c r="B70" s="99" t="s">
        <v>159</v>
      </c>
      <c r="C70" s="31">
        <v>36724</v>
      </c>
      <c r="D70" s="31">
        <v>40021</v>
      </c>
      <c r="E70" s="31">
        <v>39606</v>
      </c>
      <c r="F70" s="31">
        <v>36445.933254247902</v>
      </c>
      <c r="G70" s="31">
        <v>39520.367688973798</v>
      </c>
      <c r="H70" s="31">
        <v>39527.775006637603</v>
      </c>
      <c r="I70" s="100">
        <f t="shared" si="4"/>
        <v>7.8477290055549501E-2</v>
      </c>
      <c r="J70" s="31">
        <f t="shared" si="5"/>
        <v>2882</v>
      </c>
      <c r="K70" s="31">
        <f t="shared" si="6"/>
        <v>-415</v>
      </c>
      <c r="L70" s="31">
        <f t="shared" si="7"/>
        <v>7.4073176638048608</v>
      </c>
    </row>
    <row r="71" spans="1:12">
      <c r="A71" s="85">
        <v>69</v>
      </c>
      <c r="B71" s="99" t="s">
        <v>160</v>
      </c>
      <c r="C71" s="31">
        <v>7385</v>
      </c>
      <c r="D71" s="31">
        <v>7157</v>
      </c>
      <c r="E71" s="31">
        <v>7481</v>
      </c>
      <c r="F71" s="31">
        <v>6807.6353432852202</v>
      </c>
      <c r="G71" s="31">
        <v>6931.7204107245698</v>
      </c>
      <c r="H71" s="31">
        <v>6914.02616100246</v>
      </c>
      <c r="I71" s="100">
        <f t="shared" si="4"/>
        <v>1.2999322951929586E-2</v>
      </c>
      <c r="J71" s="31">
        <f t="shared" si="5"/>
        <v>96</v>
      </c>
      <c r="K71" s="31">
        <f t="shared" si="6"/>
        <v>324</v>
      </c>
      <c r="L71" s="31">
        <f t="shared" si="7"/>
        <v>-17.694249722109817</v>
      </c>
    </row>
    <row r="72" spans="1:12">
      <c r="A72" s="85">
        <v>70</v>
      </c>
      <c r="B72" s="99" t="s">
        <v>161</v>
      </c>
      <c r="C72" s="31">
        <v>28521</v>
      </c>
      <c r="D72" s="31">
        <v>28512</v>
      </c>
      <c r="E72" s="31">
        <v>27771</v>
      </c>
      <c r="F72" s="31">
        <v>27983.116697320202</v>
      </c>
      <c r="G72" s="31">
        <v>27741.296072404999</v>
      </c>
      <c r="H72" s="31">
        <v>27281.397407212298</v>
      </c>
      <c r="I72" s="100">
        <f t="shared" si="4"/>
        <v>-2.6296413169243714E-2</v>
      </c>
      <c r="J72" s="31">
        <f t="shared" si="5"/>
        <v>-750</v>
      </c>
      <c r="K72" s="31">
        <f t="shared" si="6"/>
        <v>-741</v>
      </c>
      <c r="L72" s="31">
        <f t="shared" si="7"/>
        <v>-459.89866519270072</v>
      </c>
    </row>
    <row r="73" spans="1:12">
      <c r="A73" s="85">
        <v>71</v>
      </c>
      <c r="B73" s="99" t="s">
        <v>162</v>
      </c>
      <c r="C73" s="31">
        <v>26966</v>
      </c>
      <c r="D73" s="31">
        <v>28586</v>
      </c>
      <c r="E73" s="31">
        <v>29285</v>
      </c>
      <c r="F73" s="31">
        <v>27113.888861274299</v>
      </c>
      <c r="G73" s="31">
        <v>28797.135092200901</v>
      </c>
      <c r="H73" s="31">
        <v>29441.969160580898</v>
      </c>
      <c r="I73" s="100">
        <f t="shared" si="4"/>
        <v>8.5997181636134387E-2</v>
      </c>
      <c r="J73" s="31">
        <f t="shared" si="5"/>
        <v>2319</v>
      </c>
      <c r="K73" s="31">
        <f t="shared" si="6"/>
        <v>699</v>
      </c>
      <c r="L73" s="31">
        <f t="shared" si="7"/>
        <v>644.83406837999792</v>
      </c>
    </row>
    <row r="74" spans="1:12">
      <c r="A74" s="85">
        <v>72</v>
      </c>
      <c r="B74" s="99" t="s">
        <v>163</v>
      </c>
      <c r="C74" s="31">
        <v>37056</v>
      </c>
      <c r="D74" s="31">
        <v>37620</v>
      </c>
      <c r="E74" s="31">
        <v>39001</v>
      </c>
      <c r="F74" s="31">
        <v>37581.883431023802</v>
      </c>
      <c r="G74" s="31">
        <v>39685.792901650602</v>
      </c>
      <c r="H74" s="31">
        <v>39710.014663663998</v>
      </c>
      <c r="I74" s="100">
        <f t="shared" si="4"/>
        <v>5.248812607944732E-2</v>
      </c>
      <c r="J74" s="31">
        <f t="shared" si="5"/>
        <v>1945</v>
      </c>
      <c r="K74" s="31">
        <f t="shared" si="6"/>
        <v>1381</v>
      </c>
      <c r="L74" s="31">
        <f t="shared" si="7"/>
        <v>24.221762013396074</v>
      </c>
    </row>
    <row r="75" spans="1:12">
      <c r="A75" s="85">
        <v>73</v>
      </c>
      <c r="B75" s="99" t="s">
        <v>164</v>
      </c>
      <c r="C75" s="31">
        <v>23008</v>
      </c>
      <c r="D75" s="31">
        <v>22019</v>
      </c>
      <c r="E75" s="31">
        <v>21083</v>
      </c>
      <c r="F75" s="31">
        <v>23516.172878257399</v>
      </c>
      <c r="G75" s="31">
        <v>21656.129871562702</v>
      </c>
      <c r="H75" s="31">
        <v>21511.1119729659</v>
      </c>
      <c r="I75" s="100">
        <f t="shared" si="4"/>
        <v>-8.3666550764951317E-2</v>
      </c>
      <c r="J75" s="31">
        <f t="shared" si="5"/>
        <v>-1925</v>
      </c>
      <c r="K75" s="31">
        <f t="shared" si="6"/>
        <v>-936</v>
      </c>
      <c r="L75" s="31">
        <f t="shared" si="7"/>
        <v>-145.01789859680139</v>
      </c>
    </row>
    <row r="76" spans="1:12">
      <c r="A76" s="85">
        <v>74</v>
      </c>
      <c r="B76" s="99" t="s">
        <v>165</v>
      </c>
      <c r="C76" s="31">
        <v>23440</v>
      </c>
      <c r="D76" s="31">
        <v>23931</v>
      </c>
      <c r="E76" s="31">
        <v>23632</v>
      </c>
      <c r="F76" s="31">
        <v>23130.460455246899</v>
      </c>
      <c r="G76" s="31">
        <v>23639.6399347273</v>
      </c>
      <c r="H76" s="31">
        <v>23544.531314530799</v>
      </c>
      <c r="I76" s="100">
        <f t="shared" si="4"/>
        <v>8.1911262798634813E-3</v>
      </c>
      <c r="J76" s="31">
        <f t="shared" si="5"/>
        <v>192</v>
      </c>
      <c r="K76" s="31">
        <f t="shared" si="6"/>
        <v>-299</v>
      </c>
      <c r="L76" s="31">
        <f t="shared" si="7"/>
        <v>-95.108620196500851</v>
      </c>
    </row>
    <row r="77" spans="1:12">
      <c r="A77" s="85">
        <v>75</v>
      </c>
      <c r="B77" s="99" t="s">
        <v>166</v>
      </c>
      <c r="C77" s="31">
        <v>7620</v>
      </c>
      <c r="D77" s="31">
        <v>7944</v>
      </c>
      <c r="E77" s="31">
        <v>7725</v>
      </c>
      <c r="F77" s="31">
        <v>7585.3848537890499</v>
      </c>
      <c r="G77" s="31">
        <v>7618.30485364776</v>
      </c>
      <c r="H77" s="31">
        <v>7733.7571942716404</v>
      </c>
      <c r="I77" s="100">
        <f t="shared" si="4"/>
        <v>1.3779527559055118E-2</v>
      </c>
      <c r="J77" s="31">
        <f t="shared" si="5"/>
        <v>105</v>
      </c>
      <c r="K77" s="31">
        <f t="shared" si="6"/>
        <v>-219</v>
      </c>
      <c r="L77" s="31">
        <f t="shared" si="7"/>
        <v>115.45234062388045</v>
      </c>
    </row>
    <row r="78" spans="1:12">
      <c r="A78" s="85">
        <v>76</v>
      </c>
      <c r="B78" s="99" t="s">
        <v>167</v>
      </c>
      <c r="C78" s="31">
        <v>12105</v>
      </c>
      <c r="D78" s="31">
        <v>11933</v>
      </c>
      <c r="E78" s="31">
        <v>12886</v>
      </c>
      <c r="F78" s="31">
        <v>12665.747796112601</v>
      </c>
      <c r="G78" s="31">
        <v>13091.7648489369</v>
      </c>
      <c r="H78" s="31">
        <v>13482.2708244265</v>
      </c>
      <c r="I78" s="100">
        <f t="shared" si="4"/>
        <v>6.4518793886823633E-2</v>
      </c>
      <c r="J78" s="31">
        <f t="shared" si="5"/>
        <v>781</v>
      </c>
      <c r="K78" s="31">
        <f t="shared" si="6"/>
        <v>953</v>
      </c>
      <c r="L78" s="31">
        <f t="shared" si="7"/>
        <v>390.50597548959922</v>
      </c>
    </row>
    <row r="79" spans="1:12">
      <c r="A79" s="85">
        <v>77</v>
      </c>
      <c r="B79" s="99" t="s">
        <v>168</v>
      </c>
      <c r="C79" s="31">
        <v>36891</v>
      </c>
      <c r="D79" s="31">
        <v>39208</v>
      </c>
      <c r="E79" s="31">
        <v>38682</v>
      </c>
      <c r="F79" s="31">
        <v>37306.5933791278</v>
      </c>
      <c r="G79" s="31">
        <v>39336.831301154503</v>
      </c>
      <c r="H79" s="31">
        <v>39310.832101095701</v>
      </c>
      <c r="I79" s="100">
        <f t="shared" si="4"/>
        <v>4.8548426445474503E-2</v>
      </c>
      <c r="J79" s="31">
        <f t="shared" si="5"/>
        <v>1791</v>
      </c>
      <c r="K79" s="31">
        <f t="shared" si="6"/>
        <v>-526</v>
      </c>
      <c r="L79" s="31">
        <f t="shared" si="7"/>
        <v>-25.999200058802671</v>
      </c>
    </row>
    <row r="80" spans="1:12">
      <c r="A80" s="85">
        <v>78</v>
      </c>
      <c r="B80" s="99" t="s">
        <v>169</v>
      </c>
      <c r="C80" s="31">
        <v>30598</v>
      </c>
      <c r="D80" s="31">
        <v>29384</v>
      </c>
      <c r="E80" s="31">
        <v>29206</v>
      </c>
      <c r="F80" s="31">
        <v>30746.112450558299</v>
      </c>
      <c r="G80" s="31">
        <v>29731.4121402942</v>
      </c>
      <c r="H80" s="31">
        <v>29572.768774436499</v>
      </c>
      <c r="I80" s="100">
        <f t="shared" si="4"/>
        <v>-4.549316948820184E-2</v>
      </c>
      <c r="J80" s="31">
        <f t="shared" si="5"/>
        <v>-1392</v>
      </c>
      <c r="K80" s="31">
        <f t="shared" si="6"/>
        <v>-178</v>
      </c>
      <c r="L80" s="31">
        <f t="shared" si="7"/>
        <v>-158.6433658577007</v>
      </c>
    </row>
    <row r="81" spans="1:12">
      <c r="A81" s="85">
        <v>79</v>
      </c>
      <c r="B81" s="99" t="s">
        <v>170</v>
      </c>
      <c r="C81" s="31">
        <v>9840</v>
      </c>
      <c r="D81" s="31">
        <v>10960</v>
      </c>
      <c r="E81" s="31">
        <v>11217</v>
      </c>
      <c r="F81" s="31">
        <v>10835.735216544401</v>
      </c>
      <c r="G81" s="31">
        <v>12113.4026644407</v>
      </c>
      <c r="H81" s="31">
        <v>12106.245694906</v>
      </c>
      <c r="I81" s="100">
        <f t="shared" si="4"/>
        <v>0.13993902439024392</v>
      </c>
      <c r="J81" s="31">
        <f t="shared" si="5"/>
        <v>1377</v>
      </c>
      <c r="K81" s="31">
        <f t="shared" si="6"/>
        <v>257</v>
      </c>
      <c r="L81" s="31">
        <f t="shared" si="7"/>
        <v>-7.1569695347006927</v>
      </c>
    </row>
    <row r="82" spans="1:12">
      <c r="A82" s="85">
        <v>80</v>
      </c>
      <c r="B82" s="99" t="s">
        <v>171</v>
      </c>
      <c r="C82" s="31">
        <v>41953</v>
      </c>
      <c r="D82" s="31">
        <v>41507</v>
      </c>
      <c r="E82" s="31">
        <v>42185</v>
      </c>
      <c r="F82" s="31">
        <v>43476.418787096402</v>
      </c>
      <c r="G82" s="31">
        <v>43990.366766113599</v>
      </c>
      <c r="H82" s="31">
        <v>44087.555900035499</v>
      </c>
      <c r="I82" s="100">
        <f t="shared" si="4"/>
        <v>5.5299978547422119E-3</v>
      </c>
      <c r="J82" s="31">
        <f t="shared" si="5"/>
        <v>232</v>
      </c>
      <c r="K82" s="31">
        <f t="shared" si="6"/>
        <v>678</v>
      </c>
      <c r="L82" s="31">
        <f t="shared" si="7"/>
        <v>97.189133921900066</v>
      </c>
    </row>
    <row r="83" spans="1:12">
      <c r="A83" s="85">
        <v>81</v>
      </c>
      <c r="B83" s="99" t="s">
        <v>172</v>
      </c>
      <c r="C83" s="31">
        <v>55684</v>
      </c>
      <c r="D83" s="31">
        <v>57439</v>
      </c>
      <c r="E83" s="31">
        <v>55936</v>
      </c>
      <c r="F83" s="31">
        <v>57061.064777350897</v>
      </c>
      <c r="G83" s="31">
        <v>57651.356426252198</v>
      </c>
      <c r="H83" s="31">
        <v>57631.106954062598</v>
      </c>
      <c r="I83" s="100">
        <f t="shared" si="4"/>
        <v>4.5255369585518283E-3</v>
      </c>
      <c r="J83" s="31">
        <f t="shared" si="5"/>
        <v>252</v>
      </c>
      <c r="K83" s="31">
        <f t="shared" si="6"/>
        <v>-1503</v>
      </c>
      <c r="L83" s="31">
        <f t="shared" si="7"/>
        <v>-20.249472189600056</v>
      </c>
    </row>
    <row r="84" spans="1:12" s="126" customFormat="1">
      <c r="A84" s="186" t="s">
        <v>173</v>
      </c>
      <c r="B84" s="186"/>
      <c r="C84" s="130">
        <v>11145441</v>
      </c>
      <c r="D84" s="130">
        <v>11150001</v>
      </c>
      <c r="E84" s="130">
        <v>11075950</v>
      </c>
      <c r="F84" s="130">
        <v>11050183.3691766</v>
      </c>
      <c r="G84" s="130">
        <v>11123786.476734299</v>
      </c>
      <c r="H84" s="130">
        <v>11073781.079180799</v>
      </c>
      <c r="I84" s="123">
        <f t="shared" si="4"/>
        <v>-6.2349260114516782E-3</v>
      </c>
      <c r="J84" s="131">
        <f t="shared" si="5"/>
        <v>-69491</v>
      </c>
      <c r="K84" s="131">
        <f t="shared" si="6"/>
        <v>-74051</v>
      </c>
      <c r="L84" s="31">
        <f t="shared" si="7"/>
        <v>-50005.397553499788</v>
      </c>
    </row>
    <row r="86" spans="1:12">
      <c r="E86" s="172"/>
      <c r="F86" s="172"/>
    </row>
    <row r="87" spans="1:12">
      <c r="E87" s="172"/>
      <c r="F87" s="172"/>
      <c r="G87" s="172"/>
      <c r="H87" s="172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1"/>
  <sheetViews>
    <sheetView tabSelected="1" topLeftCell="A79" zoomScale="80" zoomScaleNormal="80" workbookViewId="0">
      <selection activeCell="G102" sqref="G102"/>
    </sheetView>
  </sheetViews>
  <sheetFormatPr defaultRowHeight="14.5"/>
  <cols>
    <col min="2" max="2" width="39.54296875" customWidth="1"/>
    <col min="3" max="3" width="19.453125" style="167" customWidth="1"/>
    <col min="4" max="4" width="19.453125" style="165" customWidth="1"/>
    <col min="5" max="5" width="19.453125" style="166" customWidth="1"/>
    <col min="6" max="8" width="19.453125" style="167" customWidth="1"/>
    <col min="9" max="9" width="41.1796875" customWidth="1"/>
    <col min="10" max="10" width="29.1796875" customWidth="1"/>
    <col min="11" max="11" width="23.453125" customWidth="1"/>
    <col min="12" max="12" width="23.453125" style="167" customWidth="1"/>
  </cols>
  <sheetData>
    <row r="1" spans="1:12" s="167" customFormat="1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2" ht="62.15" customHeight="1">
      <c r="A2" s="105" t="s">
        <v>1</v>
      </c>
      <c r="B2" s="104" t="s">
        <v>90</v>
      </c>
      <c r="C2" s="171">
        <v>42248</v>
      </c>
      <c r="D2" s="171">
        <v>42583</v>
      </c>
      <c r="E2" s="171">
        <v>42614</v>
      </c>
      <c r="F2" s="171">
        <v>42248</v>
      </c>
      <c r="G2" s="171">
        <v>42583</v>
      </c>
      <c r="H2" s="171">
        <v>42614</v>
      </c>
      <c r="I2" s="102" t="s">
        <v>338</v>
      </c>
      <c r="J2" s="102" t="s">
        <v>339</v>
      </c>
      <c r="K2" s="2" t="s">
        <v>340</v>
      </c>
      <c r="L2" s="177" t="s">
        <v>341</v>
      </c>
    </row>
    <row r="3" spans="1:12">
      <c r="A3" s="94">
        <v>1</v>
      </c>
      <c r="B3" s="95" t="s">
        <v>2</v>
      </c>
      <c r="C3" s="31">
        <v>103792</v>
      </c>
      <c r="D3" s="31">
        <v>101157</v>
      </c>
      <c r="E3" s="31">
        <v>102246</v>
      </c>
      <c r="F3" s="31">
        <v>102082.840834701</v>
      </c>
      <c r="G3" s="31">
        <v>101135.653427196</v>
      </c>
      <c r="H3" s="31">
        <v>101079.380470738</v>
      </c>
      <c r="I3" s="100">
        <f>(E3-C3)/C3</f>
        <v>-1.4895174965315245E-2</v>
      </c>
      <c r="J3" s="31">
        <f>E3-C3</f>
        <v>-1546</v>
      </c>
      <c r="K3" s="31">
        <f>E3-D3</f>
        <v>1089</v>
      </c>
      <c r="L3" s="31">
        <f>H3-G3</f>
        <v>-56.272956457993132</v>
      </c>
    </row>
    <row r="4" spans="1:12">
      <c r="A4" s="94">
        <v>2</v>
      </c>
      <c r="B4" s="95" t="s">
        <v>3</v>
      </c>
      <c r="C4" s="31">
        <v>53222</v>
      </c>
      <c r="D4" s="31">
        <v>43901</v>
      </c>
      <c r="E4" s="31">
        <v>44221</v>
      </c>
      <c r="F4" s="31">
        <v>53136.875873489596</v>
      </c>
      <c r="G4" s="31">
        <v>43825.283779097503</v>
      </c>
      <c r="H4" s="31">
        <v>44385.027321061003</v>
      </c>
      <c r="I4" s="100">
        <f t="shared" ref="I4:I67" si="0">(E4-C4)/C4</f>
        <v>-0.16912179174025779</v>
      </c>
      <c r="J4" s="31">
        <f t="shared" ref="J4:J67" si="1">E4-C4</f>
        <v>-9001</v>
      </c>
      <c r="K4" s="31">
        <f t="shared" ref="K4:K67" si="2">E4-D4</f>
        <v>320</v>
      </c>
      <c r="L4" s="31">
        <f t="shared" ref="L4:L67" si="3">H4-G4</f>
        <v>559.74354196350032</v>
      </c>
    </row>
    <row r="5" spans="1:12">
      <c r="A5" s="94">
        <v>3</v>
      </c>
      <c r="B5" s="95" t="s">
        <v>4</v>
      </c>
      <c r="C5" s="31">
        <v>8060</v>
      </c>
      <c r="D5" s="31">
        <v>7792</v>
      </c>
      <c r="E5" s="31">
        <v>8355</v>
      </c>
      <c r="F5" s="31">
        <v>7718.1778312852603</v>
      </c>
      <c r="G5" s="31">
        <v>7978.8762025772203</v>
      </c>
      <c r="H5" s="31">
        <v>8032.1798186941496</v>
      </c>
      <c r="I5" s="100">
        <f t="shared" si="0"/>
        <v>3.6600496277915631E-2</v>
      </c>
      <c r="J5" s="31">
        <f t="shared" si="1"/>
        <v>295</v>
      </c>
      <c r="K5" s="31">
        <f t="shared" si="2"/>
        <v>563</v>
      </c>
      <c r="L5" s="31">
        <f t="shared" si="3"/>
        <v>53.303616116929334</v>
      </c>
    </row>
    <row r="6" spans="1:12">
      <c r="A6" s="94">
        <v>5</v>
      </c>
      <c r="B6" s="95" t="s">
        <v>5</v>
      </c>
      <c r="C6" s="31">
        <v>16364</v>
      </c>
      <c r="D6" s="31">
        <v>13562</v>
      </c>
      <c r="E6" s="31">
        <v>13628</v>
      </c>
      <c r="F6" s="31">
        <v>16364</v>
      </c>
      <c r="G6" s="31">
        <v>13562</v>
      </c>
      <c r="H6" s="31">
        <v>13628</v>
      </c>
      <c r="I6" s="100">
        <f t="shared" si="0"/>
        <v>-0.16719628452701052</v>
      </c>
      <c r="J6" s="31">
        <f t="shared" si="1"/>
        <v>-2736</v>
      </c>
      <c r="K6" s="31">
        <f t="shared" si="2"/>
        <v>66</v>
      </c>
      <c r="L6" s="31">
        <f t="shared" si="3"/>
        <v>66</v>
      </c>
    </row>
    <row r="7" spans="1:12">
      <c r="A7" s="94">
        <v>6</v>
      </c>
      <c r="B7" s="95" t="s">
        <v>6</v>
      </c>
      <c r="C7" s="31">
        <v>2093</v>
      </c>
      <c r="D7" s="31">
        <v>1265</v>
      </c>
      <c r="E7" s="31">
        <v>1235</v>
      </c>
      <c r="F7" s="31">
        <v>2053.5825755526198</v>
      </c>
      <c r="G7" s="31">
        <v>1404.4225267067</v>
      </c>
      <c r="H7" s="31">
        <v>1221.93506751072</v>
      </c>
      <c r="I7" s="100">
        <f t="shared" si="0"/>
        <v>-0.40993788819875776</v>
      </c>
      <c r="J7" s="31">
        <f t="shared" si="1"/>
        <v>-858</v>
      </c>
      <c r="K7" s="31">
        <f t="shared" si="2"/>
        <v>-30</v>
      </c>
      <c r="L7" s="31">
        <f t="shared" si="3"/>
        <v>-182.48745919597991</v>
      </c>
    </row>
    <row r="8" spans="1:12">
      <c r="A8" s="94">
        <v>7</v>
      </c>
      <c r="B8" s="95" t="s">
        <v>7</v>
      </c>
      <c r="C8" s="31">
        <v>15331</v>
      </c>
      <c r="D8" s="31">
        <v>13823</v>
      </c>
      <c r="E8" s="31">
        <v>13356</v>
      </c>
      <c r="F8" s="31">
        <v>14618.416945496199</v>
      </c>
      <c r="G8" s="31">
        <v>13007.9822766658</v>
      </c>
      <c r="H8" s="31">
        <v>12647.7591796205</v>
      </c>
      <c r="I8" s="100">
        <f t="shared" si="0"/>
        <v>-0.128823951470876</v>
      </c>
      <c r="J8" s="31">
        <f t="shared" si="1"/>
        <v>-1975</v>
      </c>
      <c r="K8" s="31">
        <f t="shared" si="2"/>
        <v>-467</v>
      </c>
      <c r="L8" s="31">
        <f t="shared" si="3"/>
        <v>-360.22309704530016</v>
      </c>
    </row>
    <row r="9" spans="1:12">
      <c r="A9" s="94">
        <v>8</v>
      </c>
      <c r="B9" s="95" t="s">
        <v>281</v>
      </c>
      <c r="C9" s="31">
        <v>59306</v>
      </c>
      <c r="D9" s="31">
        <v>61009</v>
      </c>
      <c r="E9" s="31">
        <v>59934</v>
      </c>
      <c r="F9" s="31">
        <v>57110.1143763652</v>
      </c>
      <c r="G9" s="31">
        <v>57683.683702748996</v>
      </c>
      <c r="H9" s="31">
        <v>57969.456350199202</v>
      </c>
      <c r="I9" s="100">
        <f t="shared" si="0"/>
        <v>1.0589147809665127E-2</v>
      </c>
      <c r="J9" s="31">
        <f t="shared" si="1"/>
        <v>628</v>
      </c>
      <c r="K9" s="31">
        <f t="shared" si="2"/>
        <v>-1075</v>
      </c>
      <c r="L9" s="31">
        <f t="shared" si="3"/>
        <v>285.77264745020511</v>
      </c>
    </row>
    <row r="10" spans="1:12">
      <c r="A10" s="94">
        <v>9</v>
      </c>
      <c r="B10" s="95" t="s">
        <v>8</v>
      </c>
      <c r="C10" s="31">
        <v>6025</v>
      </c>
      <c r="D10" s="31">
        <v>5922</v>
      </c>
      <c r="E10" s="31">
        <v>6075</v>
      </c>
      <c r="F10" s="31">
        <v>5545.5849718074096</v>
      </c>
      <c r="G10" s="31">
        <v>5554.2464486509698</v>
      </c>
      <c r="H10" s="31">
        <v>5353.7340672695</v>
      </c>
      <c r="I10" s="100">
        <f t="shared" si="0"/>
        <v>8.2987551867219917E-3</v>
      </c>
      <c r="J10" s="31">
        <f t="shared" si="1"/>
        <v>50</v>
      </c>
      <c r="K10" s="31">
        <f t="shared" si="2"/>
        <v>153</v>
      </c>
      <c r="L10" s="31">
        <f t="shared" si="3"/>
        <v>-200.51238138146982</v>
      </c>
    </row>
    <row r="11" spans="1:12">
      <c r="A11" s="96">
        <v>10</v>
      </c>
      <c r="B11" s="95" t="s">
        <v>9</v>
      </c>
      <c r="C11" s="31">
        <v>337598</v>
      </c>
      <c r="D11" s="31">
        <v>327574</v>
      </c>
      <c r="E11" s="31">
        <v>331647</v>
      </c>
      <c r="F11" s="31">
        <v>332227.21685660601</v>
      </c>
      <c r="G11" s="31">
        <v>327880.63864163199</v>
      </c>
      <c r="H11" s="31">
        <v>326943.01303693099</v>
      </c>
      <c r="I11" s="100">
        <f t="shared" si="0"/>
        <v>-1.7627474096410523E-2</v>
      </c>
      <c r="J11" s="31">
        <f t="shared" si="1"/>
        <v>-5951</v>
      </c>
      <c r="K11" s="31">
        <f t="shared" si="2"/>
        <v>4073</v>
      </c>
      <c r="L11" s="31">
        <f t="shared" si="3"/>
        <v>-937.62560470099561</v>
      </c>
    </row>
    <row r="12" spans="1:12">
      <c r="A12" s="96">
        <v>11</v>
      </c>
      <c r="B12" s="95" t="s">
        <v>10</v>
      </c>
      <c r="C12" s="31">
        <v>14650</v>
      </c>
      <c r="D12" s="31">
        <v>14787</v>
      </c>
      <c r="E12" s="31">
        <v>14047</v>
      </c>
      <c r="F12" s="31">
        <v>14090.6603057512</v>
      </c>
      <c r="G12" s="31">
        <v>14213.690629073701</v>
      </c>
      <c r="H12" s="31">
        <v>13477.3059020786</v>
      </c>
      <c r="I12" s="100">
        <f t="shared" si="0"/>
        <v>-4.116040955631399E-2</v>
      </c>
      <c r="J12" s="31">
        <f t="shared" si="1"/>
        <v>-603</v>
      </c>
      <c r="K12" s="31">
        <f t="shared" si="2"/>
        <v>-740</v>
      </c>
      <c r="L12" s="31">
        <f t="shared" si="3"/>
        <v>-736.38472699510021</v>
      </c>
    </row>
    <row r="13" spans="1:12">
      <c r="A13" s="96">
        <v>12</v>
      </c>
      <c r="B13" s="95" t="s">
        <v>11</v>
      </c>
      <c r="C13" s="31">
        <v>1071</v>
      </c>
      <c r="D13" s="31">
        <v>1163</v>
      </c>
      <c r="E13" s="31">
        <v>1058</v>
      </c>
      <c r="F13" s="31">
        <v>1115.3321711316</v>
      </c>
      <c r="G13" s="31">
        <v>1107.9167124968401</v>
      </c>
      <c r="H13" s="31">
        <v>1102.3321727315599</v>
      </c>
      <c r="I13" s="100">
        <f t="shared" si="0"/>
        <v>-1.2138188608776844E-2</v>
      </c>
      <c r="J13" s="31">
        <f t="shared" si="1"/>
        <v>-13</v>
      </c>
      <c r="K13" s="31">
        <f t="shared" si="2"/>
        <v>-105</v>
      </c>
      <c r="L13" s="31">
        <f t="shared" si="3"/>
        <v>-5.5845397652801694</v>
      </c>
    </row>
    <row r="14" spans="1:12">
      <c r="A14" s="96">
        <v>13</v>
      </c>
      <c r="B14" s="95" t="s">
        <v>12</v>
      </c>
      <c r="C14" s="31">
        <v>272195</v>
      </c>
      <c r="D14" s="31">
        <v>264686</v>
      </c>
      <c r="E14" s="31">
        <v>260253</v>
      </c>
      <c r="F14" s="31">
        <v>272195</v>
      </c>
      <c r="G14" s="31">
        <v>264686</v>
      </c>
      <c r="H14" s="31">
        <v>260253</v>
      </c>
      <c r="I14" s="100">
        <f t="shared" si="0"/>
        <v>-4.387295872444387E-2</v>
      </c>
      <c r="J14" s="31">
        <f t="shared" si="1"/>
        <v>-11942</v>
      </c>
      <c r="K14" s="31">
        <f t="shared" si="2"/>
        <v>-4433</v>
      </c>
      <c r="L14" s="31">
        <f t="shared" si="3"/>
        <v>-4433</v>
      </c>
    </row>
    <row r="15" spans="1:12">
      <c r="A15" s="96">
        <v>14</v>
      </c>
      <c r="B15" s="95" t="s">
        <v>13</v>
      </c>
      <c r="C15" s="31">
        <v>368593</v>
      </c>
      <c r="D15" s="31">
        <v>366870</v>
      </c>
      <c r="E15" s="31">
        <v>360486</v>
      </c>
      <c r="F15" s="31">
        <v>375360.58180225297</v>
      </c>
      <c r="G15" s="31">
        <v>369502.11408324499</v>
      </c>
      <c r="H15" s="31">
        <v>367207.62910909299</v>
      </c>
      <c r="I15" s="100">
        <f t="shared" si="0"/>
        <v>-2.1994449162083925E-2</v>
      </c>
      <c r="J15" s="31">
        <f t="shared" si="1"/>
        <v>-8107</v>
      </c>
      <c r="K15" s="31">
        <f t="shared" si="2"/>
        <v>-6384</v>
      </c>
      <c r="L15" s="31">
        <f t="shared" si="3"/>
        <v>-2294.4849741520011</v>
      </c>
    </row>
    <row r="16" spans="1:12">
      <c r="A16" s="96">
        <v>15</v>
      </c>
      <c r="B16" s="95" t="s">
        <v>14</v>
      </c>
      <c r="C16" s="31">
        <v>55684</v>
      </c>
      <c r="D16" s="31">
        <v>54075</v>
      </c>
      <c r="E16" s="31">
        <v>52680</v>
      </c>
      <c r="F16" s="31">
        <v>55924.539413524501</v>
      </c>
      <c r="G16" s="31">
        <v>53902.108798688001</v>
      </c>
      <c r="H16" s="31">
        <v>52920.573878507901</v>
      </c>
      <c r="I16" s="100">
        <f t="shared" si="0"/>
        <v>-5.3947273902736875E-2</v>
      </c>
      <c r="J16" s="31">
        <f t="shared" si="1"/>
        <v>-3004</v>
      </c>
      <c r="K16" s="31">
        <f t="shared" si="2"/>
        <v>-1395</v>
      </c>
      <c r="L16" s="31">
        <f t="shared" si="3"/>
        <v>-981.53492018010002</v>
      </c>
    </row>
    <row r="17" spans="1:12">
      <c r="A17" s="96">
        <v>16</v>
      </c>
      <c r="B17" s="95" t="s">
        <v>15</v>
      </c>
      <c r="C17" s="31">
        <v>56084</v>
      </c>
      <c r="D17" s="31">
        <v>55383</v>
      </c>
      <c r="E17" s="31">
        <v>54278</v>
      </c>
      <c r="F17" s="31">
        <v>56539.962126213002</v>
      </c>
      <c r="G17" s="31">
        <v>54933.5143359309</v>
      </c>
      <c r="H17" s="31">
        <v>54755.936411800198</v>
      </c>
      <c r="I17" s="100">
        <f t="shared" si="0"/>
        <v>-3.2201697453819268E-2</v>
      </c>
      <c r="J17" s="31">
        <f t="shared" si="1"/>
        <v>-1806</v>
      </c>
      <c r="K17" s="31">
        <f t="shared" si="2"/>
        <v>-1105</v>
      </c>
      <c r="L17" s="31">
        <f t="shared" si="3"/>
        <v>-177.57792413070274</v>
      </c>
    </row>
    <row r="18" spans="1:12">
      <c r="A18" s="96">
        <v>17</v>
      </c>
      <c r="B18" s="95" t="s">
        <v>16</v>
      </c>
      <c r="C18" s="31">
        <v>41543</v>
      </c>
      <c r="D18" s="31">
        <v>42290</v>
      </c>
      <c r="E18" s="31">
        <v>41635</v>
      </c>
      <c r="F18" s="31">
        <v>41543</v>
      </c>
      <c r="G18" s="31">
        <v>42290</v>
      </c>
      <c r="H18" s="31">
        <v>41635</v>
      </c>
      <c r="I18" s="100">
        <f t="shared" si="0"/>
        <v>2.214572852225405E-3</v>
      </c>
      <c r="J18" s="31">
        <f t="shared" si="1"/>
        <v>92</v>
      </c>
      <c r="K18" s="31">
        <f t="shared" si="2"/>
        <v>-655</v>
      </c>
      <c r="L18" s="31">
        <f t="shared" si="3"/>
        <v>-655</v>
      </c>
    </row>
    <row r="19" spans="1:12">
      <c r="A19" s="96">
        <v>18</v>
      </c>
      <c r="B19" s="95" t="s">
        <v>17</v>
      </c>
      <c r="C19" s="31">
        <v>55343</v>
      </c>
      <c r="D19" s="31">
        <v>52565</v>
      </c>
      <c r="E19" s="31">
        <v>51481</v>
      </c>
      <c r="F19" s="31">
        <v>55343</v>
      </c>
      <c r="G19" s="31">
        <v>52565</v>
      </c>
      <c r="H19" s="31">
        <v>51481</v>
      </c>
      <c r="I19" s="100">
        <f t="shared" si="0"/>
        <v>-6.9782989718663604E-2</v>
      </c>
      <c r="J19" s="31">
        <f t="shared" si="1"/>
        <v>-3862</v>
      </c>
      <c r="K19" s="31">
        <f t="shared" si="2"/>
        <v>-1084</v>
      </c>
      <c r="L19" s="31">
        <f t="shared" si="3"/>
        <v>-1084</v>
      </c>
    </row>
    <row r="20" spans="1:12">
      <c r="A20" s="96">
        <v>19</v>
      </c>
      <c r="B20" s="95" t="s">
        <v>18</v>
      </c>
      <c r="C20" s="31">
        <v>3284</v>
      </c>
      <c r="D20" s="31">
        <v>3133</v>
      </c>
      <c r="E20" s="31">
        <v>3014</v>
      </c>
      <c r="F20" s="31">
        <v>3284</v>
      </c>
      <c r="G20" s="31">
        <v>3133</v>
      </c>
      <c r="H20" s="31">
        <v>3014</v>
      </c>
      <c r="I20" s="100">
        <f t="shared" si="0"/>
        <v>-8.221680876979294E-2</v>
      </c>
      <c r="J20" s="31">
        <f t="shared" si="1"/>
        <v>-270</v>
      </c>
      <c r="K20" s="31">
        <f t="shared" si="2"/>
        <v>-119</v>
      </c>
      <c r="L20" s="31">
        <f t="shared" si="3"/>
        <v>-119</v>
      </c>
    </row>
    <row r="21" spans="1:12">
      <c r="A21" s="96">
        <v>20</v>
      </c>
      <c r="B21" s="95" t="s">
        <v>19</v>
      </c>
      <c r="C21" s="31">
        <v>53808</v>
      </c>
      <c r="D21" s="31">
        <v>54434</v>
      </c>
      <c r="E21" s="31">
        <v>53934</v>
      </c>
      <c r="F21" s="31">
        <v>53808</v>
      </c>
      <c r="G21" s="31">
        <v>54434</v>
      </c>
      <c r="H21" s="31">
        <v>53934</v>
      </c>
      <c r="I21" s="100">
        <f t="shared" si="0"/>
        <v>2.3416592328278324E-3</v>
      </c>
      <c r="J21" s="31">
        <f t="shared" si="1"/>
        <v>126</v>
      </c>
      <c r="K21" s="31">
        <f t="shared" si="2"/>
        <v>-500</v>
      </c>
      <c r="L21" s="31">
        <f t="shared" si="3"/>
        <v>-500</v>
      </c>
    </row>
    <row r="22" spans="1:12">
      <c r="A22" s="96">
        <v>21</v>
      </c>
      <c r="B22" s="95" t="s">
        <v>20</v>
      </c>
      <c r="C22" s="31">
        <v>9186</v>
      </c>
      <c r="D22" s="31">
        <v>9829</v>
      </c>
      <c r="E22" s="31">
        <v>9766</v>
      </c>
      <c r="F22" s="31">
        <v>9186</v>
      </c>
      <c r="G22" s="31">
        <v>9829</v>
      </c>
      <c r="H22" s="31">
        <v>9766</v>
      </c>
      <c r="I22" s="100">
        <f t="shared" si="0"/>
        <v>6.3139560200304812E-2</v>
      </c>
      <c r="J22" s="31">
        <f t="shared" si="1"/>
        <v>580</v>
      </c>
      <c r="K22" s="31">
        <f t="shared" si="2"/>
        <v>-63</v>
      </c>
      <c r="L22" s="31">
        <f t="shared" si="3"/>
        <v>-63</v>
      </c>
    </row>
    <row r="23" spans="1:12">
      <c r="A23" s="96">
        <v>22</v>
      </c>
      <c r="B23" s="95" t="s">
        <v>21</v>
      </c>
      <c r="C23" s="31">
        <v>151166</v>
      </c>
      <c r="D23" s="31">
        <v>153359</v>
      </c>
      <c r="E23" s="31">
        <v>151021</v>
      </c>
      <c r="F23" s="31">
        <v>152036.83098047701</v>
      </c>
      <c r="G23" s="31">
        <v>152142.29352468299</v>
      </c>
      <c r="H23" s="31">
        <v>151584.94214112399</v>
      </c>
      <c r="I23" s="100">
        <f t="shared" si="0"/>
        <v>-9.5921040445602851E-4</v>
      </c>
      <c r="J23" s="31">
        <f t="shared" si="1"/>
        <v>-145</v>
      </c>
      <c r="K23" s="31">
        <f t="shared" si="2"/>
        <v>-2338</v>
      </c>
      <c r="L23" s="31">
        <f t="shared" si="3"/>
        <v>-557.35138355899835</v>
      </c>
    </row>
    <row r="24" spans="1:12">
      <c r="A24" s="96">
        <v>23</v>
      </c>
      <c r="B24" s="95" t="s">
        <v>22</v>
      </c>
      <c r="C24" s="31">
        <v>177544</v>
      </c>
      <c r="D24" s="31">
        <v>178587</v>
      </c>
      <c r="E24" s="31">
        <v>174047</v>
      </c>
      <c r="F24" s="31">
        <v>175392.567243292</v>
      </c>
      <c r="G24" s="31">
        <v>173254.80781472</v>
      </c>
      <c r="H24" s="31">
        <v>172710.55245192099</v>
      </c>
      <c r="I24" s="100">
        <f t="shared" si="0"/>
        <v>-1.9696525931600053E-2</v>
      </c>
      <c r="J24" s="31">
        <f t="shared" si="1"/>
        <v>-3497</v>
      </c>
      <c r="K24" s="31">
        <f t="shared" si="2"/>
        <v>-4540</v>
      </c>
      <c r="L24" s="31">
        <f t="shared" si="3"/>
        <v>-544.2553627990128</v>
      </c>
    </row>
    <row r="25" spans="1:12">
      <c r="A25" s="96">
        <v>24</v>
      </c>
      <c r="B25" s="95" t="s">
        <v>23</v>
      </c>
      <c r="C25" s="31">
        <v>89469</v>
      </c>
      <c r="D25" s="31">
        <v>87274</v>
      </c>
      <c r="E25" s="31">
        <v>86351</v>
      </c>
      <c r="F25" s="31">
        <v>89469</v>
      </c>
      <c r="G25" s="31">
        <v>87274.000000000102</v>
      </c>
      <c r="H25" s="31">
        <v>86351</v>
      </c>
      <c r="I25" s="100">
        <f t="shared" si="0"/>
        <v>-3.4850059797248208E-2</v>
      </c>
      <c r="J25" s="31">
        <f t="shared" si="1"/>
        <v>-3118</v>
      </c>
      <c r="K25" s="31">
        <f t="shared" si="2"/>
        <v>-923</v>
      </c>
      <c r="L25" s="31">
        <f t="shared" si="3"/>
        <v>-923.00000000010186</v>
      </c>
    </row>
    <row r="26" spans="1:12">
      <c r="A26" s="96">
        <v>25</v>
      </c>
      <c r="B26" s="95" t="s">
        <v>24</v>
      </c>
      <c r="C26" s="31">
        <v>317602</v>
      </c>
      <c r="D26" s="31">
        <v>321855</v>
      </c>
      <c r="E26" s="31">
        <v>311666</v>
      </c>
      <c r="F26" s="31">
        <v>323143.08690744097</v>
      </c>
      <c r="G26" s="31">
        <v>317654.39589821798</v>
      </c>
      <c r="H26" s="31">
        <v>317699.17376545299</v>
      </c>
      <c r="I26" s="100">
        <f t="shared" si="0"/>
        <v>-1.8690058626834843E-2</v>
      </c>
      <c r="J26" s="31">
        <f t="shared" si="1"/>
        <v>-5936</v>
      </c>
      <c r="K26" s="31">
        <f t="shared" si="2"/>
        <v>-10189</v>
      </c>
      <c r="L26" s="31">
        <f t="shared" si="3"/>
        <v>44.77786723501049</v>
      </c>
    </row>
    <row r="27" spans="1:12">
      <c r="A27" s="96">
        <v>26</v>
      </c>
      <c r="B27" s="95" t="s">
        <v>25</v>
      </c>
      <c r="C27" s="31">
        <v>18847</v>
      </c>
      <c r="D27" s="31">
        <v>18627</v>
      </c>
      <c r="E27" s="31">
        <v>17815</v>
      </c>
      <c r="F27" s="31">
        <v>18847</v>
      </c>
      <c r="G27" s="31">
        <v>18627</v>
      </c>
      <c r="H27" s="31">
        <v>17815</v>
      </c>
      <c r="I27" s="100">
        <f t="shared" si="0"/>
        <v>-5.4756725208255953E-2</v>
      </c>
      <c r="J27" s="31">
        <f t="shared" si="1"/>
        <v>-1032</v>
      </c>
      <c r="K27" s="31">
        <f t="shared" si="2"/>
        <v>-812</v>
      </c>
      <c r="L27" s="31">
        <f t="shared" si="3"/>
        <v>-812</v>
      </c>
    </row>
    <row r="28" spans="1:12">
      <c r="A28" s="96">
        <v>27</v>
      </c>
      <c r="B28" s="95" t="s">
        <v>26</v>
      </c>
      <c r="C28" s="31">
        <v>67809</v>
      </c>
      <c r="D28" s="31">
        <v>70320</v>
      </c>
      <c r="E28" s="31">
        <v>68689</v>
      </c>
      <c r="F28" s="31">
        <v>68683.720627954302</v>
      </c>
      <c r="G28" s="31">
        <v>70211.542030251701</v>
      </c>
      <c r="H28" s="31">
        <v>70150.984331871703</v>
      </c>
      <c r="I28" s="100">
        <f t="shared" si="0"/>
        <v>1.2977628338421154E-2</v>
      </c>
      <c r="J28" s="31">
        <f t="shared" si="1"/>
        <v>880</v>
      </c>
      <c r="K28" s="31">
        <f t="shared" si="2"/>
        <v>-1631</v>
      </c>
      <c r="L28" s="31">
        <f t="shared" si="3"/>
        <v>-60.557698379998328</v>
      </c>
    </row>
    <row r="29" spans="1:12">
      <c r="A29" s="96">
        <v>28</v>
      </c>
      <c r="B29" s="95" t="s">
        <v>27</v>
      </c>
      <c r="C29" s="31">
        <v>115019</v>
      </c>
      <c r="D29" s="31">
        <v>118545</v>
      </c>
      <c r="E29" s="31">
        <v>117165</v>
      </c>
      <c r="F29" s="31">
        <v>115019</v>
      </c>
      <c r="G29" s="31">
        <v>118545</v>
      </c>
      <c r="H29" s="31">
        <v>117165</v>
      </c>
      <c r="I29" s="100">
        <f t="shared" si="0"/>
        <v>1.865778697432598E-2</v>
      </c>
      <c r="J29" s="31">
        <f t="shared" si="1"/>
        <v>2146</v>
      </c>
      <c r="K29" s="31">
        <f t="shared" si="2"/>
        <v>-1380</v>
      </c>
      <c r="L29" s="31">
        <f t="shared" si="3"/>
        <v>-1380</v>
      </c>
    </row>
    <row r="30" spans="1:12">
      <c r="A30" s="96">
        <v>29</v>
      </c>
      <c r="B30" s="95" t="s">
        <v>28</v>
      </c>
      <c r="C30" s="31">
        <v>62375</v>
      </c>
      <c r="D30" s="31">
        <v>63407</v>
      </c>
      <c r="E30" s="31">
        <v>63547</v>
      </c>
      <c r="F30" s="31">
        <v>62746.872096957399</v>
      </c>
      <c r="G30" s="31">
        <v>63490.154814868903</v>
      </c>
      <c r="H30" s="31">
        <v>63497.1430068927</v>
      </c>
      <c r="I30" s="100">
        <f t="shared" si="0"/>
        <v>1.8789579158316635E-2</v>
      </c>
      <c r="J30" s="31">
        <f t="shared" si="1"/>
        <v>1172</v>
      </c>
      <c r="K30" s="31">
        <f t="shared" si="2"/>
        <v>140</v>
      </c>
      <c r="L30" s="31">
        <f t="shared" si="3"/>
        <v>6.9881920237967279</v>
      </c>
    </row>
    <row r="31" spans="1:12">
      <c r="A31" s="96">
        <v>30</v>
      </c>
      <c r="B31" s="95" t="s">
        <v>29</v>
      </c>
      <c r="C31" s="31">
        <v>19405</v>
      </c>
      <c r="D31" s="31">
        <v>20155</v>
      </c>
      <c r="E31" s="31">
        <v>20280</v>
      </c>
      <c r="F31" s="31">
        <v>19405</v>
      </c>
      <c r="G31" s="31">
        <v>20155</v>
      </c>
      <c r="H31" s="31">
        <v>20280</v>
      </c>
      <c r="I31" s="100">
        <f t="shared" si="0"/>
        <v>4.5091471270291165E-2</v>
      </c>
      <c r="J31" s="31">
        <f t="shared" si="1"/>
        <v>875</v>
      </c>
      <c r="K31" s="31">
        <f t="shared" si="2"/>
        <v>125</v>
      </c>
      <c r="L31" s="31">
        <f t="shared" si="3"/>
        <v>125</v>
      </c>
    </row>
    <row r="32" spans="1:12">
      <c r="A32" s="96">
        <v>31</v>
      </c>
      <c r="B32" s="95" t="s">
        <v>30</v>
      </c>
      <c r="C32" s="31">
        <v>143394</v>
      </c>
      <c r="D32" s="31">
        <v>140542</v>
      </c>
      <c r="E32" s="31">
        <v>137384</v>
      </c>
      <c r="F32" s="31">
        <v>143394</v>
      </c>
      <c r="G32" s="31">
        <v>140542</v>
      </c>
      <c r="H32" s="31">
        <v>137384</v>
      </c>
      <c r="I32" s="100">
        <f t="shared" si="0"/>
        <v>-4.1912492851862701E-2</v>
      </c>
      <c r="J32" s="31">
        <f t="shared" si="1"/>
        <v>-6010</v>
      </c>
      <c r="K32" s="31">
        <f t="shared" si="2"/>
        <v>-3158</v>
      </c>
      <c r="L32" s="31">
        <f t="shared" si="3"/>
        <v>-3158</v>
      </c>
    </row>
    <row r="33" spans="1:12">
      <c r="A33" s="96">
        <v>32</v>
      </c>
      <c r="B33" s="95" t="s">
        <v>31</v>
      </c>
      <c r="C33" s="31">
        <v>46421</v>
      </c>
      <c r="D33" s="31">
        <v>47155</v>
      </c>
      <c r="E33" s="31">
        <v>46928</v>
      </c>
      <c r="F33" s="31">
        <v>46421</v>
      </c>
      <c r="G33" s="31">
        <v>47155</v>
      </c>
      <c r="H33" s="31">
        <v>46928</v>
      </c>
      <c r="I33" s="100">
        <f t="shared" si="0"/>
        <v>1.0921781090454752E-2</v>
      </c>
      <c r="J33" s="31">
        <f t="shared" si="1"/>
        <v>507</v>
      </c>
      <c r="K33" s="31">
        <f t="shared" si="2"/>
        <v>-227</v>
      </c>
      <c r="L33" s="31">
        <f t="shared" si="3"/>
        <v>-227</v>
      </c>
    </row>
    <row r="34" spans="1:12">
      <c r="A34" s="96">
        <v>33</v>
      </c>
      <c r="B34" s="95" t="s">
        <v>32</v>
      </c>
      <c r="C34" s="31">
        <v>134097</v>
      </c>
      <c r="D34" s="31">
        <v>125344</v>
      </c>
      <c r="E34" s="31">
        <v>123551</v>
      </c>
      <c r="F34" s="31">
        <v>134097</v>
      </c>
      <c r="G34" s="31">
        <v>125344</v>
      </c>
      <c r="H34" s="31">
        <v>123551</v>
      </c>
      <c r="I34" s="100">
        <f t="shared" si="0"/>
        <v>-7.8644563263905981E-2</v>
      </c>
      <c r="J34" s="31">
        <f t="shared" si="1"/>
        <v>-10546</v>
      </c>
      <c r="K34" s="31">
        <f t="shared" si="2"/>
        <v>-1793</v>
      </c>
      <c r="L34" s="31">
        <f t="shared" si="3"/>
        <v>-1793</v>
      </c>
    </row>
    <row r="35" spans="1:12">
      <c r="A35" s="96">
        <v>35</v>
      </c>
      <c r="B35" s="95" t="s">
        <v>33</v>
      </c>
      <c r="C35" s="31">
        <v>70376</v>
      </c>
      <c r="D35" s="31">
        <v>69786</v>
      </c>
      <c r="E35" s="31">
        <v>70494</v>
      </c>
      <c r="F35" s="31">
        <v>70255.638219715504</v>
      </c>
      <c r="G35" s="31">
        <v>70765.591875499595</v>
      </c>
      <c r="H35" s="31">
        <v>70257.201138865494</v>
      </c>
      <c r="I35" s="100">
        <f t="shared" si="0"/>
        <v>1.6767079686256679E-3</v>
      </c>
      <c r="J35" s="31">
        <f t="shared" si="1"/>
        <v>118</v>
      </c>
      <c r="K35" s="31">
        <f t="shared" si="2"/>
        <v>708</v>
      </c>
      <c r="L35" s="31">
        <f t="shared" si="3"/>
        <v>-508.3907366341009</v>
      </c>
    </row>
    <row r="36" spans="1:12">
      <c r="A36" s="96">
        <v>36</v>
      </c>
      <c r="B36" s="95" t="s">
        <v>34</v>
      </c>
      <c r="C36" s="31">
        <v>14313</v>
      </c>
      <c r="D36" s="31">
        <v>14602</v>
      </c>
      <c r="E36" s="31">
        <v>13430</v>
      </c>
      <c r="F36" s="31">
        <v>14313</v>
      </c>
      <c r="G36" s="31">
        <v>14602</v>
      </c>
      <c r="H36" s="31">
        <v>13430</v>
      </c>
      <c r="I36" s="100">
        <f t="shared" si="0"/>
        <v>-6.1692167959197929E-2</v>
      </c>
      <c r="J36" s="31">
        <f t="shared" si="1"/>
        <v>-883</v>
      </c>
      <c r="K36" s="31">
        <f t="shared" si="2"/>
        <v>-1172</v>
      </c>
      <c r="L36" s="31">
        <f t="shared" si="3"/>
        <v>-1172</v>
      </c>
    </row>
    <row r="37" spans="1:12">
      <c r="A37" s="96">
        <v>37</v>
      </c>
      <c r="B37" s="95" t="s">
        <v>35</v>
      </c>
      <c r="C37" s="31">
        <v>7450</v>
      </c>
      <c r="D37" s="31">
        <v>7928</v>
      </c>
      <c r="E37" s="31">
        <v>7860</v>
      </c>
      <c r="F37" s="31">
        <v>7707.0281485963496</v>
      </c>
      <c r="G37" s="31">
        <v>8149.2421572945004</v>
      </c>
      <c r="H37" s="31">
        <v>8161.72687367252</v>
      </c>
      <c r="I37" s="100">
        <f t="shared" si="0"/>
        <v>5.5033557046979868E-2</v>
      </c>
      <c r="J37" s="31">
        <f t="shared" si="1"/>
        <v>410</v>
      </c>
      <c r="K37" s="31">
        <f t="shared" si="2"/>
        <v>-68</v>
      </c>
      <c r="L37" s="31">
        <f t="shared" si="3"/>
        <v>12.484716378019584</v>
      </c>
    </row>
    <row r="38" spans="1:12">
      <c r="A38" s="96">
        <v>38</v>
      </c>
      <c r="B38" s="95" t="s">
        <v>36</v>
      </c>
      <c r="C38" s="31">
        <v>51419</v>
      </c>
      <c r="D38" s="31">
        <v>52037</v>
      </c>
      <c r="E38" s="31">
        <v>52441</v>
      </c>
      <c r="F38" s="31">
        <v>51419</v>
      </c>
      <c r="G38" s="31">
        <v>52037</v>
      </c>
      <c r="H38" s="31">
        <v>52441</v>
      </c>
      <c r="I38" s="100">
        <f t="shared" si="0"/>
        <v>1.9875921352029407E-2</v>
      </c>
      <c r="J38" s="31">
        <f t="shared" si="1"/>
        <v>1022</v>
      </c>
      <c r="K38" s="31">
        <f t="shared" si="2"/>
        <v>404</v>
      </c>
      <c r="L38" s="31">
        <f t="shared" si="3"/>
        <v>404</v>
      </c>
    </row>
    <row r="39" spans="1:12">
      <c r="A39" s="96">
        <v>39</v>
      </c>
      <c r="B39" s="95" t="s">
        <v>37</v>
      </c>
      <c r="C39" s="31">
        <v>1495</v>
      </c>
      <c r="D39" s="31">
        <v>1164</v>
      </c>
      <c r="E39" s="31">
        <v>1538</v>
      </c>
      <c r="F39" s="31">
        <v>1502.58556732902</v>
      </c>
      <c r="G39" s="31">
        <v>1325.18988577454</v>
      </c>
      <c r="H39" s="31">
        <v>1426.6392073658001</v>
      </c>
      <c r="I39" s="100">
        <f t="shared" si="0"/>
        <v>2.8762541806020066E-2</v>
      </c>
      <c r="J39" s="31">
        <f t="shared" si="1"/>
        <v>43</v>
      </c>
      <c r="K39" s="31">
        <f t="shared" si="2"/>
        <v>374</v>
      </c>
      <c r="L39" s="31">
        <f t="shared" si="3"/>
        <v>101.44932159126006</v>
      </c>
    </row>
    <row r="40" spans="1:12">
      <c r="A40" s="96">
        <v>41</v>
      </c>
      <c r="B40" s="95" t="s">
        <v>38</v>
      </c>
      <c r="C40" s="31">
        <v>1022267</v>
      </c>
      <c r="D40" s="31">
        <v>1054158</v>
      </c>
      <c r="E40" s="31">
        <v>996005</v>
      </c>
      <c r="F40" s="31">
        <v>1022142.72601788</v>
      </c>
      <c r="G40" s="31">
        <v>1013882.3728304401</v>
      </c>
      <c r="H40" s="31">
        <v>1010856.21409896</v>
      </c>
      <c r="I40" s="100">
        <f t="shared" si="0"/>
        <v>-2.56899616245071E-2</v>
      </c>
      <c r="J40" s="31">
        <f t="shared" si="1"/>
        <v>-26262</v>
      </c>
      <c r="K40" s="31">
        <f t="shared" si="2"/>
        <v>-58153</v>
      </c>
      <c r="L40" s="31">
        <f t="shared" si="3"/>
        <v>-3026.1587314800126</v>
      </c>
    </row>
    <row r="41" spans="1:12">
      <c r="A41" s="96">
        <v>42</v>
      </c>
      <c r="B41" s="95" t="s">
        <v>39</v>
      </c>
      <c r="C41" s="31">
        <v>267166</v>
      </c>
      <c r="D41" s="31">
        <v>278119</v>
      </c>
      <c r="E41" s="31">
        <v>273006</v>
      </c>
      <c r="F41" s="31">
        <v>246055.93838312701</v>
      </c>
      <c r="G41" s="31">
        <v>254910.60587058999</v>
      </c>
      <c r="H41" s="31">
        <v>252617.54245273001</v>
      </c>
      <c r="I41" s="100">
        <f t="shared" si="0"/>
        <v>2.1859068893496928E-2</v>
      </c>
      <c r="J41" s="31">
        <f t="shared" si="1"/>
        <v>5840</v>
      </c>
      <c r="K41" s="31">
        <f t="shared" si="2"/>
        <v>-5113</v>
      </c>
      <c r="L41" s="31">
        <f t="shared" si="3"/>
        <v>-2293.0634178599867</v>
      </c>
    </row>
    <row r="42" spans="1:12">
      <c r="A42" s="96">
        <v>43</v>
      </c>
      <c r="B42" s="95" t="s">
        <v>40</v>
      </c>
      <c r="C42" s="31">
        <v>318239</v>
      </c>
      <c r="D42" s="31">
        <v>315596</v>
      </c>
      <c r="E42" s="31">
        <v>303823</v>
      </c>
      <c r="F42" s="31">
        <v>316045.73089208303</v>
      </c>
      <c r="G42" s="31">
        <v>305538.46382941602</v>
      </c>
      <c r="H42" s="31">
        <v>304531.724236888</v>
      </c>
      <c r="I42" s="100">
        <f t="shared" si="0"/>
        <v>-4.529928764230657E-2</v>
      </c>
      <c r="J42" s="31">
        <f t="shared" si="1"/>
        <v>-14416</v>
      </c>
      <c r="K42" s="31">
        <f t="shared" si="2"/>
        <v>-11773</v>
      </c>
      <c r="L42" s="31">
        <f t="shared" si="3"/>
        <v>-1006.7395925280289</v>
      </c>
    </row>
    <row r="43" spans="1:12">
      <c r="A43" s="96">
        <v>45</v>
      </c>
      <c r="B43" s="95" t="s">
        <v>41</v>
      </c>
      <c r="C43" s="31">
        <v>180395</v>
      </c>
      <c r="D43" s="31">
        <v>189361</v>
      </c>
      <c r="E43" s="31">
        <v>188214</v>
      </c>
      <c r="F43" s="31">
        <v>181286.990447046</v>
      </c>
      <c r="G43" s="31">
        <v>189183.60326894899</v>
      </c>
      <c r="H43" s="31">
        <v>189104.433729443</v>
      </c>
      <c r="I43" s="100">
        <f t="shared" si="0"/>
        <v>4.3343773386180326E-2</v>
      </c>
      <c r="J43" s="31">
        <f t="shared" si="1"/>
        <v>7819</v>
      </c>
      <c r="K43" s="31">
        <f t="shared" si="2"/>
        <v>-1147</v>
      </c>
      <c r="L43" s="31">
        <f t="shared" si="3"/>
        <v>-79.16953950599418</v>
      </c>
    </row>
    <row r="44" spans="1:12">
      <c r="A44" s="96">
        <v>46</v>
      </c>
      <c r="B44" s="95" t="s">
        <v>42</v>
      </c>
      <c r="C44" s="31">
        <v>630244</v>
      </c>
      <c r="D44" s="31">
        <v>648717</v>
      </c>
      <c r="E44" s="31">
        <v>642569</v>
      </c>
      <c r="F44" s="31">
        <v>634025.23796354304</v>
      </c>
      <c r="G44" s="31">
        <v>648035.03191035497</v>
      </c>
      <c r="H44" s="31">
        <v>647112.83642773202</v>
      </c>
      <c r="I44" s="100">
        <f t="shared" si="0"/>
        <v>1.9555918025399688E-2</v>
      </c>
      <c r="J44" s="31">
        <f t="shared" si="1"/>
        <v>12325</v>
      </c>
      <c r="K44" s="31">
        <f t="shared" si="2"/>
        <v>-6148</v>
      </c>
      <c r="L44" s="31">
        <f t="shared" si="3"/>
        <v>-922.19548262294848</v>
      </c>
    </row>
    <row r="45" spans="1:12">
      <c r="A45" s="96">
        <v>47</v>
      </c>
      <c r="B45" s="95" t="s">
        <v>43</v>
      </c>
      <c r="C45" s="31">
        <v>1246718</v>
      </c>
      <c r="D45" s="31">
        <v>1240965</v>
      </c>
      <c r="E45" s="31">
        <v>1230282</v>
      </c>
      <c r="F45" s="31">
        <v>1232483.73912815</v>
      </c>
      <c r="G45" s="31">
        <v>1217733.6410374001</v>
      </c>
      <c r="H45" s="31">
        <v>1216236.0088571501</v>
      </c>
      <c r="I45" s="100">
        <f t="shared" si="0"/>
        <v>-1.3183414372777164E-2</v>
      </c>
      <c r="J45" s="31">
        <f t="shared" si="1"/>
        <v>-16436</v>
      </c>
      <c r="K45" s="31">
        <f t="shared" si="2"/>
        <v>-10683</v>
      </c>
      <c r="L45" s="31">
        <f t="shared" si="3"/>
        <v>-1497.632180250017</v>
      </c>
    </row>
    <row r="46" spans="1:12">
      <c r="A46" s="96">
        <v>49</v>
      </c>
      <c r="B46" s="95" t="s">
        <v>44</v>
      </c>
      <c r="C46" s="31">
        <v>513293</v>
      </c>
      <c r="D46" s="31">
        <v>464600</v>
      </c>
      <c r="E46" s="31">
        <v>487763</v>
      </c>
      <c r="F46" s="31">
        <v>513792.16392316099</v>
      </c>
      <c r="G46" s="31">
        <v>489450.86354994902</v>
      </c>
      <c r="H46" s="31">
        <v>488202.49891059898</v>
      </c>
      <c r="I46" s="100">
        <f t="shared" si="0"/>
        <v>-4.9737674193881469E-2</v>
      </c>
      <c r="J46" s="31">
        <f t="shared" si="1"/>
        <v>-25530</v>
      </c>
      <c r="K46" s="31">
        <f t="shared" si="2"/>
        <v>23163</v>
      </c>
      <c r="L46" s="31">
        <f t="shared" si="3"/>
        <v>-1248.3646393500385</v>
      </c>
    </row>
    <row r="47" spans="1:12">
      <c r="A47" s="96">
        <v>50</v>
      </c>
      <c r="B47" s="95" t="s">
        <v>45</v>
      </c>
      <c r="C47" s="31">
        <v>16818</v>
      </c>
      <c r="D47" s="31">
        <v>16334</v>
      </c>
      <c r="E47" s="31">
        <v>15528</v>
      </c>
      <c r="F47" s="31">
        <v>15790.7366189493</v>
      </c>
      <c r="G47" s="31">
        <v>14886.939123488901</v>
      </c>
      <c r="H47" s="31">
        <v>14597.1788369798</v>
      </c>
      <c r="I47" s="100">
        <f t="shared" si="0"/>
        <v>-7.6703531930074925E-2</v>
      </c>
      <c r="J47" s="31">
        <f t="shared" si="1"/>
        <v>-1290</v>
      </c>
      <c r="K47" s="31">
        <f t="shared" si="2"/>
        <v>-806</v>
      </c>
      <c r="L47" s="31">
        <f t="shared" si="3"/>
        <v>-289.76028650910121</v>
      </c>
    </row>
    <row r="48" spans="1:12">
      <c r="A48" s="96">
        <v>51</v>
      </c>
      <c r="B48" s="95" t="s">
        <v>46</v>
      </c>
      <c r="C48" s="31">
        <v>5130</v>
      </c>
      <c r="D48" s="31">
        <v>4766</v>
      </c>
      <c r="E48" s="31">
        <v>4920</v>
      </c>
      <c r="F48" s="31">
        <v>5130</v>
      </c>
      <c r="G48" s="31">
        <v>4766</v>
      </c>
      <c r="H48" s="31">
        <v>4920</v>
      </c>
      <c r="I48" s="100">
        <f t="shared" si="0"/>
        <v>-4.0935672514619881E-2</v>
      </c>
      <c r="J48" s="31">
        <f t="shared" si="1"/>
        <v>-210</v>
      </c>
      <c r="K48" s="31">
        <f t="shared" si="2"/>
        <v>154</v>
      </c>
      <c r="L48" s="31">
        <f t="shared" si="3"/>
        <v>154</v>
      </c>
    </row>
    <row r="49" spans="1:12">
      <c r="A49" s="96">
        <v>52</v>
      </c>
      <c r="B49" s="95" t="s">
        <v>47</v>
      </c>
      <c r="C49" s="31">
        <v>185539</v>
      </c>
      <c r="D49" s="31">
        <v>186849</v>
      </c>
      <c r="E49" s="31">
        <v>186840</v>
      </c>
      <c r="F49" s="31">
        <v>184404.985486761</v>
      </c>
      <c r="G49" s="31">
        <v>185863.21743127599</v>
      </c>
      <c r="H49" s="31">
        <v>186336.06353054999</v>
      </c>
      <c r="I49" s="100">
        <f t="shared" si="0"/>
        <v>7.0120028673216952E-3</v>
      </c>
      <c r="J49" s="31">
        <f t="shared" si="1"/>
        <v>1301</v>
      </c>
      <c r="K49" s="31">
        <f t="shared" si="2"/>
        <v>-9</v>
      </c>
      <c r="L49" s="31">
        <f t="shared" si="3"/>
        <v>472.84609927400015</v>
      </c>
    </row>
    <row r="50" spans="1:12">
      <c r="A50" s="96">
        <v>53</v>
      </c>
      <c r="B50" s="95" t="s">
        <v>48</v>
      </c>
      <c r="C50" s="31">
        <v>23942</v>
      </c>
      <c r="D50" s="31">
        <v>24342</v>
      </c>
      <c r="E50" s="31">
        <v>24362</v>
      </c>
      <c r="F50" s="31">
        <v>23787.735918508999</v>
      </c>
      <c r="G50" s="31">
        <v>24514.235366516001</v>
      </c>
      <c r="H50" s="31">
        <v>24482.6869754621</v>
      </c>
      <c r="I50" s="100">
        <f t="shared" si="0"/>
        <v>1.7542394119121209E-2</v>
      </c>
      <c r="J50" s="31">
        <f t="shared" si="1"/>
        <v>420</v>
      </c>
      <c r="K50" s="31">
        <f t="shared" si="2"/>
        <v>20</v>
      </c>
      <c r="L50" s="31">
        <f t="shared" si="3"/>
        <v>-31.548391053900559</v>
      </c>
    </row>
    <row r="51" spans="1:12">
      <c r="A51" s="96">
        <v>55</v>
      </c>
      <c r="B51" s="95" t="s">
        <v>49</v>
      </c>
      <c r="C51" s="31">
        <v>241725</v>
      </c>
      <c r="D51" s="31">
        <v>225814</v>
      </c>
      <c r="E51" s="31">
        <v>221496</v>
      </c>
      <c r="F51" s="31">
        <v>216235.40120188601</v>
      </c>
      <c r="G51" s="31">
        <v>200021.13785973901</v>
      </c>
      <c r="H51" s="31">
        <v>198707.54923927499</v>
      </c>
      <c r="I51" s="100">
        <f t="shared" si="0"/>
        <v>-8.3686006825938561E-2</v>
      </c>
      <c r="J51" s="31">
        <f t="shared" si="1"/>
        <v>-20229</v>
      </c>
      <c r="K51" s="31">
        <f t="shared" si="2"/>
        <v>-4318</v>
      </c>
      <c r="L51" s="31">
        <f t="shared" si="3"/>
        <v>-1313.5886204640265</v>
      </c>
    </row>
    <row r="52" spans="1:12">
      <c r="A52" s="96">
        <v>56</v>
      </c>
      <c r="B52" s="95" t="s">
        <v>50</v>
      </c>
      <c r="C52" s="31">
        <v>570103</v>
      </c>
      <c r="D52" s="31">
        <v>573080</v>
      </c>
      <c r="E52" s="31">
        <v>581550</v>
      </c>
      <c r="F52" s="31">
        <v>568600.34411122405</v>
      </c>
      <c r="G52" s="31">
        <v>582139.24483476998</v>
      </c>
      <c r="H52" s="31">
        <v>582438.82372002199</v>
      </c>
      <c r="I52" s="100">
        <f t="shared" si="0"/>
        <v>2.0078827860930393E-2</v>
      </c>
      <c r="J52" s="31">
        <f t="shared" si="1"/>
        <v>11447</v>
      </c>
      <c r="K52" s="31">
        <f t="shared" si="2"/>
        <v>8470</v>
      </c>
      <c r="L52" s="31">
        <f t="shared" si="3"/>
        <v>299.57888525200542</v>
      </c>
    </row>
    <row r="53" spans="1:12">
      <c r="A53" s="96">
        <v>58</v>
      </c>
      <c r="B53" s="95" t="s">
        <v>51</v>
      </c>
      <c r="C53" s="31">
        <v>19374</v>
      </c>
      <c r="D53" s="31">
        <v>18884</v>
      </c>
      <c r="E53" s="31">
        <v>18722</v>
      </c>
      <c r="F53" s="31">
        <v>19374</v>
      </c>
      <c r="G53" s="31">
        <v>18884</v>
      </c>
      <c r="H53" s="31">
        <v>18722</v>
      </c>
      <c r="I53" s="100">
        <f t="shared" si="0"/>
        <v>-3.3653349850314852E-2</v>
      </c>
      <c r="J53" s="31">
        <f t="shared" si="1"/>
        <v>-652</v>
      </c>
      <c r="K53" s="31">
        <f t="shared" si="2"/>
        <v>-162</v>
      </c>
      <c r="L53" s="31">
        <f t="shared" si="3"/>
        <v>-162</v>
      </c>
    </row>
    <row r="54" spans="1:12">
      <c r="A54" s="96">
        <v>59</v>
      </c>
      <c r="B54" s="95" t="s">
        <v>52</v>
      </c>
      <c r="C54" s="31">
        <v>17029</v>
      </c>
      <c r="D54" s="31">
        <v>14805</v>
      </c>
      <c r="E54" s="31">
        <v>15627</v>
      </c>
      <c r="F54" s="31">
        <v>17093.070515732601</v>
      </c>
      <c r="G54" s="31">
        <v>15502.359325232301</v>
      </c>
      <c r="H54" s="31">
        <v>15685.7209791567</v>
      </c>
      <c r="I54" s="100">
        <f t="shared" si="0"/>
        <v>-8.2330142697750894E-2</v>
      </c>
      <c r="J54" s="31">
        <f t="shared" si="1"/>
        <v>-1402</v>
      </c>
      <c r="K54" s="31">
        <f t="shared" si="2"/>
        <v>822</v>
      </c>
      <c r="L54" s="31">
        <f t="shared" si="3"/>
        <v>183.36165392439943</v>
      </c>
    </row>
    <row r="55" spans="1:12">
      <c r="A55" s="96">
        <v>60</v>
      </c>
      <c r="B55" s="95" t="s">
        <v>53</v>
      </c>
      <c r="C55" s="31">
        <v>8739</v>
      </c>
      <c r="D55" s="31">
        <v>8166</v>
      </c>
      <c r="E55" s="31">
        <v>8164</v>
      </c>
      <c r="F55" s="31">
        <v>8739</v>
      </c>
      <c r="G55" s="31">
        <v>8166</v>
      </c>
      <c r="H55" s="31">
        <v>8164</v>
      </c>
      <c r="I55" s="100">
        <f t="shared" si="0"/>
        <v>-6.5797001945302663E-2</v>
      </c>
      <c r="J55" s="31">
        <f t="shared" si="1"/>
        <v>-575</v>
      </c>
      <c r="K55" s="31">
        <f t="shared" si="2"/>
        <v>-2</v>
      </c>
      <c r="L55" s="31">
        <f t="shared" si="3"/>
        <v>-2</v>
      </c>
    </row>
    <row r="56" spans="1:12">
      <c r="A56" s="96">
        <v>61</v>
      </c>
      <c r="B56" s="95" t="s">
        <v>54</v>
      </c>
      <c r="C56" s="31">
        <v>16979</v>
      </c>
      <c r="D56" s="31">
        <v>18220</v>
      </c>
      <c r="E56" s="31">
        <v>18498</v>
      </c>
      <c r="F56" s="31">
        <v>16979</v>
      </c>
      <c r="G56" s="31">
        <v>18220</v>
      </c>
      <c r="H56" s="31">
        <v>18498</v>
      </c>
      <c r="I56" s="100">
        <f t="shared" si="0"/>
        <v>8.9463454855998589E-2</v>
      </c>
      <c r="J56" s="31">
        <f t="shared" si="1"/>
        <v>1519</v>
      </c>
      <c r="K56" s="31">
        <f t="shared" si="2"/>
        <v>278</v>
      </c>
      <c r="L56" s="31">
        <f t="shared" si="3"/>
        <v>278</v>
      </c>
    </row>
    <row r="57" spans="1:12">
      <c r="A57" s="96">
        <v>62</v>
      </c>
      <c r="B57" s="95" t="s">
        <v>55</v>
      </c>
      <c r="C57" s="31">
        <v>51436</v>
      </c>
      <c r="D57" s="31">
        <v>56706</v>
      </c>
      <c r="E57" s="31">
        <v>56822</v>
      </c>
      <c r="F57" s="31">
        <v>51804.530319359903</v>
      </c>
      <c r="G57" s="31">
        <v>56885.919799430601</v>
      </c>
      <c r="H57" s="31">
        <v>57195.522720505702</v>
      </c>
      <c r="I57" s="100">
        <f t="shared" si="0"/>
        <v>0.10471265261684423</v>
      </c>
      <c r="J57" s="31">
        <f t="shared" si="1"/>
        <v>5386</v>
      </c>
      <c r="K57" s="31">
        <f t="shared" si="2"/>
        <v>116</v>
      </c>
      <c r="L57" s="31">
        <f t="shared" si="3"/>
        <v>309.60292107510031</v>
      </c>
    </row>
    <row r="58" spans="1:12">
      <c r="A58" s="96">
        <v>63</v>
      </c>
      <c r="B58" s="95" t="s">
        <v>56</v>
      </c>
      <c r="C58" s="31">
        <v>26105</v>
      </c>
      <c r="D58" s="31">
        <v>23780</v>
      </c>
      <c r="E58" s="31">
        <v>24209</v>
      </c>
      <c r="F58" s="31">
        <v>26105</v>
      </c>
      <c r="G58" s="31">
        <v>23780</v>
      </c>
      <c r="H58" s="31">
        <v>24209</v>
      </c>
      <c r="I58" s="100">
        <f t="shared" si="0"/>
        <v>-7.2629764412947717E-2</v>
      </c>
      <c r="J58" s="31">
        <f t="shared" si="1"/>
        <v>-1896</v>
      </c>
      <c r="K58" s="31">
        <f t="shared" si="2"/>
        <v>429</v>
      </c>
      <c r="L58" s="31">
        <f t="shared" si="3"/>
        <v>429</v>
      </c>
    </row>
    <row r="59" spans="1:12">
      <c r="A59" s="96">
        <v>64</v>
      </c>
      <c r="B59" s="95" t="s">
        <v>57</v>
      </c>
      <c r="C59" s="31">
        <v>67210</v>
      </c>
      <c r="D59" s="31">
        <v>65066</v>
      </c>
      <c r="E59" s="31">
        <v>63862</v>
      </c>
      <c r="F59" s="31">
        <v>67210</v>
      </c>
      <c r="G59" s="31">
        <v>65066</v>
      </c>
      <c r="H59" s="31">
        <v>63862</v>
      </c>
      <c r="I59" s="100">
        <f t="shared" si="0"/>
        <v>-4.9814015771462578E-2</v>
      </c>
      <c r="J59" s="31">
        <f t="shared" si="1"/>
        <v>-3348</v>
      </c>
      <c r="K59" s="31">
        <f t="shared" si="2"/>
        <v>-1204</v>
      </c>
      <c r="L59" s="31">
        <f t="shared" si="3"/>
        <v>-1204</v>
      </c>
    </row>
    <row r="60" spans="1:12">
      <c r="A60" s="96">
        <v>65</v>
      </c>
      <c r="B60" s="95" t="s">
        <v>58</v>
      </c>
      <c r="C60" s="31">
        <v>22055</v>
      </c>
      <c r="D60" s="31">
        <v>20436</v>
      </c>
      <c r="E60" s="31">
        <v>20147</v>
      </c>
      <c r="F60" s="31">
        <v>21982.114559784899</v>
      </c>
      <c r="G60" s="31">
        <v>20220.283691665401</v>
      </c>
      <c r="H60" s="31">
        <v>20183.555051738898</v>
      </c>
      <c r="I60" s="100">
        <f t="shared" si="0"/>
        <v>-8.6510995239174784E-2</v>
      </c>
      <c r="J60" s="31">
        <f t="shared" si="1"/>
        <v>-1908</v>
      </c>
      <c r="K60" s="31">
        <f t="shared" si="2"/>
        <v>-289</v>
      </c>
      <c r="L60" s="31">
        <f t="shared" si="3"/>
        <v>-36.728639926503092</v>
      </c>
    </row>
    <row r="61" spans="1:12">
      <c r="A61" s="96">
        <v>66</v>
      </c>
      <c r="B61" s="95" t="s">
        <v>59</v>
      </c>
      <c r="C61" s="31">
        <v>43878</v>
      </c>
      <c r="D61" s="31">
        <v>45669</v>
      </c>
      <c r="E61" s="31">
        <v>45409</v>
      </c>
      <c r="F61" s="31">
        <v>44036.7075371873</v>
      </c>
      <c r="G61" s="31">
        <v>45526.1499822357</v>
      </c>
      <c r="H61" s="31">
        <v>45507.7743362732</v>
      </c>
      <c r="I61" s="100">
        <f t="shared" si="0"/>
        <v>3.4892201103058483E-2</v>
      </c>
      <c r="J61" s="31">
        <f t="shared" si="1"/>
        <v>1531</v>
      </c>
      <c r="K61" s="31">
        <f t="shared" si="2"/>
        <v>-260</v>
      </c>
      <c r="L61" s="31">
        <f t="shared" si="3"/>
        <v>-18.37564596250013</v>
      </c>
    </row>
    <row r="62" spans="1:12">
      <c r="A62" s="96">
        <v>68</v>
      </c>
      <c r="B62" s="95" t="s">
        <v>60</v>
      </c>
      <c r="C62" s="31">
        <v>94350</v>
      </c>
      <c r="D62" s="31">
        <v>106053</v>
      </c>
      <c r="E62" s="31">
        <v>105587</v>
      </c>
      <c r="F62" s="31">
        <v>94350</v>
      </c>
      <c r="G62" s="31">
        <v>106053</v>
      </c>
      <c r="H62" s="31">
        <v>105587</v>
      </c>
      <c r="I62" s="100">
        <f t="shared" si="0"/>
        <v>0.1190990990990991</v>
      </c>
      <c r="J62" s="31">
        <f t="shared" si="1"/>
        <v>11237</v>
      </c>
      <c r="K62" s="31">
        <f t="shared" si="2"/>
        <v>-466</v>
      </c>
      <c r="L62" s="31">
        <f t="shared" si="3"/>
        <v>-466</v>
      </c>
    </row>
    <row r="63" spans="1:12">
      <c r="A63" s="96">
        <v>69</v>
      </c>
      <c r="B63" s="95" t="s">
        <v>61</v>
      </c>
      <c r="C63" s="31">
        <v>136243</v>
      </c>
      <c r="D63" s="31">
        <v>137735</v>
      </c>
      <c r="E63" s="31">
        <v>135250</v>
      </c>
      <c r="F63" s="31">
        <v>137108.78988541701</v>
      </c>
      <c r="G63" s="31">
        <v>136534.85464425501</v>
      </c>
      <c r="H63" s="31">
        <v>136342.07059045599</v>
      </c>
      <c r="I63" s="100">
        <f t="shared" si="0"/>
        <v>-7.2884478468618575E-3</v>
      </c>
      <c r="J63" s="31">
        <f t="shared" si="1"/>
        <v>-993</v>
      </c>
      <c r="K63" s="31">
        <f t="shared" si="2"/>
        <v>-2485</v>
      </c>
      <c r="L63" s="31">
        <f t="shared" si="3"/>
        <v>-192.78405379902688</v>
      </c>
    </row>
    <row r="64" spans="1:12">
      <c r="A64" s="96">
        <v>70</v>
      </c>
      <c r="B64" s="95" t="s">
        <v>62</v>
      </c>
      <c r="C64" s="31">
        <v>178781</v>
      </c>
      <c r="D64" s="31">
        <v>172274</v>
      </c>
      <c r="E64" s="31">
        <v>172611</v>
      </c>
      <c r="F64" s="31">
        <v>178781</v>
      </c>
      <c r="G64" s="31">
        <v>172274</v>
      </c>
      <c r="H64" s="31">
        <v>172611</v>
      </c>
      <c r="I64" s="100">
        <f t="shared" si="0"/>
        <v>-3.4511497306760786E-2</v>
      </c>
      <c r="J64" s="31">
        <f t="shared" si="1"/>
        <v>-6170</v>
      </c>
      <c r="K64" s="31">
        <f t="shared" si="2"/>
        <v>337</v>
      </c>
      <c r="L64" s="31">
        <f t="shared" si="3"/>
        <v>337</v>
      </c>
    </row>
    <row r="65" spans="1:12">
      <c r="A65" s="96">
        <v>71</v>
      </c>
      <c r="B65" s="95" t="s">
        <v>63</v>
      </c>
      <c r="C65" s="31">
        <v>131610</v>
      </c>
      <c r="D65" s="31">
        <v>137052</v>
      </c>
      <c r="E65" s="31">
        <v>136792</v>
      </c>
      <c r="F65" s="31">
        <v>131604.942978379</v>
      </c>
      <c r="G65" s="31">
        <v>135705.32478468699</v>
      </c>
      <c r="H65" s="31">
        <v>136331.312573289</v>
      </c>
      <c r="I65" s="100">
        <f t="shared" si="0"/>
        <v>3.9373907757769167E-2</v>
      </c>
      <c r="J65" s="31">
        <f t="shared" si="1"/>
        <v>5182</v>
      </c>
      <c r="K65" s="31">
        <f t="shared" si="2"/>
        <v>-260</v>
      </c>
      <c r="L65" s="31">
        <f t="shared" si="3"/>
        <v>625.98778860201128</v>
      </c>
    </row>
    <row r="66" spans="1:12">
      <c r="A66" s="96">
        <v>72</v>
      </c>
      <c r="B66" s="95" t="s">
        <v>64</v>
      </c>
      <c r="C66" s="31">
        <v>7417</v>
      </c>
      <c r="D66" s="31">
        <v>8767</v>
      </c>
      <c r="E66" s="31">
        <v>7903</v>
      </c>
      <c r="F66" s="31">
        <v>7369.2629992682496</v>
      </c>
      <c r="G66" s="31">
        <v>8149.9622694810996</v>
      </c>
      <c r="H66" s="31">
        <v>8054.9616487659496</v>
      </c>
      <c r="I66" s="100">
        <f t="shared" si="0"/>
        <v>6.5525144937306185E-2</v>
      </c>
      <c r="J66" s="31">
        <f t="shared" si="1"/>
        <v>486</v>
      </c>
      <c r="K66" s="31">
        <f t="shared" si="2"/>
        <v>-864</v>
      </c>
      <c r="L66" s="31">
        <f t="shared" si="3"/>
        <v>-95.000620715150035</v>
      </c>
    </row>
    <row r="67" spans="1:12">
      <c r="A67" s="96">
        <v>73</v>
      </c>
      <c r="B67" s="95" t="s">
        <v>65</v>
      </c>
      <c r="C67" s="31">
        <v>49280</v>
      </c>
      <c r="D67" s="31">
        <v>46005</v>
      </c>
      <c r="E67" s="31">
        <v>45411</v>
      </c>
      <c r="F67" s="31">
        <v>49171.395066088102</v>
      </c>
      <c r="G67" s="31">
        <v>46163.4029368216</v>
      </c>
      <c r="H67" s="31">
        <v>45458.297698251001</v>
      </c>
      <c r="I67" s="100">
        <f t="shared" si="0"/>
        <v>-7.8510551948051954E-2</v>
      </c>
      <c r="J67" s="31">
        <f t="shared" si="1"/>
        <v>-3869</v>
      </c>
      <c r="K67" s="31">
        <f t="shared" si="2"/>
        <v>-594</v>
      </c>
      <c r="L67" s="31">
        <f t="shared" si="3"/>
        <v>-705.10523857059889</v>
      </c>
    </row>
    <row r="68" spans="1:12">
      <c r="A68" s="96">
        <v>74</v>
      </c>
      <c r="B68" s="95" t="s">
        <v>66</v>
      </c>
      <c r="C68" s="31">
        <v>27366</v>
      </c>
      <c r="D68" s="31">
        <v>31618</v>
      </c>
      <c r="E68" s="31">
        <v>31159</v>
      </c>
      <c r="F68" s="31">
        <v>27206.816083674101</v>
      </c>
      <c r="G68" s="31">
        <v>31035.634390391999</v>
      </c>
      <c r="H68" s="31">
        <v>31003.737489270901</v>
      </c>
      <c r="I68" s="100">
        <f t="shared" ref="I68:I91" si="4">(E68-C68)/C68</f>
        <v>0.13860264561865088</v>
      </c>
      <c r="J68" s="31">
        <f t="shared" ref="J68:J91" si="5">E68-C68</f>
        <v>3793</v>
      </c>
      <c r="K68" s="31">
        <f t="shared" ref="K68:K91" si="6">E68-D68</f>
        <v>-459</v>
      </c>
      <c r="L68" s="31">
        <f t="shared" ref="L68:L91" si="7">H68-G68</f>
        <v>-31.896901121097471</v>
      </c>
    </row>
    <row r="69" spans="1:12">
      <c r="A69" s="96">
        <v>75</v>
      </c>
      <c r="B69" s="95" t="s">
        <v>67</v>
      </c>
      <c r="C69" s="31">
        <v>6646</v>
      </c>
      <c r="D69" s="31">
        <v>6841</v>
      </c>
      <c r="E69" s="31">
        <v>6698</v>
      </c>
      <c r="F69" s="31">
        <v>6645.99999999999</v>
      </c>
      <c r="G69" s="31">
        <v>6841</v>
      </c>
      <c r="H69" s="31">
        <v>6698</v>
      </c>
      <c r="I69" s="100">
        <f t="shared" si="4"/>
        <v>7.8242551910923872E-3</v>
      </c>
      <c r="J69" s="31">
        <f t="shared" si="5"/>
        <v>52</v>
      </c>
      <c r="K69" s="31">
        <f t="shared" si="6"/>
        <v>-143</v>
      </c>
      <c r="L69" s="31">
        <f t="shared" si="7"/>
        <v>-143</v>
      </c>
    </row>
    <row r="70" spans="1:12">
      <c r="A70" s="96">
        <v>77</v>
      </c>
      <c r="B70" s="95" t="s">
        <v>68</v>
      </c>
      <c r="C70" s="31">
        <v>26854</v>
      </c>
      <c r="D70" s="31">
        <v>25837</v>
      </c>
      <c r="E70" s="31">
        <v>25971</v>
      </c>
      <c r="F70" s="31">
        <v>26648.900855964301</v>
      </c>
      <c r="G70" s="31">
        <v>25703.9696404858</v>
      </c>
      <c r="H70" s="31">
        <v>25743.843058057599</v>
      </c>
      <c r="I70" s="100">
        <f t="shared" si="4"/>
        <v>-3.288150741044165E-2</v>
      </c>
      <c r="J70" s="31">
        <f t="shared" si="5"/>
        <v>-883</v>
      </c>
      <c r="K70" s="31">
        <f t="shared" si="6"/>
        <v>134</v>
      </c>
      <c r="L70" s="31">
        <f t="shared" si="7"/>
        <v>39.8734175717982</v>
      </c>
    </row>
    <row r="71" spans="1:12">
      <c r="A71" s="96">
        <v>78</v>
      </c>
      <c r="B71" s="95" t="s">
        <v>69</v>
      </c>
      <c r="C71" s="31">
        <v>29846</v>
      </c>
      <c r="D71" s="31">
        <v>34185</v>
      </c>
      <c r="E71" s="31">
        <v>33429</v>
      </c>
      <c r="F71" s="31">
        <v>29450.715675384501</v>
      </c>
      <c r="G71" s="31">
        <v>33295.370538328803</v>
      </c>
      <c r="H71" s="31">
        <v>33055.7428460874</v>
      </c>
      <c r="I71" s="100">
        <f t="shared" si="4"/>
        <v>0.12004958788447363</v>
      </c>
      <c r="J71" s="31">
        <f t="shared" si="5"/>
        <v>3583</v>
      </c>
      <c r="K71" s="31">
        <f t="shared" si="6"/>
        <v>-756</v>
      </c>
      <c r="L71" s="31">
        <f t="shared" si="7"/>
        <v>-239.62769224140357</v>
      </c>
    </row>
    <row r="72" spans="1:12">
      <c r="A72" s="96">
        <v>79</v>
      </c>
      <c r="B72" s="95" t="s">
        <v>70</v>
      </c>
      <c r="C72" s="31">
        <v>50417</v>
      </c>
      <c r="D72" s="31">
        <v>45864</v>
      </c>
      <c r="E72" s="31">
        <v>44683</v>
      </c>
      <c r="F72" s="31">
        <v>48434.615682835298</v>
      </c>
      <c r="G72" s="31">
        <v>44069.297408542698</v>
      </c>
      <c r="H72" s="31">
        <v>43535.185834269403</v>
      </c>
      <c r="I72" s="100">
        <f t="shared" si="4"/>
        <v>-0.11373147946129282</v>
      </c>
      <c r="J72" s="31">
        <f t="shared" si="5"/>
        <v>-5734</v>
      </c>
      <c r="K72" s="31">
        <f t="shared" si="6"/>
        <v>-1181</v>
      </c>
      <c r="L72" s="31">
        <f t="shared" si="7"/>
        <v>-534.11157427329454</v>
      </c>
    </row>
    <row r="73" spans="1:12">
      <c r="A73" s="96">
        <v>80</v>
      </c>
      <c r="B73" s="95" t="s">
        <v>71</v>
      </c>
      <c r="C73" s="31">
        <v>205509</v>
      </c>
      <c r="D73" s="31">
        <v>209007</v>
      </c>
      <c r="E73" s="31">
        <v>210325</v>
      </c>
      <c r="F73" s="31">
        <v>205463.62435812401</v>
      </c>
      <c r="G73" s="31">
        <v>209185.367680328</v>
      </c>
      <c r="H73" s="31">
        <v>210652.187971265</v>
      </c>
      <c r="I73" s="100">
        <f t="shared" si="4"/>
        <v>2.3434496786028835E-2</v>
      </c>
      <c r="J73" s="31">
        <f t="shared" si="5"/>
        <v>4816</v>
      </c>
      <c r="K73" s="31">
        <f t="shared" si="6"/>
        <v>1318</v>
      </c>
      <c r="L73" s="31">
        <f t="shared" si="7"/>
        <v>1466.8202909370011</v>
      </c>
    </row>
    <row r="74" spans="1:12">
      <c r="A74" s="96">
        <v>81</v>
      </c>
      <c r="B74" s="95" t="s">
        <v>72</v>
      </c>
      <c r="C74" s="31">
        <v>432622</v>
      </c>
      <c r="D74" s="31">
        <v>431441</v>
      </c>
      <c r="E74" s="31">
        <v>453285</v>
      </c>
      <c r="F74" s="31">
        <v>476130.29286942398</v>
      </c>
      <c r="G74" s="31">
        <v>503779.36033978598</v>
      </c>
      <c r="H74" s="31">
        <v>507547.64071684697</v>
      </c>
      <c r="I74" s="100">
        <f t="shared" si="4"/>
        <v>4.7762249723777336E-2</v>
      </c>
      <c r="J74" s="31">
        <f t="shared" si="5"/>
        <v>20663</v>
      </c>
      <c r="K74" s="31">
        <f t="shared" si="6"/>
        <v>21844</v>
      </c>
      <c r="L74" s="31">
        <f t="shared" si="7"/>
        <v>3768.2803770609898</v>
      </c>
    </row>
    <row r="75" spans="1:12">
      <c r="A75" s="96">
        <v>82</v>
      </c>
      <c r="B75" s="95" t="s">
        <v>73</v>
      </c>
      <c r="C75" s="31">
        <v>312804</v>
      </c>
      <c r="D75" s="31">
        <v>311416</v>
      </c>
      <c r="E75" s="31">
        <v>308161</v>
      </c>
      <c r="F75" s="31">
        <v>312127.66199543199</v>
      </c>
      <c r="G75" s="31">
        <v>309257.17891947698</v>
      </c>
      <c r="H75" s="31">
        <v>308131.20010661997</v>
      </c>
      <c r="I75" s="100">
        <f t="shared" si="4"/>
        <v>-1.4843160573394203E-2</v>
      </c>
      <c r="J75" s="31">
        <f t="shared" si="5"/>
        <v>-4643</v>
      </c>
      <c r="K75" s="31">
        <f t="shared" si="6"/>
        <v>-3255</v>
      </c>
      <c r="L75" s="31">
        <f t="shared" si="7"/>
        <v>-1125.9788128570071</v>
      </c>
    </row>
    <row r="76" spans="1:12">
      <c r="A76" s="96">
        <v>84</v>
      </c>
      <c r="B76" s="95" t="s">
        <v>74</v>
      </c>
      <c r="C76" s="31">
        <v>28518</v>
      </c>
      <c r="D76" s="31">
        <v>41480</v>
      </c>
      <c r="E76" s="31">
        <v>44386</v>
      </c>
      <c r="F76" s="31">
        <v>28530.697292000299</v>
      </c>
      <c r="G76" s="31">
        <v>42639.459903480099</v>
      </c>
      <c r="H76" s="31">
        <v>44078.936314020597</v>
      </c>
      <c r="I76" s="100">
        <f t="shared" si="4"/>
        <v>0.55642050634686868</v>
      </c>
      <c r="J76" s="31">
        <f t="shared" si="5"/>
        <v>15868</v>
      </c>
      <c r="K76" s="31">
        <f t="shared" si="6"/>
        <v>2906</v>
      </c>
      <c r="L76" s="31">
        <f t="shared" si="7"/>
        <v>1439.4764105404975</v>
      </c>
    </row>
    <row r="77" spans="1:12">
      <c r="A77" s="96">
        <v>85</v>
      </c>
      <c r="B77" s="95" t="s">
        <v>75</v>
      </c>
      <c r="C77" s="31">
        <v>366389</v>
      </c>
      <c r="D77" s="31">
        <v>380358</v>
      </c>
      <c r="E77" s="31">
        <v>402314</v>
      </c>
      <c r="F77" s="31">
        <v>417324.42063058098</v>
      </c>
      <c r="G77" s="31">
        <v>452536.68491441302</v>
      </c>
      <c r="H77" s="31">
        <v>456813.76876383799</v>
      </c>
      <c r="I77" s="100">
        <f t="shared" si="4"/>
        <v>9.8051524472623358E-2</v>
      </c>
      <c r="J77" s="31">
        <f t="shared" si="5"/>
        <v>35925</v>
      </c>
      <c r="K77" s="31">
        <f t="shared" si="6"/>
        <v>21956</v>
      </c>
      <c r="L77" s="31">
        <f t="shared" si="7"/>
        <v>4277.083849424962</v>
      </c>
    </row>
    <row r="78" spans="1:12">
      <c r="A78" s="96">
        <v>86</v>
      </c>
      <c r="B78" s="95" t="s">
        <v>76</v>
      </c>
      <c r="C78" s="31">
        <v>176830</v>
      </c>
      <c r="D78" s="31">
        <v>185751</v>
      </c>
      <c r="E78" s="31">
        <v>181532</v>
      </c>
      <c r="F78" s="31">
        <v>179691.69258163701</v>
      </c>
      <c r="G78" s="31">
        <v>186253.01258621801</v>
      </c>
      <c r="H78" s="31">
        <v>185998.78554934301</v>
      </c>
      <c r="I78" s="100">
        <f t="shared" si="4"/>
        <v>2.659051065995589E-2</v>
      </c>
      <c r="J78" s="31">
        <f t="shared" si="5"/>
        <v>4702</v>
      </c>
      <c r="K78" s="31">
        <f t="shared" si="6"/>
        <v>-4219</v>
      </c>
      <c r="L78" s="31">
        <f t="shared" si="7"/>
        <v>-254.22703687500325</v>
      </c>
    </row>
    <row r="79" spans="1:12">
      <c r="A79" s="96">
        <v>87</v>
      </c>
      <c r="B79" s="95" t="s">
        <v>77</v>
      </c>
      <c r="C79" s="31">
        <v>19640</v>
      </c>
      <c r="D79" s="31">
        <v>20823</v>
      </c>
      <c r="E79" s="31">
        <v>21010</v>
      </c>
      <c r="F79" s="31">
        <v>19640</v>
      </c>
      <c r="G79" s="31">
        <v>20823</v>
      </c>
      <c r="H79" s="31">
        <v>21010</v>
      </c>
      <c r="I79" s="100">
        <f t="shared" si="4"/>
        <v>6.9755600814663948E-2</v>
      </c>
      <c r="J79" s="31">
        <f t="shared" si="5"/>
        <v>1370</v>
      </c>
      <c r="K79" s="31">
        <f t="shared" si="6"/>
        <v>187</v>
      </c>
      <c r="L79" s="31">
        <f t="shared" si="7"/>
        <v>187</v>
      </c>
    </row>
    <row r="80" spans="1:12">
      <c r="A80" s="96">
        <v>88</v>
      </c>
      <c r="B80" s="95" t="s">
        <v>78</v>
      </c>
      <c r="C80" s="31">
        <v>37146</v>
      </c>
      <c r="D80" s="31">
        <v>38926</v>
      </c>
      <c r="E80" s="31">
        <v>40499</v>
      </c>
      <c r="F80" s="31">
        <v>38056.865053835398</v>
      </c>
      <c r="G80" s="31">
        <v>40968.798628959899</v>
      </c>
      <c r="H80" s="31">
        <v>41440.218057610597</v>
      </c>
      <c r="I80" s="100">
        <f t="shared" si="4"/>
        <v>9.0265439078231841E-2</v>
      </c>
      <c r="J80" s="31">
        <f t="shared" si="5"/>
        <v>3353</v>
      </c>
      <c r="K80" s="31">
        <f t="shared" si="6"/>
        <v>1573</v>
      </c>
      <c r="L80" s="31">
        <f t="shared" si="7"/>
        <v>471.41942865069723</v>
      </c>
    </row>
    <row r="81" spans="1:12">
      <c r="A81" s="96">
        <v>90</v>
      </c>
      <c r="B81" s="95" t="s">
        <v>79</v>
      </c>
      <c r="C81" s="31">
        <v>12699</v>
      </c>
      <c r="D81" s="31">
        <v>11497</v>
      </c>
      <c r="E81" s="31">
        <v>11890</v>
      </c>
      <c r="F81" s="31">
        <v>11712.322357066399</v>
      </c>
      <c r="G81" s="31">
        <v>10923.380425216001</v>
      </c>
      <c r="H81" s="31">
        <v>10948.8984153439</v>
      </c>
      <c r="I81" s="100">
        <f t="shared" si="4"/>
        <v>-6.3705803606583192E-2</v>
      </c>
      <c r="J81" s="31">
        <f t="shared" si="5"/>
        <v>-809</v>
      </c>
      <c r="K81" s="31">
        <f t="shared" si="6"/>
        <v>393</v>
      </c>
      <c r="L81" s="31">
        <f t="shared" si="7"/>
        <v>25.517990127898884</v>
      </c>
    </row>
    <row r="82" spans="1:12">
      <c r="A82" s="96">
        <v>91</v>
      </c>
      <c r="B82" s="95" t="s">
        <v>80</v>
      </c>
      <c r="C82" s="31">
        <v>2851</v>
      </c>
      <c r="D82" s="31">
        <v>3298</v>
      </c>
      <c r="E82" s="31">
        <v>3462</v>
      </c>
      <c r="F82" s="31">
        <v>2683.0417221382299</v>
      </c>
      <c r="G82" s="31">
        <v>3115.7208316820102</v>
      </c>
      <c r="H82" s="31">
        <v>3254.0753741550202</v>
      </c>
      <c r="I82" s="100">
        <f t="shared" si="4"/>
        <v>0.21431076815152578</v>
      </c>
      <c r="J82" s="31">
        <f t="shared" si="5"/>
        <v>611</v>
      </c>
      <c r="K82" s="31">
        <f t="shared" si="6"/>
        <v>164</v>
      </c>
      <c r="L82" s="31">
        <f t="shared" si="7"/>
        <v>138.35454247301004</v>
      </c>
    </row>
    <row r="83" spans="1:12">
      <c r="A83" s="96">
        <v>92</v>
      </c>
      <c r="B83" s="95" t="s">
        <v>81</v>
      </c>
      <c r="C83" s="31">
        <v>11278</v>
      </c>
      <c r="D83" s="31">
        <v>9812</v>
      </c>
      <c r="E83" s="31">
        <v>9598</v>
      </c>
      <c r="F83" s="31">
        <v>11170.045733327601</v>
      </c>
      <c r="G83" s="31">
        <v>9707.8499899534308</v>
      </c>
      <c r="H83" s="31">
        <v>9609.4951107238794</v>
      </c>
      <c r="I83" s="100">
        <f t="shared" si="4"/>
        <v>-0.14896258201808832</v>
      </c>
      <c r="J83" s="31">
        <f t="shared" si="5"/>
        <v>-1680</v>
      </c>
      <c r="K83" s="31">
        <f t="shared" si="6"/>
        <v>-214</v>
      </c>
      <c r="L83" s="31">
        <f t="shared" si="7"/>
        <v>-98.354879229551443</v>
      </c>
    </row>
    <row r="84" spans="1:12">
      <c r="A84" s="96">
        <v>93</v>
      </c>
      <c r="B84" s="95" t="s">
        <v>82</v>
      </c>
      <c r="C84" s="31">
        <v>44532</v>
      </c>
      <c r="D84" s="31">
        <v>44248</v>
      </c>
      <c r="E84" s="31">
        <v>44234</v>
      </c>
      <c r="F84" s="31">
        <v>42197.082661735098</v>
      </c>
      <c r="G84" s="31">
        <v>42066.511339776902</v>
      </c>
      <c r="H84" s="31">
        <v>41885.170293816998</v>
      </c>
      <c r="I84" s="100">
        <f t="shared" si="4"/>
        <v>-6.6918171202730624E-3</v>
      </c>
      <c r="J84" s="31">
        <f t="shared" si="5"/>
        <v>-298</v>
      </c>
      <c r="K84" s="31">
        <f t="shared" si="6"/>
        <v>-14</v>
      </c>
      <c r="L84" s="31">
        <f t="shared" si="7"/>
        <v>-181.34104595990357</v>
      </c>
    </row>
    <row r="85" spans="1:12">
      <c r="A85" s="96">
        <v>94</v>
      </c>
      <c r="B85" s="95" t="s">
        <v>83</v>
      </c>
      <c r="C85" s="31">
        <v>38761</v>
      </c>
      <c r="D85" s="31">
        <v>38222</v>
      </c>
      <c r="E85" s="31">
        <v>36749</v>
      </c>
      <c r="F85" s="31">
        <v>41556.4563766879</v>
      </c>
      <c r="G85" s="31">
        <v>38236.773022020803</v>
      </c>
      <c r="H85" s="31">
        <v>39752.1742380453</v>
      </c>
      <c r="I85" s="100">
        <f t="shared" si="4"/>
        <v>-5.1907845514821596E-2</v>
      </c>
      <c r="J85" s="31">
        <f t="shared" si="5"/>
        <v>-2012</v>
      </c>
      <c r="K85" s="31">
        <f t="shared" si="6"/>
        <v>-1473</v>
      </c>
      <c r="L85" s="31">
        <f t="shared" si="7"/>
        <v>1515.4012160244965</v>
      </c>
    </row>
    <row r="86" spans="1:12">
      <c r="A86" s="96">
        <v>95</v>
      </c>
      <c r="B86" s="95" t="s">
        <v>84</v>
      </c>
      <c r="C86" s="31">
        <v>59316</v>
      </c>
      <c r="D86" s="31">
        <v>58809</v>
      </c>
      <c r="E86" s="31">
        <v>57255</v>
      </c>
      <c r="F86" s="31">
        <v>59765.423156773002</v>
      </c>
      <c r="G86" s="31">
        <v>58019.4559561106</v>
      </c>
      <c r="H86" s="31">
        <v>57706.592890360698</v>
      </c>
      <c r="I86" s="100">
        <f t="shared" si="4"/>
        <v>-3.4746105603884282E-2</v>
      </c>
      <c r="J86" s="31">
        <f t="shared" si="5"/>
        <v>-2061</v>
      </c>
      <c r="K86" s="31">
        <f t="shared" si="6"/>
        <v>-1554</v>
      </c>
      <c r="L86" s="31">
        <f t="shared" si="7"/>
        <v>-312.86306574990158</v>
      </c>
    </row>
    <row r="87" spans="1:12">
      <c r="A87" s="96">
        <v>96</v>
      </c>
      <c r="B87" s="95" t="s">
        <v>85</v>
      </c>
      <c r="C87" s="31">
        <v>104305</v>
      </c>
      <c r="D87" s="31">
        <v>101373</v>
      </c>
      <c r="E87" s="31">
        <v>100089</v>
      </c>
      <c r="F87" s="31">
        <v>102610.888768752</v>
      </c>
      <c r="G87" s="31">
        <v>99234.891908476304</v>
      </c>
      <c r="H87" s="31">
        <v>98948.659468955098</v>
      </c>
      <c r="I87" s="100">
        <f t="shared" si="4"/>
        <v>-4.0419922343128328E-2</v>
      </c>
      <c r="J87" s="31">
        <f t="shared" si="5"/>
        <v>-4216</v>
      </c>
      <c r="K87" s="31">
        <f t="shared" si="6"/>
        <v>-1284</v>
      </c>
      <c r="L87" s="31">
        <f t="shared" si="7"/>
        <v>-286.23243952120538</v>
      </c>
    </row>
    <row r="88" spans="1:12">
      <c r="A88" s="96">
        <v>97</v>
      </c>
      <c r="B88" s="95" t="s">
        <v>86</v>
      </c>
      <c r="C88" s="31">
        <v>32686</v>
      </c>
      <c r="D88" s="31">
        <v>25820</v>
      </c>
      <c r="E88" s="31">
        <v>25174</v>
      </c>
      <c r="F88" s="31">
        <v>32686</v>
      </c>
      <c r="G88" s="31">
        <v>25820</v>
      </c>
      <c r="H88" s="31">
        <v>25174</v>
      </c>
      <c r="I88" s="100">
        <f t="shared" si="4"/>
        <v>-0.22982316588141713</v>
      </c>
      <c r="J88" s="31">
        <f t="shared" si="5"/>
        <v>-7512</v>
      </c>
      <c r="K88" s="31">
        <f t="shared" si="6"/>
        <v>-646</v>
      </c>
      <c r="L88" s="31">
        <f t="shared" si="7"/>
        <v>-646</v>
      </c>
    </row>
    <row r="89" spans="1:12">
      <c r="A89" s="96">
        <v>98</v>
      </c>
      <c r="B89" s="95" t="s">
        <v>87</v>
      </c>
      <c r="C89" s="31">
        <v>1180</v>
      </c>
      <c r="D89" s="31">
        <v>1089</v>
      </c>
      <c r="E89" s="31">
        <v>1068</v>
      </c>
      <c r="F89" s="31">
        <v>1180</v>
      </c>
      <c r="G89" s="31">
        <v>1089</v>
      </c>
      <c r="H89" s="31">
        <v>1068</v>
      </c>
      <c r="I89" s="100">
        <f t="shared" si="4"/>
        <v>-9.4915254237288138E-2</v>
      </c>
      <c r="J89" s="31">
        <f t="shared" si="5"/>
        <v>-112</v>
      </c>
      <c r="K89" s="31">
        <f t="shared" si="6"/>
        <v>-21</v>
      </c>
      <c r="L89" s="31">
        <f t="shared" si="7"/>
        <v>-21</v>
      </c>
    </row>
    <row r="90" spans="1:12">
      <c r="A90" s="96">
        <v>99</v>
      </c>
      <c r="B90" s="95" t="s">
        <v>88</v>
      </c>
      <c r="C90" s="31">
        <v>3748</v>
      </c>
      <c r="D90" s="31">
        <v>4060</v>
      </c>
      <c r="E90" s="31">
        <v>4071</v>
      </c>
      <c r="F90" s="31">
        <v>3748</v>
      </c>
      <c r="G90" s="31">
        <v>4060</v>
      </c>
      <c r="H90" s="31">
        <v>4071</v>
      </c>
      <c r="I90" s="100">
        <f t="shared" si="4"/>
        <v>8.6179295624332977E-2</v>
      </c>
      <c r="J90" s="31">
        <f t="shared" si="5"/>
        <v>323</v>
      </c>
      <c r="K90" s="31">
        <f t="shared" si="6"/>
        <v>11</v>
      </c>
      <c r="L90" s="31">
        <f t="shared" si="7"/>
        <v>11</v>
      </c>
    </row>
    <row r="91" spans="1:12" s="126" customFormat="1" ht="14.5" customHeight="1">
      <c r="A91" s="188" t="s">
        <v>89</v>
      </c>
      <c r="B91" s="188"/>
      <c r="C91" s="130">
        <v>11145441</v>
      </c>
      <c r="D91" s="130">
        <v>11150001</v>
      </c>
      <c r="E91" s="130">
        <v>11075950</v>
      </c>
      <c r="F91" s="130">
        <v>11050183.3691766</v>
      </c>
      <c r="G91" s="130">
        <v>11123786.476734299</v>
      </c>
      <c r="H91" s="130">
        <v>11073781.079180799</v>
      </c>
      <c r="I91" s="123">
        <f t="shared" si="4"/>
        <v>-6.2349260114516782E-3</v>
      </c>
      <c r="J91" s="131">
        <f t="shared" si="5"/>
        <v>-69491</v>
      </c>
      <c r="K91" s="131">
        <f t="shared" si="6"/>
        <v>-74051</v>
      </c>
      <c r="L91" s="31">
        <f t="shared" si="7"/>
        <v>-50005.397553499788</v>
      </c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Endeksler</vt:lpstr>
      <vt:lpstr>4a_Sektör</vt:lpstr>
      <vt:lpstr>4a_İmalat_Sektör</vt:lpstr>
      <vt:lpstr>4a_İşyeri_Sektör</vt:lpstr>
      <vt:lpstr>4a_İl</vt:lpstr>
      <vt:lpstr>4b_Esnaf_İl</vt:lpstr>
      <vt:lpstr>4b_Tarım_İl</vt:lpstr>
      <vt:lpstr>4c_Kamu_İl 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 10</cp:lastModifiedBy>
  <dcterms:created xsi:type="dcterms:W3CDTF">2011-08-11T09:01:00Z</dcterms:created>
  <dcterms:modified xsi:type="dcterms:W3CDTF">2016-12-28T05:41:31Z</dcterms:modified>
</cp:coreProperties>
</file>