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0" windowWidth="18740" windowHeight="11020" tabRatio="906" firstSheet="14" activeTab="19"/>
  </bookViews>
  <sheets>
    <sheet name="Endeksler" sheetId="27" r:id="rId1"/>
    <sheet name="4a_Sektör" sheetId="2" r:id="rId2"/>
    <sheet name="4a_İmalat_Sektör" sheetId="21" r:id="rId3"/>
    <sheet name="4a_İşyeri_Sektör" sheetId="17" r:id="rId4"/>
    <sheet name="4a_İl" sheetId="3" r:id="rId5"/>
    <sheet name="4b_Esnaf_İl" sheetId="24" r:id="rId6"/>
    <sheet name="4b_Tarım_İl" sheetId="25" r:id="rId7"/>
    <sheet name="4c_Kamu_İl " sheetId="26" r:id="rId8"/>
    <sheet name="4a_İşyeri_İl" sheetId="18" r:id="rId9"/>
    <sheet name="4a_Kadın_Sektör" sheetId="5" r:id="rId10"/>
    <sheet name="4a_Kadın_İmalat_Sektör" sheetId="23" r:id="rId11"/>
    <sheet name="4a_Kadın_İl" sheetId="30" r:id="rId12"/>
    <sheet name="İşsizlikSigortası_Başvuru" sheetId="8" r:id="rId13"/>
    <sheet name="İşsizlikSigortası_Ödeme" sheetId="9" r:id="rId14"/>
    <sheet name="Ortalama_Günlük_Kazanç_Sektör" sheetId="28" r:id="rId15"/>
    <sheet name="Ortalama_Günlük_Kazanç_İl" sheetId="29" r:id="rId16"/>
    <sheet name="KOBİ_İşyeri_İl" sheetId="31" r:id="rId17"/>
    <sheet name="KOBİ_İşyeri_Sektör" sheetId="32" r:id="rId18"/>
    <sheet name="KOBİ_Sigortalı_İl" sheetId="33" r:id="rId19"/>
    <sheet name="KOBİ_Sigortalı_Sektör" sheetId="34" r:id="rId20"/>
  </sheets>
  <externalReferences>
    <externalReference r:id="rId21"/>
  </externalReferences>
  <definedNames>
    <definedName name="_xlnm._FilterDatabase" localSheetId="4" hidden="1">'4a_İl'!$A$1:$H$84</definedName>
    <definedName name="_xlnm._FilterDatabase" localSheetId="2" hidden="1">'4a_İmalat_Sektör'!$A$1:$H$26</definedName>
    <definedName name="_xlnm._FilterDatabase" localSheetId="8" hidden="1">'4a_İşyeri_İl'!$A$1:$H$90</definedName>
    <definedName name="_xlnm._FilterDatabase" localSheetId="3" hidden="1">'4a_İşyeri_Sektör'!$A$1:$H$95</definedName>
    <definedName name="_xlnm._FilterDatabase" localSheetId="10" hidden="1">'4a_Kadın_İmalat_Sektör'!$A$1:$H$17</definedName>
    <definedName name="_xlnm._FilterDatabase" localSheetId="9" hidden="1">'4a_Kadın_Sektör'!$A$1:$H$90</definedName>
    <definedName name="_xlnm._FilterDatabase" localSheetId="1" hidden="1">'4a_Sektör'!$A$1:$H$90</definedName>
    <definedName name="_xlnm._FilterDatabase" localSheetId="5" hidden="1">'4b_Esnaf_İl'!$A$1:$H$84</definedName>
    <definedName name="_xlnm._FilterDatabase" localSheetId="6" hidden="1">'4b_Tarım_İl'!$A$1:$H$84</definedName>
    <definedName name="_xlnm._FilterDatabase" localSheetId="7" hidden="1">'4c_Kamu_İl '!$A$1:$H$83</definedName>
    <definedName name="_xlnm._FilterDatabase" localSheetId="0" hidden="1">Endeksler!$A$1:$I$1</definedName>
    <definedName name="_xlnm._FilterDatabase" localSheetId="12" hidden="1">İşsizlikSigortası_Başvuru!$A$1:$E$83</definedName>
    <definedName name="_xlnm._FilterDatabase" localSheetId="13" hidden="1">İşsizlikSigortası_Ödeme!$A$1:$F$83</definedName>
  </definedNames>
  <calcPr calcId="145621" concurrentCalc="0"/>
  <fileRecoveryPr autoRecover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6" i="23" l="1"/>
  <c r="C26" i="23"/>
  <c r="H26" i="23"/>
  <c r="D26" i="23"/>
  <c r="I94" i="27"/>
  <c r="G94" i="27"/>
  <c r="E94" i="27"/>
  <c r="C94" i="27"/>
  <c r="I93" i="27"/>
  <c r="G93" i="27"/>
  <c r="E93" i="27"/>
  <c r="C93" i="27"/>
  <c r="E83" i="25"/>
  <c r="G6" i="28"/>
  <c r="D26" i="21"/>
  <c r="E26" i="21"/>
  <c r="C26" i="21"/>
  <c r="H90" i="34"/>
  <c r="G90" i="34"/>
  <c r="F90" i="34"/>
  <c r="H89" i="34"/>
  <c r="G89" i="34"/>
  <c r="F89" i="34"/>
  <c r="H88" i="34"/>
  <c r="G88" i="34"/>
  <c r="F88" i="34"/>
  <c r="H87" i="34"/>
  <c r="G87" i="34"/>
  <c r="F87" i="34"/>
  <c r="H86" i="34"/>
  <c r="G86" i="34"/>
  <c r="F86" i="34"/>
  <c r="H85" i="34"/>
  <c r="G85" i="34"/>
  <c r="F85" i="34"/>
  <c r="H84" i="34"/>
  <c r="G84" i="34"/>
  <c r="F84" i="34"/>
  <c r="H83" i="34"/>
  <c r="G83" i="34"/>
  <c r="F83" i="34"/>
  <c r="H82" i="34"/>
  <c r="G82" i="34"/>
  <c r="F82" i="34"/>
  <c r="H81" i="34"/>
  <c r="G81" i="34"/>
  <c r="F81" i="34"/>
  <c r="H80" i="34"/>
  <c r="G80" i="34"/>
  <c r="F80" i="34"/>
  <c r="H79" i="34"/>
  <c r="G79" i="34"/>
  <c r="F79" i="34"/>
  <c r="H78" i="34"/>
  <c r="G78" i="34"/>
  <c r="F78" i="34"/>
  <c r="H77" i="34"/>
  <c r="G77" i="34"/>
  <c r="F77" i="34"/>
  <c r="H76" i="34"/>
  <c r="G76" i="34"/>
  <c r="F76" i="34"/>
  <c r="H75" i="34"/>
  <c r="G75" i="34"/>
  <c r="F75" i="34"/>
  <c r="H74" i="34"/>
  <c r="G74" i="34"/>
  <c r="F74" i="34"/>
  <c r="H73" i="34"/>
  <c r="G73" i="34"/>
  <c r="F73" i="34"/>
  <c r="H72" i="34"/>
  <c r="G72" i="34"/>
  <c r="F72" i="34"/>
  <c r="H71" i="34"/>
  <c r="G71" i="34"/>
  <c r="F71" i="34"/>
  <c r="H70" i="34"/>
  <c r="G70" i="34"/>
  <c r="F70" i="34"/>
  <c r="H69" i="34"/>
  <c r="G69" i="34"/>
  <c r="F69" i="34"/>
  <c r="H68" i="34"/>
  <c r="G68" i="34"/>
  <c r="F68" i="34"/>
  <c r="H67" i="34"/>
  <c r="G67" i="34"/>
  <c r="F67" i="34"/>
  <c r="H66" i="34"/>
  <c r="G66" i="34"/>
  <c r="F66" i="34"/>
  <c r="H65" i="34"/>
  <c r="G65" i="34"/>
  <c r="F65" i="34"/>
  <c r="H64" i="34"/>
  <c r="G64" i="34"/>
  <c r="F64" i="34"/>
  <c r="H63" i="34"/>
  <c r="G63" i="34"/>
  <c r="F63" i="34"/>
  <c r="H62" i="34"/>
  <c r="G62" i="34"/>
  <c r="F62" i="34"/>
  <c r="H61" i="34"/>
  <c r="G61" i="34"/>
  <c r="F61" i="34"/>
  <c r="H60" i="34"/>
  <c r="G60" i="34"/>
  <c r="F60" i="34"/>
  <c r="H59" i="34"/>
  <c r="G59" i="34"/>
  <c r="F59" i="34"/>
  <c r="H58" i="34"/>
  <c r="G58" i="34"/>
  <c r="F58" i="34"/>
  <c r="H57" i="34"/>
  <c r="G57" i="34"/>
  <c r="F57" i="34"/>
  <c r="H56" i="34"/>
  <c r="G56" i="34"/>
  <c r="F56" i="34"/>
  <c r="H55" i="34"/>
  <c r="G55" i="34"/>
  <c r="F55" i="34"/>
  <c r="H54" i="34"/>
  <c r="G54" i="34"/>
  <c r="F54" i="34"/>
  <c r="H53" i="34"/>
  <c r="G53" i="34"/>
  <c r="F53" i="34"/>
  <c r="H52" i="34"/>
  <c r="G52" i="34"/>
  <c r="F52" i="34"/>
  <c r="H51" i="34"/>
  <c r="G51" i="34"/>
  <c r="F51" i="34"/>
  <c r="H50" i="34"/>
  <c r="G50" i="34"/>
  <c r="F50" i="34"/>
  <c r="H49" i="34"/>
  <c r="G49" i="34"/>
  <c r="F49" i="34"/>
  <c r="H48" i="34"/>
  <c r="G48" i="34"/>
  <c r="F48" i="34"/>
  <c r="H47" i="34"/>
  <c r="G47" i="34"/>
  <c r="F47" i="34"/>
  <c r="H46" i="34"/>
  <c r="G46" i="34"/>
  <c r="F46" i="34"/>
  <c r="H45" i="34"/>
  <c r="G45" i="34"/>
  <c r="F45" i="34"/>
  <c r="H44" i="34"/>
  <c r="G44" i="34"/>
  <c r="F44" i="34"/>
  <c r="H43" i="34"/>
  <c r="G43" i="34"/>
  <c r="F43" i="34"/>
  <c r="H42" i="34"/>
  <c r="G42" i="34"/>
  <c r="F42" i="34"/>
  <c r="H41" i="34"/>
  <c r="G41" i="34"/>
  <c r="F41" i="34"/>
  <c r="H40" i="34"/>
  <c r="G40" i="34"/>
  <c r="F40" i="34"/>
  <c r="H39" i="34"/>
  <c r="G39" i="34"/>
  <c r="F39" i="34"/>
  <c r="H38" i="34"/>
  <c r="G38" i="34"/>
  <c r="F38" i="34"/>
  <c r="H37" i="34"/>
  <c r="G37" i="34"/>
  <c r="F37" i="34"/>
  <c r="H36" i="34"/>
  <c r="G36" i="34"/>
  <c r="F36" i="34"/>
  <c r="H35" i="34"/>
  <c r="G35" i="34"/>
  <c r="F35" i="34"/>
  <c r="H34" i="34"/>
  <c r="G34" i="34"/>
  <c r="F34" i="34"/>
  <c r="H33" i="34"/>
  <c r="G33" i="34"/>
  <c r="F33" i="34"/>
  <c r="H32" i="34"/>
  <c r="G32" i="34"/>
  <c r="F32" i="34"/>
  <c r="H31" i="34"/>
  <c r="G31" i="34"/>
  <c r="F31" i="34"/>
  <c r="H30" i="34"/>
  <c r="G30" i="34"/>
  <c r="F30" i="34"/>
  <c r="H29" i="34"/>
  <c r="G29" i="34"/>
  <c r="F29" i="34"/>
  <c r="H28" i="34"/>
  <c r="G28" i="34"/>
  <c r="F28" i="34"/>
  <c r="H27" i="34"/>
  <c r="G27" i="34"/>
  <c r="F27" i="34"/>
  <c r="H26" i="34"/>
  <c r="G26" i="34"/>
  <c r="F26" i="34"/>
  <c r="H25" i="34"/>
  <c r="G25" i="34"/>
  <c r="F25" i="34"/>
  <c r="H24" i="34"/>
  <c r="G24" i="34"/>
  <c r="F24" i="34"/>
  <c r="H23" i="34"/>
  <c r="G23" i="34"/>
  <c r="F23" i="34"/>
  <c r="H22" i="34"/>
  <c r="G22" i="34"/>
  <c r="F22" i="34"/>
  <c r="H21" i="34"/>
  <c r="G21" i="34"/>
  <c r="F21" i="34"/>
  <c r="H20" i="34"/>
  <c r="G20" i="34"/>
  <c r="F20" i="34"/>
  <c r="H19" i="34"/>
  <c r="G19" i="34"/>
  <c r="F19" i="34"/>
  <c r="H18" i="34"/>
  <c r="G18" i="34"/>
  <c r="F18" i="34"/>
  <c r="H17" i="34"/>
  <c r="G17" i="34"/>
  <c r="F17" i="34"/>
  <c r="H16" i="34"/>
  <c r="G16" i="34"/>
  <c r="F16" i="34"/>
  <c r="H15" i="34"/>
  <c r="G15" i="34"/>
  <c r="F15" i="34"/>
  <c r="H14" i="34"/>
  <c r="G14" i="34"/>
  <c r="F14" i="34"/>
  <c r="H13" i="34"/>
  <c r="G13" i="34"/>
  <c r="F13" i="34"/>
  <c r="H12" i="34"/>
  <c r="G12" i="34"/>
  <c r="F12" i="34"/>
  <c r="H11" i="34"/>
  <c r="G11" i="34"/>
  <c r="F11" i="34"/>
  <c r="H10" i="34"/>
  <c r="G10" i="34"/>
  <c r="F10" i="34"/>
  <c r="H9" i="34"/>
  <c r="G9" i="34"/>
  <c r="F9" i="34"/>
  <c r="H8" i="34"/>
  <c r="G8" i="34"/>
  <c r="F8" i="34"/>
  <c r="H7" i="34"/>
  <c r="G7" i="34"/>
  <c r="F7" i="34"/>
  <c r="H6" i="34"/>
  <c r="G6" i="34"/>
  <c r="F6" i="34"/>
  <c r="H5" i="34"/>
  <c r="G5" i="34"/>
  <c r="F5" i="34"/>
  <c r="H4" i="34"/>
  <c r="G4" i="34"/>
  <c r="F4" i="34"/>
  <c r="H3" i="34"/>
  <c r="G3" i="34"/>
  <c r="F3" i="34"/>
  <c r="H2" i="34"/>
  <c r="G2" i="34"/>
  <c r="F2" i="34"/>
  <c r="H83" i="33"/>
  <c r="G83" i="33"/>
  <c r="F83" i="33"/>
  <c r="H82" i="33"/>
  <c r="G82" i="33"/>
  <c r="F82" i="33"/>
  <c r="H81" i="33"/>
  <c r="G81" i="33"/>
  <c r="F81" i="33"/>
  <c r="H80" i="33"/>
  <c r="G80" i="33"/>
  <c r="F80" i="33"/>
  <c r="H79" i="33"/>
  <c r="G79" i="33"/>
  <c r="F79" i="33"/>
  <c r="H78" i="33"/>
  <c r="G78" i="33"/>
  <c r="F78" i="33"/>
  <c r="H77" i="33"/>
  <c r="G77" i="33"/>
  <c r="F77" i="33"/>
  <c r="H76" i="33"/>
  <c r="G76" i="33"/>
  <c r="F76" i="33"/>
  <c r="H75" i="33"/>
  <c r="G75" i="33"/>
  <c r="F75" i="33"/>
  <c r="H74" i="33"/>
  <c r="G74" i="33"/>
  <c r="F74" i="33"/>
  <c r="H73" i="33"/>
  <c r="G73" i="33"/>
  <c r="F73" i="33"/>
  <c r="H72" i="33"/>
  <c r="G72" i="33"/>
  <c r="F72" i="33"/>
  <c r="H71" i="33"/>
  <c r="G71" i="33"/>
  <c r="F71" i="33"/>
  <c r="H70" i="33"/>
  <c r="G70" i="33"/>
  <c r="F70" i="33"/>
  <c r="H69" i="33"/>
  <c r="G69" i="33"/>
  <c r="F69" i="33"/>
  <c r="H68" i="33"/>
  <c r="G68" i="33"/>
  <c r="F68" i="33"/>
  <c r="H67" i="33"/>
  <c r="G67" i="33"/>
  <c r="F67" i="33"/>
  <c r="H66" i="33"/>
  <c r="G66" i="33"/>
  <c r="F66" i="33"/>
  <c r="H65" i="33"/>
  <c r="G65" i="33"/>
  <c r="F65" i="33"/>
  <c r="H64" i="33"/>
  <c r="G64" i="33"/>
  <c r="F64" i="33"/>
  <c r="H63" i="33"/>
  <c r="G63" i="33"/>
  <c r="F63" i="33"/>
  <c r="H62" i="33"/>
  <c r="G62" i="33"/>
  <c r="F62" i="33"/>
  <c r="H61" i="33"/>
  <c r="G61" i="33"/>
  <c r="F61" i="33"/>
  <c r="H60" i="33"/>
  <c r="G60" i="33"/>
  <c r="F60" i="33"/>
  <c r="H59" i="33"/>
  <c r="G59" i="33"/>
  <c r="F59" i="33"/>
  <c r="H58" i="33"/>
  <c r="G58" i="33"/>
  <c r="F58" i="33"/>
  <c r="H57" i="33"/>
  <c r="G57" i="33"/>
  <c r="F57" i="33"/>
  <c r="H56" i="33"/>
  <c r="G56" i="33"/>
  <c r="F56" i="33"/>
  <c r="H55" i="33"/>
  <c r="G55" i="33"/>
  <c r="F55" i="33"/>
  <c r="H54" i="33"/>
  <c r="G54" i="33"/>
  <c r="F54" i="33"/>
  <c r="H53" i="33"/>
  <c r="G53" i="33"/>
  <c r="F53" i="33"/>
  <c r="H52" i="33"/>
  <c r="G52" i="33"/>
  <c r="F52" i="33"/>
  <c r="H51" i="33"/>
  <c r="G51" i="33"/>
  <c r="F51" i="33"/>
  <c r="H50" i="33"/>
  <c r="G50" i="33"/>
  <c r="F50" i="33"/>
  <c r="H49" i="33"/>
  <c r="G49" i="33"/>
  <c r="F49" i="33"/>
  <c r="H48" i="33"/>
  <c r="G48" i="33"/>
  <c r="F48" i="33"/>
  <c r="H47" i="33"/>
  <c r="G47" i="33"/>
  <c r="F47" i="33"/>
  <c r="H46" i="33"/>
  <c r="G46" i="33"/>
  <c r="F46" i="33"/>
  <c r="H45" i="33"/>
  <c r="G45" i="33"/>
  <c r="F45" i="33"/>
  <c r="H44" i="33"/>
  <c r="G44" i="33"/>
  <c r="F44" i="33"/>
  <c r="H43" i="33"/>
  <c r="G43" i="33"/>
  <c r="F43" i="33"/>
  <c r="H42" i="33"/>
  <c r="G42" i="33"/>
  <c r="F42" i="33"/>
  <c r="H41" i="33"/>
  <c r="G41" i="33"/>
  <c r="F41" i="33"/>
  <c r="H40" i="33"/>
  <c r="G40" i="33"/>
  <c r="F40" i="33"/>
  <c r="H39" i="33"/>
  <c r="G39" i="33"/>
  <c r="F39" i="33"/>
  <c r="H38" i="33"/>
  <c r="G38" i="33"/>
  <c r="F38" i="33"/>
  <c r="H37" i="33"/>
  <c r="G37" i="33"/>
  <c r="F37" i="33"/>
  <c r="H36" i="33"/>
  <c r="G36" i="33"/>
  <c r="F36" i="33"/>
  <c r="H35" i="33"/>
  <c r="G35" i="33"/>
  <c r="F35" i="33"/>
  <c r="H34" i="33"/>
  <c r="G34" i="33"/>
  <c r="F34" i="33"/>
  <c r="H33" i="33"/>
  <c r="G33" i="33"/>
  <c r="F33" i="33"/>
  <c r="H32" i="33"/>
  <c r="G32" i="33"/>
  <c r="F32" i="33"/>
  <c r="H31" i="33"/>
  <c r="G31" i="33"/>
  <c r="F31" i="33"/>
  <c r="H30" i="33"/>
  <c r="G30" i="33"/>
  <c r="F30" i="33"/>
  <c r="H29" i="33"/>
  <c r="G29" i="33"/>
  <c r="F29" i="33"/>
  <c r="H28" i="33"/>
  <c r="G28" i="33"/>
  <c r="F28" i="33"/>
  <c r="H27" i="33"/>
  <c r="G27" i="33"/>
  <c r="F27" i="33"/>
  <c r="H26" i="33"/>
  <c r="G26" i="33"/>
  <c r="F26" i="33"/>
  <c r="H25" i="33"/>
  <c r="G25" i="33"/>
  <c r="F25" i="33"/>
  <c r="H24" i="33"/>
  <c r="G24" i="33"/>
  <c r="F24" i="33"/>
  <c r="H23" i="33"/>
  <c r="G23" i="33"/>
  <c r="F23" i="33"/>
  <c r="H22" i="33"/>
  <c r="G22" i="33"/>
  <c r="F22" i="33"/>
  <c r="H21" i="33"/>
  <c r="G21" i="33"/>
  <c r="F21" i="33"/>
  <c r="H20" i="33"/>
  <c r="G20" i="33"/>
  <c r="F20" i="33"/>
  <c r="H19" i="33"/>
  <c r="G19" i="33"/>
  <c r="F19" i="33"/>
  <c r="H18" i="33"/>
  <c r="G18" i="33"/>
  <c r="F18" i="33"/>
  <c r="H17" i="33"/>
  <c r="G17" i="33"/>
  <c r="F17" i="33"/>
  <c r="H16" i="33"/>
  <c r="G16" i="33"/>
  <c r="F16" i="33"/>
  <c r="H15" i="33"/>
  <c r="G15" i="33"/>
  <c r="F15" i="33"/>
  <c r="H14" i="33"/>
  <c r="G14" i="33"/>
  <c r="F14" i="33"/>
  <c r="H13" i="33"/>
  <c r="G13" i="33"/>
  <c r="F13" i="33"/>
  <c r="H12" i="33"/>
  <c r="G12" i="33"/>
  <c r="F12" i="33"/>
  <c r="H11" i="33"/>
  <c r="G11" i="33"/>
  <c r="F11" i="33"/>
  <c r="H10" i="33"/>
  <c r="G10" i="33"/>
  <c r="F10" i="33"/>
  <c r="H9" i="33"/>
  <c r="G9" i="33"/>
  <c r="F9" i="33"/>
  <c r="H8" i="33"/>
  <c r="G8" i="33"/>
  <c r="F8" i="33"/>
  <c r="H7" i="33"/>
  <c r="G7" i="33"/>
  <c r="F7" i="33"/>
  <c r="H6" i="33"/>
  <c r="G6" i="33"/>
  <c r="F6" i="33"/>
  <c r="H5" i="33"/>
  <c r="G5" i="33"/>
  <c r="F5" i="33"/>
  <c r="H4" i="33"/>
  <c r="G4" i="33"/>
  <c r="F4" i="33"/>
  <c r="H3" i="33"/>
  <c r="G3" i="33"/>
  <c r="F3" i="33"/>
  <c r="H2" i="33"/>
  <c r="G2" i="33"/>
  <c r="F2" i="33"/>
  <c r="H90" i="32"/>
  <c r="G90" i="32"/>
  <c r="F90" i="32"/>
  <c r="H89" i="32"/>
  <c r="G89" i="32"/>
  <c r="F89" i="32"/>
  <c r="H88" i="32"/>
  <c r="G88" i="32"/>
  <c r="F88" i="32"/>
  <c r="H87" i="32"/>
  <c r="G87" i="32"/>
  <c r="F87" i="32"/>
  <c r="H86" i="32"/>
  <c r="G86" i="32"/>
  <c r="F86" i="32"/>
  <c r="H85" i="32"/>
  <c r="G85" i="32"/>
  <c r="F85" i="32"/>
  <c r="H84" i="32"/>
  <c r="G84" i="32"/>
  <c r="F84" i="32"/>
  <c r="H83" i="32"/>
  <c r="G83" i="32"/>
  <c r="F83" i="32"/>
  <c r="H82" i="32"/>
  <c r="G82" i="32"/>
  <c r="F82" i="32"/>
  <c r="H81" i="32"/>
  <c r="G81" i="32"/>
  <c r="F81" i="32"/>
  <c r="H80" i="32"/>
  <c r="G80" i="32"/>
  <c r="F80" i="32"/>
  <c r="H79" i="32"/>
  <c r="G79" i="32"/>
  <c r="F79" i="32"/>
  <c r="H78" i="32"/>
  <c r="G78" i="32"/>
  <c r="F78" i="32"/>
  <c r="H77" i="32"/>
  <c r="G77" i="32"/>
  <c r="F77" i="32"/>
  <c r="H76" i="32"/>
  <c r="G76" i="32"/>
  <c r="F76" i="32"/>
  <c r="H75" i="32"/>
  <c r="G75" i="32"/>
  <c r="F75" i="32"/>
  <c r="H74" i="32"/>
  <c r="G74" i="32"/>
  <c r="F74" i="32"/>
  <c r="H73" i="32"/>
  <c r="G73" i="32"/>
  <c r="F73" i="32"/>
  <c r="H72" i="32"/>
  <c r="G72" i="32"/>
  <c r="F72" i="32"/>
  <c r="H71" i="32"/>
  <c r="G71" i="32"/>
  <c r="F71" i="32"/>
  <c r="H70" i="32"/>
  <c r="G70" i="32"/>
  <c r="F70" i="32"/>
  <c r="H69" i="32"/>
  <c r="G69" i="32"/>
  <c r="F69" i="32"/>
  <c r="H68" i="32"/>
  <c r="G68" i="32"/>
  <c r="F68" i="32"/>
  <c r="H67" i="32"/>
  <c r="G67" i="32"/>
  <c r="F67" i="32"/>
  <c r="H66" i="32"/>
  <c r="G66" i="32"/>
  <c r="F66" i="32"/>
  <c r="H65" i="32"/>
  <c r="G65" i="32"/>
  <c r="F65" i="32"/>
  <c r="H64" i="32"/>
  <c r="G64" i="32"/>
  <c r="F64" i="32"/>
  <c r="H63" i="32"/>
  <c r="G63" i="32"/>
  <c r="F63" i="32"/>
  <c r="H62" i="32"/>
  <c r="G62" i="32"/>
  <c r="F62" i="32"/>
  <c r="H61" i="32"/>
  <c r="G61" i="32"/>
  <c r="F61" i="32"/>
  <c r="H60" i="32"/>
  <c r="G60" i="32"/>
  <c r="F60" i="32"/>
  <c r="H59" i="32"/>
  <c r="G59" i="32"/>
  <c r="F59" i="32"/>
  <c r="H58" i="32"/>
  <c r="G58" i="32"/>
  <c r="F58" i="32"/>
  <c r="H57" i="32"/>
  <c r="G57" i="32"/>
  <c r="F57" i="32"/>
  <c r="H56" i="32"/>
  <c r="G56" i="32"/>
  <c r="F56" i="32"/>
  <c r="H55" i="32"/>
  <c r="G55" i="32"/>
  <c r="F55" i="32"/>
  <c r="H54" i="32"/>
  <c r="G54" i="32"/>
  <c r="F54" i="32"/>
  <c r="H53" i="32"/>
  <c r="G53" i="32"/>
  <c r="F53" i="32"/>
  <c r="H52" i="32"/>
  <c r="G52" i="32"/>
  <c r="F52" i="32"/>
  <c r="H51" i="32"/>
  <c r="G51" i="32"/>
  <c r="F51" i="32"/>
  <c r="H50" i="32"/>
  <c r="G50" i="32"/>
  <c r="F50" i="32"/>
  <c r="H49" i="32"/>
  <c r="G49" i="32"/>
  <c r="F49" i="32"/>
  <c r="H48" i="32"/>
  <c r="G48" i="32"/>
  <c r="F48" i="32"/>
  <c r="H47" i="32"/>
  <c r="G47" i="32"/>
  <c r="F47" i="32"/>
  <c r="H46" i="32"/>
  <c r="G46" i="32"/>
  <c r="F46" i="32"/>
  <c r="H45" i="32"/>
  <c r="G45" i="32"/>
  <c r="F45" i="32"/>
  <c r="H44" i="32"/>
  <c r="G44" i="32"/>
  <c r="F44" i="32"/>
  <c r="H43" i="32"/>
  <c r="G43" i="32"/>
  <c r="F43" i="32"/>
  <c r="H42" i="32"/>
  <c r="G42" i="32"/>
  <c r="F42" i="32"/>
  <c r="H41" i="32"/>
  <c r="G41" i="32"/>
  <c r="F41" i="32"/>
  <c r="H40" i="32"/>
  <c r="G40" i="32"/>
  <c r="F40" i="32"/>
  <c r="H39" i="32"/>
  <c r="G39" i="32"/>
  <c r="F39" i="32"/>
  <c r="H38" i="32"/>
  <c r="G38" i="32"/>
  <c r="F38" i="32"/>
  <c r="H37" i="32"/>
  <c r="G37" i="32"/>
  <c r="F37" i="32"/>
  <c r="H36" i="32"/>
  <c r="G36" i="32"/>
  <c r="F36" i="32"/>
  <c r="H35" i="32"/>
  <c r="G35" i="32"/>
  <c r="F35" i="32"/>
  <c r="H34" i="32"/>
  <c r="G34" i="32"/>
  <c r="F34" i="32"/>
  <c r="H33" i="32"/>
  <c r="G33" i="32"/>
  <c r="F33" i="32"/>
  <c r="H32" i="32"/>
  <c r="G32" i="32"/>
  <c r="F32" i="32"/>
  <c r="H31" i="32"/>
  <c r="G31" i="32"/>
  <c r="F31" i="32"/>
  <c r="H30" i="32"/>
  <c r="G30" i="32"/>
  <c r="F30" i="32"/>
  <c r="H29" i="32"/>
  <c r="G29" i="32"/>
  <c r="F29" i="32"/>
  <c r="H28" i="32"/>
  <c r="G28" i="32"/>
  <c r="F28" i="32"/>
  <c r="H27" i="32"/>
  <c r="G27" i="32"/>
  <c r="F27" i="32"/>
  <c r="H26" i="32"/>
  <c r="G26" i="32"/>
  <c r="F26" i="32"/>
  <c r="H25" i="32"/>
  <c r="G25" i="32"/>
  <c r="F25" i="32"/>
  <c r="H24" i="32"/>
  <c r="G24" i="32"/>
  <c r="F24" i="32"/>
  <c r="H23" i="32"/>
  <c r="G23" i="32"/>
  <c r="F23" i="32"/>
  <c r="H22" i="32"/>
  <c r="G22" i="32"/>
  <c r="F22" i="32"/>
  <c r="H21" i="32"/>
  <c r="G21" i="32"/>
  <c r="F21" i="32"/>
  <c r="H20" i="32"/>
  <c r="G20" i="32"/>
  <c r="F20" i="32"/>
  <c r="H19" i="32"/>
  <c r="G19" i="32"/>
  <c r="F19" i="32"/>
  <c r="H18" i="32"/>
  <c r="G18" i="32"/>
  <c r="F18" i="32"/>
  <c r="H17" i="32"/>
  <c r="G17" i="32"/>
  <c r="F17" i="32"/>
  <c r="H16" i="32"/>
  <c r="G16" i="32"/>
  <c r="F16" i="32"/>
  <c r="H15" i="32"/>
  <c r="G15" i="32"/>
  <c r="F15" i="32"/>
  <c r="H14" i="32"/>
  <c r="G14" i="32"/>
  <c r="F14" i="32"/>
  <c r="H13" i="32"/>
  <c r="G13" i="32"/>
  <c r="F13" i="32"/>
  <c r="H12" i="32"/>
  <c r="G12" i="32"/>
  <c r="F12" i="32"/>
  <c r="H11" i="32"/>
  <c r="G11" i="32"/>
  <c r="F11" i="32"/>
  <c r="H10" i="32"/>
  <c r="G10" i="32"/>
  <c r="F10" i="32"/>
  <c r="H9" i="32"/>
  <c r="G9" i="32"/>
  <c r="F9" i="32"/>
  <c r="H8" i="32"/>
  <c r="G8" i="32"/>
  <c r="F8" i="32"/>
  <c r="H7" i="32"/>
  <c r="G7" i="32"/>
  <c r="F7" i="32"/>
  <c r="H6" i="32"/>
  <c r="G6" i="32"/>
  <c r="F6" i="32"/>
  <c r="H5" i="32"/>
  <c r="G5" i="32"/>
  <c r="F5" i="32"/>
  <c r="H4" i="32"/>
  <c r="G4" i="32"/>
  <c r="F4" i="32"/>
  <c r="H3" i="32"/>
  <c r="G3" i="32"/>
  <c r="F3" i="32"/>
  <c r="H2" i="32"/>
  <c r="G2" i="32"/>
  <c r="F2" i="32"/>
  <c r="H83" i="31"/>
  <c r="G83" i="31"/>
  <c r="F83" i="31"/>
  <c r="H82" i="31"/>
  <c r="G82" i="31"/>
  <c r="F82" i="31"/>
  <c r="H81" i="31"/>
  <c r="G81" i="31"/>
  <c r="F81" i="31"/>
  <c r="H80" i="31"/>
  <c r="G80" i="31"/>
  <c r="F80" i="31"/>
  <c r="H79" i="31"/>
  <c r="G79" i="31"/>
  <c r="F79" i="31"/>
  <c r="H78" i="31"/>
  <c r="G78" i="31"/>
  <c r="F78" i="31"/>
  <c r="H77" i="31"/>
  <c r="G77" i="31"/>
  <c r="F77" i="31"/>
  <c r="H76" i="31"/>
  <c r="G76" i="31"/>
  <c r="F76" i="31"/>
  <c r="H75" i="31"/>
  <c r="G75" i="31"/>
  <c r="F75" i="31"/>
  <c r="H74" i="31"/>
  <c r="G74" i="31"/>
  <c r="F74" i="31"/>
  <c r="H73" i="31"/>
  <c r="G73" i="31"/>
  <c r="F73" i="31"/>
  <c r="H72" i="31"/>
  <c r="G72" i="31"/>
  <c r="F72" i="31"/>
  <c r="H71" i="31"/>
  <c r="G71" i="31"/>
  <c r="F71" i="31"/>
  <c r="H70" i="31"/>
  <c r="G70" i="31"/>
  <c r="F70" i="31"/>
  <c r="H69" i="31"/>
  <c r="G69" i="31"/>
  <c r="F69" i="31"/>
  <c r="H68" i="31"/>
  <c r="G68" i="31"/>
  <c r="F68" i="31"/>
  <c r="H67" i="31"/>
  <c r="G67" i="31"/>
  <c r="F67" i="31"/>
  <c r="H66" i="31"/>
  <c r="G66" i="31"/>
  <c r="F66" i="31"/>
  <c r="H65" i="31"/>
  <c r="G65" i="31"/>
  <c r="F65" i="31"/>
  <c r="H64" i="31"/>
  <c r="G64" i="31"/>
  <c r="F64" i="31"/>
  <c r="H63" i="31"/>
  <c r="G63" i="31"/>
  <c r="F63" i="31"/>
  <c r="H62" i="31"/>
  <c r="G62" i="31"/>
  <c r="F62" i="31"/>
  <c r="H61" i="31"/>
  <c r="G61" i="31"/>
  <c r="F61" i="31"/>
  <c r="H60" i="31"/>
  <c r="G60" i="31"/>
  <c r="F60" i="31"/>
  <c r="H59" i="31"/>
  <c r="G59" i="31"/>
  <c r="F59" i="31"/>
  <c r="H58" i="31"/>
  <c r="G58" i="31"/>
  <c r="F58" i="31"/>
  <c r="H57" i="31"/>
  <c r="G57" i="31"/>
  <c r="F57" i="31"/>
  <c r="H56" i="31"/>
  <c r="G56" i="31"/>
  <c r="F56" i="31"/>
  <c r="H55" i="31"/>
  <c r="G55" i="31"/>
  <c r="F55" i="31"/>
  <c r="H54" i="31"/>
  <c r="G54" i="31"/>
  <c r="F54" i="31"/>
  <c r="H53" i="31"/>
  <c r="G53" i="31"/>
  <c r="F53" i="31"/>
  <c r="H52" i="31"/>
  <c r="G52" i="31"/>
  <c r="F52" i="31"/>
  <c r="H51" i="31"/>
  <c r="G51" i="31"/>
  <c r="F51" i="31"/>
  <c r="H50" i="31"/>
  <c r="G50" i="31"/>
  <c r="F50" i="31"/>
  <c r="H49" i="31"/>
  <c r="G49" i="31"/>
  <c r="F49" i="31"/>
  <c r="H48" i="31"/>
  <c r="G48" i="31"/>
  <c r="F48" i="31"/>
  <c r="H47" i="31"/>
  <c r="G47" i="31"/>
  <c r="F47" i="31"/>
  <c r="H46" i="31"/>
  <c r="G46" i="31"/>
  <c r="F46" i="31"/>
  <c r="H45" i="31"/>
  <c r="G45" i="31"/>
  <c r="F45" i="31"/>
  <c r="H44" i="31"/>
  <c r="G44" i="31"/>
  <c r="F44" i="31"/>
  <c r="H43" i="31"/>
  <c r="G43" i="31"/>
  <c r="F43" i="31"/>
  <c r="H42" i="31"/>
  <c r="G42" i="31"/>
  <c r="F42" i="31"/>
  <c r="H41" i="31"/>
  <c r="G41" i="31"/>
  <c r="F41" i="31"/>
  <c r="H40" i="31"/>
  <c r="G40" i="31"/>
  <c r="F40" i="31"/>
  <c r="H39" i="31"/>
  <c r="G39" i="31"/>
  <c r="F39" i="31"/>
  <c r="H38" i="31"/>
  <c r="G38" i="31"/>
  <c r="F38" i="31"/>
  <c r="H37" i="31"/>
  <c r="G37" i="31"/>
  <c r="F37" i="31"/>
  <c r="H36" i="31"/>
  <c r="G36" i="31"/>
  <c r="F36" i="31"/>
  <c r="H35" i="31"/>
  <c r="G35" i="31"/>
  <c r="F35" i="31"/>
  <c r="H34" i="31"/>
  <c r="G34" i="31"/>
  <c r="F34" i="31"/>
  <c r="H33" i="31"/>
  <c r="G33" i="31"/>
  <c r="F33" i="31"/>
  <c r="H32" i="31"/>
  <c r="G32" i="31"/>
  <c r="F32" i="31"/>
  <c r="H31" i="31"/>
  <c r="G31" i="31"/>
  <c r="F31" i="31"/>
  <c r="H30" i="31"/>
  <c r="G30" i="31"/>
  <c r="F30" i="31"/>
  <c r="H29" i="31"/>
  <c r="G29" i="31"/>
  <c r="F29" i="31"/>
  <c r="H28" i="31"/>
  <c r="G28" i="31"/>
  <c r="F28" i="31"/>
  <c r="H27" i="31"/>
  <c r="G27" i="31"/>
  <c r="F27" i="31"/>
  <c r="H26" i="31"/>
  <c r="G26" i="31"/>
  <c r="F26" i="31"/>
  <c r="H25" i="31"/>
  <c r="G25" i="31"/>
  <c r="F25" i="31"/>
  <c r="H24" i="31"/>
  <c r="G24" i="31"/>
  <c r="F24" i="31"/>
  <c r="H23" i="31"/>
  <c r="G23" i="31"/>
  <c r="F23" i="31"/>
  <c r="H22" i="31"/>
  <c r="G22" i="31"/>
  <c r="F22" i="31"/>
  <c r="H21" i="31"/>
  <c r="G21" i="31"/>
  <c r="F21" i="31"/>
  <c r="H20" i="31"/>
  <c r="G20" i="31"/>
  <c r="F20" i="31"/>
  <c r="H19" i="31"/>
  <c r="G19" i="31"/>
  <c r="F19" i="31"/>
  <c r="H18" i="31"/>
  <c r="G18" i="31"/>
  <c r="F18" i="31"/>
  <c r="H17" i="31"/>
  <c r="G17" i="31"/>
  <c r="F17" i="31"/>
  <c r="H16" i="31"/>
  <c r="G16" i="31"/>
  <c r="F16" i="31"/>
  <c r="H15" i="31"/>
  <c r="G15" i="31"/>
  <c r="F15" i="31"/>
  <c r="H14" i="31"/>
  <c r="G14" i="31"/>
  <c r="F14" i="31"/>
  <c r="H13" i="31"/>
  <c r="G13" i="31"/>
  <c r="F13" i="31"/>
  <c r="H12" i="31"/>
  <c r="G12" i="31"/>
  <c r="F12" i="31"/>
  <c r="H11" i="31"/>
  <c r="G11" i="31"/>
  <c r="F11" i="31"/>
  <c r="H10" i="31"/>
  <c r="G10" i="31"/>
  <c r="F10" i="31"/>
  <c r="H9" i="31"/>
  <c r="G9" i="31"/>
  <c r="F9" i="31"/>
  <c r="H8" i="31"/>
  <c r="G8" i="31"/>
  <c r="F8" i="31"/>
  <c r="H7" i="31"/>
  <c r="G7" i="31"/>
  <c r="F7" i="31"/>
  <c r="H6" i="31"/>
  <c r="G6" i="31"/>
  <c r="F6" i="31"/>
  <c r="H5" i="31"/>
  <c r="G5" i="31"/>
  <c r="F5" i="31"/>
  <c r="H4" i="31"/>
  <c r="G4" i="31"/>
  <c r="F4" i="31"/>
  <c r="H3" i="31"/>
  <c r="G3" i="31"/>
  <c r="F3" i="31"/>
  <c r="H2" i="31"/>
  <c r="G2" i="31"/>
  <c r="F2" i="31"/>
  <c r="G83" i="29"/>
  <c r="F83" i="29"/>
  <c r="E83" i="29"/>
  <c r="G82" i="29"/>
  <c r="F82" i="29"/>
  <c r="E82" i="29"/>
  <c r="G81" i="29"/>
  <c r="F81" i="29"/>
  <c r="E81" i="29"/>
  <c r="G80" i="29"/>
  <c r="F80" i="29"/>
  <c r="E80" i="29"/>
  <c r="G79" i="29"/>
  <c r="F79" i="29"/>
  <c r="E79" i="29"/>
  <c r="G78" i="29"/>
  <c r="F78" i="29"/>
  <c r="E78" i="29"/>
  <c r="G77" i="29"/>
  <c r="F77" i="29"/>
  <c r="E77" i="29"/>
  <c r="G76" i="29"/>
  <c r="F76" i="29"/>
  <c r="E76" i="29"/>
  <c r="G75" i="29"/>
  <c r="F75" i="29"/>
  <c r="E75" i="29"/>
  <c r="G74" i="29"/>
  <c r="F74" i="29"/>
  <c r="E74" i="29"/>
  <c r="G73" i="29"/>
  <c r="F73" i="29"/>
  <c r="E73" i="29"/>
  <c r="G72" i="29"/>
  <c r="F72" i="29"/>
  <c r="E72" i="29"/>
  <c r="G71" i="29"/>
  <c r="F71" i="29"/>
  <c r="E71" i="29"/>
  <c r="G70" i="29"/>
  <c r="F70" i="29"/>
  <c r="E70" i="29"/>
  <c r="G69" i="29"/>
  <c r="F69" i="29"/>
  <c r="E69" i="29"/>
  <c r="G68" i="29"/>
  <c r="F68" i="29"/>
  <c r="E68" i="29"/>
  <c r="G67" i="29"/>
  <c r="F67" i="29"/>
  <c r="E67" i="29"/>
  <c r="G66" i="29"/>
  <c r="F66" i="29"/>
  <c r="E66" i="29"/>
  <c r="G65" i="29"/>
  <c r="F65" i="29"/>
  <c r="E65" i="29"/>
  <c r="G64" i="29"/>
  <c r="F64" i="29"/>
  <c r="E64" i="29"/>
  <c r="G63" i="29"/>
  <c r="F63" i="29"/>
  <c r="E63" i="29"/>
  <c r="G62" i="29"/>
  <c r="F62" i="29"/>
  <c r="E62" i="29"/>
  <c r="G61" i="29"/>
  <c r="F61" i="29"/>
  <c r="E61" i="29"/>
  <c r="G60" i="29"/>
  <c r="F60" i="29"/>
  <c r="E60" i="29"/>
  <c r="G59" i="29"/>
  <c r="F59" i="29"/>
  <c r="E59" i="29"/>
  <c r="G58" i="29"/>
  <c r="F58" i="29"/>
  <c r="E58" i="29"/>
  <c r="G57" i="29"/>
  <c r="F57" i="29"/>
  <c r="E57" i="29"/>
  <c r="G56" i="29"/>
  <c r="F56" i="29"/>
  <c r="E56" i="29"/>
  <c r="G55" i="29"/>
  <c r="F55" i="29"/>
  <c r="E55" i="29"/>
  <c r="G54" i="29"/>
  <c r="F54" i="29"/>
  <c r="E54" i="29"/>
  <c r="G53" i="29"/>
  <c r="F53" i="29"/>
  <c r="E53" i="29"/>
  <c r="G52" i="29"/>
  <c r="F52" i="29"/>
  <c r="E52" i="29"/>
  <c r="G51" i="29"/>
  <c r="F51" i="29"/>
  <c r="E51" i="29"/>
  <c r="G50" i="29"/>
  <c r="F50" i="29"/>
  <c r="E50" i="29"/>
  <c r="G49" i="29"/>
  <c r="F49" i="29"/>
  <c r="E49" i="29"/>
  <c r="G48" i="29"/>
  <c r="F48" i="29"/>
  <c r="E48" i="29"/>
  <c r="G47" i="29"/>
  <c r="F47" i="29"/>
  <c r="E47" i="29"/>
  <c r="G46" i="29"/>
  <c r="F46" i="29"/>
  <c r="E46" i="29"/>
  <c r="G45" i="29"/>
  <c r="F45" i="29"/>
  <c r="E45" i="29"/>
  <c r="G44" i="29"/>
  <c r="F44" i="29"/>
  <c r="E44" i="29"/>
  <c r="G43" i="29"/>
  <c r="F43" i="29"/>
  <c r="E43" i="29"/>
  <c r="G42" i="29"/>
  <c r="F42" i="29"/>
  <c r="E42" i="29"/>
  <c r="G41" i="29"/>
  <c r="F41" i="29"/>
  <c r="E41" i="29"/>
  <c r="G40" i="29"/>
  <c r="F40" i="29"/>
  <c r="E40" i="29"/>
  <c r="G39" i="29"/>
  <c r="F39" i="29"/>
  <c r="E39" i="29"/>
  <c r="G38" i="29"/>
  <c r="F38" i="29"/>
  <c r="E38" i="29"/>
  <c r="G37" i="29"/>
  <c r="F37" i="29"/>
  <c r="E37" i="29"/>
  <c r="G36" i="29"/>
  <c r="F36" i="29"/>
  <c r="E36" i="29"/>
  <c r="G35" i="29"/>
  <c r="F35" i="29"/>
  <c r="E35" i="29"/>
  <c r="G34" i="29"/>
  <c r="F34" i="29"/>
  <c r="E34" i="29"/>
  <c r="G33" i="29"/>
  <c r="F33" i="29"/>
  <c r="E33" i="29"/>
  <c r="G32" i="29"/>
  <c r="F32" i="29"/>
  <c r="E32" i="29"/>
  <c r="G31" i="29"/>
  <c r="F31" i="29"/>
  <c r="E31" i="29"/>
  <c r="G30" i="29"/>
  <c r="F30" i="29"/>
  <c r="E30" i="29"/>
  <c r="G29" i="29"/>
  <c r="F29" i="29"/>
  <c r="E29" i="29"/>
  <c r="G28" i="29"/>
  <c r="F28" i="29"/>
  <c r="E28" i="29"/>
  <c r="G27" i="29"/>
  <c r="F27" i="29"/>
  <c r="E27" i="29"/>
  <c r="G26" i="29"/>
  <c r="F26" i="29"/>
  <c r="E26" i="29"/>
  <c r="G25" i="29"/>
  <c r="F25" i="29"/>
  <c r="E25" i="29"/>
  <c r="G24" i="29"/>
  <c r="F24" i="29"/>
  <c r="E24" i="29"/>
  <c r="G23" i="29"/>
  <c r="F23" i="29"/>
  <c r="E23" i="29"/>
  <c r="G22" i="29"/>
  <c r="F22" i="29"/>
  <c r="E22" i="29"/>
  <c r="G21" i="29"/>
  <c r="F21" i="29"/>
  <c r="E21" i="29"/>
  <c r="G20" i="29"/>
  <c r="F20" i="29"/>
  <c r="E20" i="29"/>
  <c r="G19" i="29"/>
  <c r="F19" i="29"/>
  <c r="E19" i="29"/>
  <c r="G18" i="29"/>
  <c r="F18" i="29"/>
  <c r="E18" i="29"/>
  <c r="G17" i="29"/>
  <c r="F17" i="29"/>
  <c r="E17" i="29"/>
  <c r="G16" i="29"/>
  <c r="F16" i="29"/>
  <c r="E16" i="29"/>
  <c r="G15" i="29"/>
  <c r="F15" i="29"/>
  <c r="E15" i="29"/>
  <c r="G14" i="29"/>
  <c r="F14" i="29"/>
  <c r="E14" i="29"/>
  <c r="G13" i="29"/>
  <c r="F13" i="29"/>
  <c r="E13" i="29"/>
  <c r="G12" i="29"/>
  <c r="F12" i="29"/>
  <c r="E12" i="29"/>
  <c r="G11" i="29"/>
  <c r="F11" i="29"/>
  <c r="E11" i="29"/>
  <c r="G10" i="29"/>
  <c r="F10" i="29"/>
  <c r="E10" i="29"/>
  <c r="G9" i="29"/>
  <c r="F9" i="29"/>
  <c r="E9" i="29"/>
  <c r="G8" i="29"/>
  <c r="F8" i="29"/>
  <c r="E8" i="29"/>
  <c r="G7" i="29"/>
  <c r="F7" i="29"/>
  <c r="E7" i="29"/>
  <c r="G6" i="29"/>
  <c r="F6" i="29"/>
  <c r="E6" i="29"/>
  <c r="G5" i="29"/>
  <c r="F5" i="29"/>
  <c r="E5" i="29"/>
  <c r="G4" i="29"/>
  <c r="F4" i="29"/>
  <c r="E4" i="29"/>
  <c r="G3" i="29"/>
  <c r="F3" i="29"/>
  <c r="E3" i="29"/>
  <c r="G2" i="29"/>
  <c r="F2" i="29"/>
  <c r="E2" i="29"/>
  <c r="G90" i="28"/>
  <c r="F90" i="28"/>
  <c r="E90" i="28"/>
  <c r="G89" i="28"/>
  <c r="F89" i="28"/>
  <c r="E89" i="28"/>
  <c r="G88" i="28"/>
  <c r="F88" i="28"/>
  <c r="E88" i="28"/>
  <c r="G87" i="28"/>
  <c r="F87" i="28"/>
  <c r="E87" i="28"/>
  <c r="G86" i="28"/>
  <c r="F86" i="28"/>
  <c r="E86" i="28"/>
  <c r="G85" i="28"/>
  <c r="F85" i="28"/>
  <c r="E85" i="28"/>
  <c r="G84" i="28"/>
  <c r="F84" i="28"/>
  <c r="E84" i="28"/>
  <c r="G83" i="28"/>
  <c r="F83" i="28"/>
  <c r="E83" i="28"/>
  <c r="G82" i="28"/>
  <c r="F82" i="28"/>
  <c r="E82" i="28"/>
  <c r="G81" i="28"/>
  <c r="F81" i="28"/>
  <c r="E81" i="28"/>
  <c r="G80" i="28"/>
  <c r="F80" i="28"/>
  <c r="E80" i="28"/>
  <c r="G79" i="28"/>
  <c r="F79" i="28"/>
  <c r="E79" i="28"/>
  <c r="G78" i="28"/>
  <c r="F78" i="28"/>
  <c r="E78" i="28"/>
  <c r="G77" i="28"/>
  <c r="F77" i="28"/>
  <c r="E77" i="28"/>
  <c r="G76" i="28"/>
  <c r="F76" i="28"/>
  <c r="E76" i="28"/>
  <c r="G75" i="28"/>
  <c r="F75" i="28"/>
  <c r="E75" i="28"/>
  <c r="G74" i="28"/>
  <c r="F74" i="28"/>
  <c r="E74" i="28"/>
  <c r="G73" i="28"/>
  <c r="F73" i="28"/>
  <c r="E73" i="28"/>
  <c r="G72" i="28"/>
  <c r="F72" i="28"/>
  <c r="E72" i="28"/>
  <c r="G71" i="28"/>
  <c r="F71" i="28"/>
  <c r="E71" i="28"/>
  <c r="G70" i="28"/>
  <c r="F70" i="28"/>
  <c r="E70" i="28"/>
  <c r="G69" i="28"/>
  <c r="F69" i="28"/>
  <c r="E69" i="28"/>
  <c r="G68" i="28"/>
  <c r="F68" i="28"/>
  <c r="E68" i="28"/>
  <c r="G67" i="28"/>
  <c r="F67" i="28"/>
  <c r="E67" i="28"/>
  <c r="G66" i="28"/>
  <c r="F66" i="28"/>
  <c r="E66" i="28"/>
  <c r="G65" i="28"/>
  <c r="F65" i="28"/>
  <c r="E65" i="28"/>
  <c r="G64" i="28"/>
  <c r="F64" i="28"/>
  <c r="E64" i="28"/>
  <c r="G63" i="28"/>
  <c r="F63" i="28"/>
  <c r="E63" i="28"/>
  <c r="G62" i="28"/>
  <c r="F62" i="28"/>
  <c r="E62" i="28"/>
  <c r="G61" i="28"/>
  <c r="F61" i="28"/>
  <c r="E61" i="28"/>
  <c r="G60" i="28"/>
  <c r="F60" i="28"/>
  <c r="E60" i="28"/>
  <c r="G59" i="28"/>
  <c r="F59" i="28"/>
  <c r="E59" i="28"/>
  <c r="G58" i="28"/>
  <c r="F58" i="28"/>
  <c r="E58" i="28"/>
  <c r="G57" i="28"/>
  <c r="F57" i="28"/>
  <c r="E57" i="28"/>
  <c r="G56" i="28"/>
  <c r="F56" i="28"/>
  <c r="E56" i="28"/>
  <c r="G55" i="28"/>
  <c r="F55" i="28"/>
  <c r="E55" i="28"/>
  <c r="G54" i="28"/>
  <c r="F54" i="28"/>
  <c r="E54" i="28"/>
  <c r="G53" i="28"/>
  <c r="F53" i="28"/>
  <c r="E53" i="28"/>
  <c r="G52" i="28"/>
  <c r="F52" i="28"/>
  <c r="E52" i="28"/>
  <c r="G51" i="28"/>
  <c r="F51" i="28"/>
  <c r="E51" i="28"/>
  <c r="G50" i="28"/>
  <c r="F50" i="28"/>
  <c r="E50" i="28"/>
  <c r="G49" i="28"/>
  <c r="F49" i="28"/>
  <c r="E49" i="28"/>
  <c r="G48" i="28"/>
  <c r="F48" i="28"/>
  <c r="E48" i="28"/>
  <c r="G47" i="28"/>
  <c r="F47" i="28"/>
  <c r="E47" i="28"/>
  <c r="G46" i="28"/>
  <c r="F46" i="28"/>
  <c r="E46" i="28"/>
  <c r="G45" i="28"/>
  <c r="F45" i="28"/>
  <c r="E45" i="28"/>
  <c r="G44" i="28"/>
  <c r="F44" i="28"/>
  <c r="E44" i="28"/>
  <c r="G43" i="28"/>
  <c r="F43" i="28"/>
  <c r="E43" i="28"/>
  <c r="G42" i="28"/>
  <c r="F42" i="28"/>
  <c r="E42" i="28"/>
  <c r="G41" i="28"/>
  <c r="F41" i="28"/>
  <c r="E41" i="28"/>
  <c r="G40" i="28"/>
  <c r="F40" i="28"/>
  <c r="E40" i="28"/>
  <c r="G39" i="28"/>
  <c r="F39" i="28"/>
  <c r="E39" i="28"/>
  <c r="G38" i="28"/>
  <c r="F38" i="28"/>
  <c r="E38" i="28"/>
  <c r="G37" i="28"/>
  <c r="F37" i="28"/>
  <c r="E37" i="28"/>
  <c r="G36" i="28"/>
  <c r="F36" i="28"/>
  <c r="E36" i="28"/>
  <c r="G35" i="28"/>
  <c r="F35" i="28"/>
  <c r="E35" i="28"/>
  <c r="G34" i="28"/>
  <c r="F34" i="28"/>
  <c r="E34" i="28"/>
  <c r="G33" i="28"/>
  <c r="F33" i="28"/>
  <c r="E33" i="28"/>
  <c r="G32" i="28"/>
  <c r="F32" i="28"/>
  <c r="E32" i="28"/>
  <c r="G31" i="28"/>
  <c r="F31" i="28"/>
  <c r="E31" i="28"/>
  <c r="G30" i="28"/>
  <c r="F30" i="28"/>
  <c r="E30" i="28"/>
  <c r="G29" i="28"/>
  <c r="F29" i="28"/>
  <c r="E29" i="28"/>
  <c r="G28" i="28"/>
  <c r="F28" i="28"/>
  <c r="E28" i="28"/>
  <c r="G27" i="28"/>
  <c r="F27" i="28"/>
  <c r="E27" i="28"/>
  <c r="G26" i="28"/>
  <c r="F26" i="28"/>
  <c r="E26" i="28"/>
  <c r="G25" i="28"/>
  <c r="F25" i="28"/>
  <c r="E25" i="28"/>
  <c r="G24" i="28"/>
  <c r="F24" i="28"/>
  <c r="E24" i="28"/>
  <c r="G23" i="28"/>
  <c r="F23" i="28"/>
  <c r="E23" i="28"/>
  <c r="G22" i="28"/>
  <c r="F22" i="28"/>
  <c r="E22" i="28"/>
  <c r="G21" i="28"/>
  <c r="F21" i="28"/>
  <c r="E21" i="28"/>
  <c r="G20" i="28"/>
  <c r="F20" i="28"/>
  <c r="E20" i="28"/>
  <c r="G19" i="28"/>
  <c r="F19" i="28"/>
  <c r="E19" i="28"/>
  <c r="G18" i="28"/>
  <c r="F18" i="28"/>
  <c r="E18" i="28"/>
  <c r="G17" i="28"/>
  <c r="F17" i="28"/>
  <c r="E17" i="28"/>
  <c r="G16" i="28"/>
  <c r="F16" i="28"/>
  <c r="E16" i="28"/>
  <c r="G15" i="28"/>
  <c r="F15" i="28"/>
  <c r="E15" i="28"/>
  <c r="G14" i="28"/>
  <c r="F14" i="28"/>
  <c r="E14" i="28"/>
  <c r="G13" i="28"/>
  <c r="F13" i="28"/>
  <c r="E13" i="28"/>
  <c r="G12" i="28"/>
  <c r="F12" i="28"/>
  <c r="E12" i="28"/>
  <c r="G11" i="28"/>
  <c r="F11" i="28"/>
  <c r="E11" i="28"/>
  <c r="G10" i="28"/>
  <c r="F10" i="28"/>
  <c r="E10" i="28"/>
  <c r="G9" i="28"/>
  <c r="F9" i="28"/>
  <c r="E9" i="28"/>
  <c r="G8" i="28"/>
  <c r="F8" i="28"/>
  <c r="E8" i="28"/>
  <c r="G7" i="28"/>
  <c r="F7" i="28"/>
  <c r="E7" i="28"/>
  <c r="F6" i="28"/>
  <c r="E6" i="28"/>
  <c r="G5" i="28"/>
  <c r="F5" i="28"/>
  <c r="E5" i="28"/>
  <c r="G4" i="28"/>
  <c r="F4" i="28"/>
  <c r="E4" i="28"/>
  <c r="G3" i="28"/>
  <c r="F3" i="28"/>
  <c r="E3" i="28"/>
  <c r="G2" i="28"/>
  <c r="F2" i="28"/>
  <c r="E2" i="28"/>
  <c r="K83" i="30"/>
  <c r="I83" i="30"/>
  <c r="J83" i="30"/>
  <c r="H83" i="30"/>
  <c r="G83" i="30"/>
  <c r="F83" i="30"/>
  <c r="K82" i="30"/>
  <c r="I82" i="30"/>
  <c r="H82" i="30"/>
  <c r="G82" i="30"/>
  <c r="F82" i="30"/>
  <c r="K81" i="30"/>
  <c r="I81" i="30"/>
  <c r="H81" i="30"/>
  <c r="G81" i="30"/>
  <c r="F81" i="30"/>
  <c r="K80" i="30"/>
  <c r="I80" i="30"/>
  <c r="J80" i="30"/>
  <c r="H80" i="30"/>
  <c r="G80" i="30"/>
  <c r="F80" i="30"/>
  <c r="K79" i="30"/>
  <c r="I79" i="30"/>
  <c r="J79" i="30"/>
  <c r="H79" i="30"/>
  <c r="G79" i="30"/>
  <c r="F79" i="30"/>
  <c r="K78" i="30"/>
  <c r="I78" i="30"/>
  <c r="H78" i="30"/>
  <c r="G78" i="30"/>
  <c r="F78" i="30"/>
  <c r="K77" i="30"/>
  <c r="I77" i="30"/>
  <c r="H77" i="30"/>
  <c r="G77" i="30"/>
  <c r="F77" i="30"/>
  <c r="K76" i="30"/>
  <c r="I76" i="30"/>
  <c r="J76" i="30"/>
  <c r="H76" i="30"/>
  <c r="G76" i="30"/>
  <c r="F76" i="30"/>
  <c r="K75" i="30"/>
  <c r="I75" i="30"/>
  <c r="H75" i="30"/>
  <c r="G75" i="30"/>
  <c r="F75" i="30"/>
  <c r="K74" i="30"/>
  <c r="I74" i="30"/>
  <c r="H74" i="30"/>
  <c r="G74" i="30"/>
  <c r="F74" i="30"/>
  <c r="K73" i="30"/>
  <c r="I73" i="30"/>
  <c r="J73" i="30"/>
  <c r="H73" i="30"/>
  <c r="G73" i="30"/>
  <c r="F73" i="30"/>
  <c r="K72" i="30"/>
  <c r="I72" i="30"/>
  <c r="J72" i="30"/>
  <c r="H72" i="30"/>
  <c r="G72" i="30"/>
  <c r="F72" i="30"/>
  <c r="K71" i="30"/>
  <c r="I71" i="30"/>
  <c r="H71" i="30"/>
  <c r="G71" i="30"/>
  <c r="F71" i="30"/>
  <c r="K70" i="30"/>
  <c r="I70" i="30"/>
  <c r="H70" i="30"/>
  <c r="G70" i="30"/>
  <c r="F70" i="30"/>
  <c r="K69" i="30"/>
  <c r="I69" i="30"/>
  <c r="J69" i="30"/>
  <c r="H69" i="30"/>
  <c r="G69" i="30"/>
  <c r="F69" i="30"/>
  <c r="K68" i="30"/>
  <c r="I68" i="30"/>
  <c r="J68" i="30"/>
  <c r="H68" i="30"/>
  <c r="G68" i="30"/>
  <c r="F68" i="30"/>
  <c r="K67" i="30"/>
  <c r="I67" i="30"/>
  <c r="H67" i="30"/>
  <c r="G67" i="30"/>
  <c r="F67" i="30"/>
  <c r="K66" i="30"/>
  <c r="I66" i="30"/>
  <c r="H66" i="30"/>
  <c r="G66" i="30"/>
  <c r="F66" i="30"/>
  <c r="K65" i="30"/>
  <c r="I65" i="30"/>
  <c r="J65" i="30"/>
  <c r="H65" i="30"/>
  <c r="G65" i="30"/>
  <c r="F65" i="30"/>
  <c r="K64" i="30"/>
  <c r="I64" i="30"/>
  <c r="J64" i="30"/>
  <c r="H64" i="30"/>
  <c r="G64" i="30"/>
  <c r="F64" i="30"/>
  <c r="K63" i="30"/>
  <c r="I63" i="30"/>
  <c r="H63" i="30"/>
  <c r="G63" i="30"/>
  <c r="F63" i="30"/>
  <c r="K62" i="30"/>
  <c r="I62" i="30"/>
  <c r="J62" i="30"/>
  <c r="H62" i="30"/>
  <c r="G62" i="30"/>
  <c r="F62" i="30"/>
  <c r="K61" i="30"/>
  <c r="I61" i="30"/>
  <c r="J61" i="30"/>
  <c r="H61" i="30"/>
  <c r="G61" i="30"/>
  <c r="F61" i="30"/>
  <c r="K60" i="30"/>
  <c r="I60" i="30"/>
  <c r="J60" i="30"/>
  <c r="H60" i="30"/>
  <c r="G60" i="30"/>
  <c r="F60" i="30"/>
  <c r="K59" i="30"/>
  <c r="I59" i="30"/>
  <c r="J59" i="30"/>
  <c r="H59" i="30"/>
  <c r="G59" i="30"/>
  <c r="F59" i="30"/>
  <c r="K58" i="30"/>
  <c r="I58" i="30"/>
  <c r="J58" i="30"/>
  <c r="H58" i="30"/>
  <c r="G58" i="30"/>
  <c r="F58" i="30"/>
  <c r="K57" i="30"/>
  <c r="I57" i="30"/>
  <c r="J57" i="30"/>
  <c r="H57" i="30"/>
  <c r="G57" i="30"/>
  <c r="F57" i="30"/>
  <c r="K56" i="30"/>
  <c r="I56" i="30"/>
  <c r="H56" i="30"/>
  <c r="G56" i="30"/>
  <c r="F56" i="30"/>
  <c r="K55" i="30"/>
  <c r="I55" i="30"/>
  <c r="J55" i="30"/>
  <c r="H55" i="30"/>
  <c r="G55" i="30"/>
  <c r="F55" i="30"/>
  <c r="K54" i="30"/>
  <c r="I54" i="30"/>
  <c r="J54" i="30"/>
  <c r="H54" i="30"/>
  <c r="G54" i="30"/>
  <c r="F54" i="30"/>
  <c r="K53" i="30"/>
  <c r="I53" i="30"/>
  <c r="J53" i="30"/>
  <c r="H53" i="30"/>
  <c r="G53" i="30"/>
  <c r="F53" i="30"/>
  <c r="K52" i="30"/>
  <c r="I52" i="30"/>
  <c r="H52" i="30"/>
  <c r="G52" i="30"/>
  <c r="F52" i="30"/>
  <c r="K51" i="30"/>
  <c r="I51" i="30"/>
  <c r="J51" i="30"/>
  <c r="H51" i="30"/>
  <c r="G51" i="30"/>
  <c r="F51" i="30"/>
  <c r="K50" i="30"/>
  <c r="I50" i="30"/>
  <c r="J50" i="30"/>
  <c r="H50" i="30"/>
  <c r="G50" i="30"/>
  <c r="F50" i="30"/>
  <c r="K49" i="30"/>
  <c r="I49" i="30"/>
  <c r="J49" i="30"/>
  <c r="H49" i="30"/>
  <c r="G49" i="30"/>
  <c r="F49" i="30"/>
  <c r="K48" i="30"/>
  <c r="I48" i="30"/>
  <c r="H48" i="30"/>
  <c r="G48" i="30"/>
  <c r="F48" i="30"/>
  <c r="K47" i="30"/>
  <c r="I47" i="30"/>
  <c r="J47" i="30"/>
  <c r="H47" i="30"/>
  <c r="G47" i="30"/>
  <c r="F47" i="30"/>
  <c r="K46" i="30"/>
  <c r="I46" i="30"/>
  <c r="J46" i="30"/>
  <c r="H46" i="30"/>
  <c r="G46" i="30"/>
  <c r="F46" i="30"/>
  <c r="K45" i="30"/>
  <c r="I45" i="30"/>
  <c r="J45" i="30"/>
  <c r="H45" i="30"/>
  <c r="G45" i="30"/>
  <c r="F45" i="30"/>
  <c r="K44" i="30"/>
  <c r="I44" i="30"/>
  <c r="J44" i="30"/>
  <c r="H44" i="30"/>
  <c r="G44" i="30"/>
  <c r="F44" i="30"/>
  <c r="K43" i="30"/>
  <c r="I43" i="30"/>
  <c r="J43" i="30"/>
  <c r="H43" i="30"/>
  <c r="G43" i="30"/>
  <c r="F43" i="30"/>
  <c r="K42" i="30"/>
  <c r="I42" i="30"/>
  <c r="J42" i="30"/>
  <c r="H42" i="30"/>
  <c r="G42" i="30"/>
  <c r="F42" i="30"/>
  <c r="K41" i="30"/>
  <c r="I41" i="30"/>
  <c r="H41" i="30"/>
  <c r="G41" i="30"/>
  <c r="F41" i="30"/>
  <c r="K40" i="30"/>
  <c r="I40" i="30"/>
  <c r="J40" i="30"/>
  <c r="H40" i="30"/>
  <c r="G40" i="30"/>
  <c r="F40" i="30"/>
  <c r="K39" i="30"/>
  <c r="I39" i="30"/>
  <c r="J39" i="30"/>
  <c r="H39" i="30"/>
  <c r="G39" i="30"/>
  <c r="F39" i="30"/>
  <c r="K38" i="30"/>
  <c r="I38" i="30"/>
  <c r="J38" i="30"/>
  <c r="H38" i="30"/>
  <c r="G38" i="30"/>
  <c r="F38" i="30"/>
  <c r="K37" i="30"/>
  <c r="I37" i="30"/>
  <c r="H37" i="30"/>
  <c r="G37" i="30"/>
  <c r="F37" i="30"/>
  <c r="K36" i="30"/>
  <c r="I36" i="30"/>
  <c r="J36" i="30"/>
  <c r="H36" i="30"/>
  <c r="G36" i="30"/>
  <c r="F36" i="30"/>
  <c r="K35" i="30"/>
  <c r="I35" i="30"/>
  <c r="J35" i="30"/>
  <c r="H35" i="30"/>
  <c r="G35" i="30"/>
  <c r="F35" i="30"/>
  <c r="K34" i="30"/>
  <c r="I34" i="30"/>
  <c r="J34" i="30"/>
  <c r="H34" i="30"/>
  <c r="G34" i="30"/>
  <c r="F34" i="30"/>
  <c r="K33" i="30"/>
  <c r="I33" i="30"/>
  <c r="J33" i="30"/>
  <c r="H33" i="30"/>
  <c r="G33" i="30"/>
  <c r="F33" i="30"/>
  <c r="K32" i="30"/>
  <c r="I32" i="30"/>
  <c r="J32" i="30"/>
  <c r="H32" i="30"/>
  <c r="G32" i="30"/>
  <c r="F32" i="30"/>
  <c r="K31" i="30"/>
  <c r="I31" i="30"/>
  <c r="J31" i="30"/>
  <c r="H31" i="30"/>
  <c r="G31" i="30"/>
  <c r="F31" i="30"/>
  <c r="K30" i="30"/>
  <c r="I30" i="30"/>
  <c r="J30" i="30"/>
  <c r="H30" i="30"/>
  <c r="G30" i="30"/>
  <c r="F30" i="30"/>
  <c r="K29" i="30"/>
  <c r="I29" i="30"/>
  <c r="J29" i="30"/>
  <c r="H29" i="30"/>
  <c r="G29" i="30"/>
  <c r="F29" i="30"/>
  <c r="K28" i="30"/>
  <c r="I28" i="30"/>
  <c r="J28" i="30"/>
  <c r="H28" i="30"/>
  <c r="G28" i="30"/>
  <c r="F28" i="30"/>
  <c r="K27" i="30"/>
  <c r="I27" i="30"/>
  <c r="J27" i="30"/>
  <c r="H27" i="30"/>
  <c r="G27" i="30"/>
  <c r="F27" i="30"/>
  <c r="K26" i="30"/>
  <c r="I26" i="30"/>
  <c r="J26" i="30"/>
  <c r="H26" i="30"/>
  <c r="G26" i="30"/>
  <c r="F26" i="30"/>
  <c r="K25" i="30"/>
  <c r="I25" i="30"/>
  <c r="J25" i="30"/>
  <c r="H25" i="30"/>
  <c r="G25" i="30"/>
  <c r="F25" i="30"/>
  <c r="K24" i="30"/>
  <c r="I24" i="30"/>
  <c r="J24" i="30"/>
  <c r="H24" i="30"/>
  <c r="G24" i="30"/>
  <c r="F24" i="30"/>
  <c r="K23" i="30"/>
  <c r="I23" i="30"/>
  <c r="J23" i="30"/>
  <c r="H23" i="30"/>
  <c r="G23" i="30"/>
  <c r="F23" i="30"/>
  <c r="K22" i="30"/>
  <c r="I22" i="30"/>
  <c r="J22" i="30"/>
  <c r="H22" i="30"/>
  <c r="G22" i="30"/>
  <c r="F22" i="30"/>
  <c r="K21" i="30"/>
  <c r="I21" i="30"/>
  <c r="J21" i="30"/>
  <c r="H21" i="30"/>
  <c r="G21" i="30"/>
  <c r="F21" i="30"/>
  <c r="K20" i="30"/>
  <c r="I20" i="30"/>
  <c r="J20" i="30"/>
  <c r="H20" i="30"/>
  <c r="G20" i="30"/>
  <c r="F20" i="30"/>
  <c r="K19" i="30"/>
  <c r="I19" i="30"/>
  <c r="J19" i="30"/>
  <c r="H19" i="30"/>
  <c r="G19" i="30"/>
  <c r="F19" i="30"/>
  <c r="K18" i="30"/>
  <c r="I18" i="30"/>
  <c r="J18" i="30"/>
  <c r="H18" i="30"/>
  <c r="G18" i="30"/>
  <c r="F18" i="30"/>
  <c r="K17" i="30"/>
  <c r="I17" i="30"/>
  <c r="J17" i="30"/>
  <c r="H17" i="30"/>
  <c r="G17" i="30"/>
  <c r="F17" i="30"/>
  <c r="K16" i="30"/>
  <c r="I16" i="30"/>
  <c r="J16" i="30"/>
  <c r="H16" i="30"/>
  <c r="G16" i="30"/>
  <c r="F16" i="30"/>
  <c r="K15" i="30"/>
  <c r="I15" i="30"/>
  <c r="J15" i="30"/>
  <c r="H15" i="30"/>
  <c r="G15" i="30"/>
  <c r="F15" i="30"/>
  <c r="K14" i="30"/>
  <c r="I14" i="30"/>
  <c r="J14" i="30"/>
  <c r="H14" i="30"/>
  <c r="G14" i="30"/>
  <c r="F14" i="30"/>
  <c r="K13" i="30"/>
  <c r="I13" i="30"/>
  <c r="J13" i="30"/>
  <c r="H13" i="30"/>
  <c r="G13" i="30"/>
  <c r="F13" i="30"/>
  <c r="K12" i="30"/>
  <c r="I12" i="30"/>
  <c r="J12" i="30"/>
  <c r="H12" i="30"/>
  <c r="G12" i="30"/>
  <c r="F12" i="30"/>
  <c r="K11" i="30"/>
  <c r="I11" i="30"/>
  <c r="J11" i="30"/>
  <c r="H11" i="30"/>
  <c r="G11" i="30"/>
  <c r="F11" i="30"/>
  <c r="K10" i="30"/>
  <c r="I10" i="30"/>
  <c r="J10" i="30"/>
  <c r="H10" i="30"/>
  <c r="G10" i="30"/>
  <c r="F10" i="30"/>
  <c r="K9" i="30"/>
  <c r="I9" i="30"/>
  <c r="J9" i="30"/>
  <c r="H9" i="30"/>
  <c r="G9" i="30"/>
  <c r="F9" i="30"/>
  <c r="K8" i="30"/>
  <c r="I8" i="30"/>
  <c r="J8" i="30"/>
  <c r="H8" i="30"/>
  <c r="G8" i="30"/>
  <c r="F8" i="30"/>
  <c r="K7" i="30"/>
  <c r="I7" i="30"/>
  <c r="J7" i="30"/>
  <c r="H7" i="30"/>
  <c r="G7" i="30"/>
  <c r="F7" i="30"/>
  <c r="K6" i="30"/>
  <c r="I6" i="30"/>
  <c r="J6" i="30"/>
  <c r="H6" i="30"/>
  <c r="G6" i="30"/>
  <c r="F6" i="30"/>
  <c r="K5" i="30"/>
  <c r="I5" i="30"/>
  <c r="J5" i="30"/>
  <c r="H5" i="30"/>
  <c r="G5" i="30"/>
  <c r="F5" i="30"/>
  <c r="K4" i="30"/>
  <c r="I4" i="30"/>
  <c r="J4" i="30"/>
  <c r="H4" i="30"/>
  <c r="G4" i="30"/>
  <c r="F4" i="30"/>
  <c r="K3" i="30"/>
  <c r="I3" i="30"/>
  <c r="J3" i="30"/>
  <c r="H3" i="30"/>
  <c r="G3" i="30"/>
  <c r="F3" i="30"/>
  <c r="K2" i="30"/>
  <c r="I2" i="30"/>
  <c r="J2" i="30"/>
  <c r="H2" i="30"/>
  <c r="G2" i="30"/>
  <c r="F2" i="30"/>
  <c r="J26" i="23"/>
  <c r="I26" i="23"/>
  <c r="G26" i="23"/>
  <c r="F26" i="23"/>
  <c r="J25" i="23"/>
  <c r="H25" i="23"/>
  <c r="I25" i="23"/>
  <c r="G25" i="23"/>
  <c r="F25" i="23"/>
  <c r="J24" i="23"/>
  <c r="H24" i="23"/>
  <c r="I24" i="23"/>
  <c r="G24" i="23"/>
  <c r="F24" i="23"/>
  <c r="J23" i="23"/>
  <c r="H23" i="23"/>
  <c r="I23" i="23"/>
  <c r="G23" i="23"/>
  <c r="F23" i="23"/>
  <c r="J22" i="23"/>
  <c r="H22" i="23"/>
  <c r="I22" i="23"/>
  <c r="G22" i="23"/>
  <c r="F22" i="23"/>
  <c r="J21" i="23"/>
  <c r="H21" i="23"/>
  <c r="I21" i="23"/>
  <c r="G21" i="23"/>
  <c r="F21" i="23"/>
  <c r="J20" i="23"/>
  <c r="H20" i="23"/>
  <c r="I20" i="23"/>
  <c r="G20" i="23"/>
  <c r="F20" i="23"/>
  <c r="J19" i="23"/>
  <c r="H19" i="23"/>
  <c r="I19" i="23"/>
  <c r="G19" i="23"/>
  <c r="F19" i="23"/>
  <c r="J18" i="23"/>
  <c r="H18" i="23"/>
  <c r="G18" i="23"/>
  <c r="F18" i="23"/>
  <c r="J17" i="23"/>
  <c r="H17" i="23"/>
  <c r="G17" i="23"/>
  <c r="F17" i="23"/>
  <c r="J16" i="23"/>
  <c r="H16" i="23"/>
  <c r="G16" i="23"/>
  <c r="F16" i="23"/>
  <c r="J15" i="23"/>
  <c r="H15" i="23"/>
  <c r="G15" i="23"/>
  <c r="F15" i="23"/>
  <c r="J14" i="23"/>
  <c r="H14" i="23"/>
  <c r="G14" i="23"/>
  <c r="F14" i="23"/>
  <c r="J13" i="23"/>
  <c r="H13" i="23"/>
  <c r="G13" i="23"/>
  <c r="F13" i="23"/>
  <c r="J12" i="23"/>
  <c r="H12" i="23"/>
  <c r="G12" i="23"/>
  <c r="F12" i="23"/>
  <c r="J11" i="23"/>
  <c r="H11" i="23"/>
  <c r="G11" i="23"/>
  <c r="F11" i="23"/>
  <c r="J10" i="23"/>
  <c r="H10" i="23"/>
  <c r="G10" i="23"/>
  <c r="F10" i="23"/>
  <c r="J9" i="23"/>
  <c r="H9" i="23"/>
  <c r="G9" i="23"/>
  <c r="F9" i="23"/>
  <c r="J8" i="23"/>
  <c r="H8" i="23"/>
  <c r="G8" i="23"/>
  <c r="F8" i="23"/>
  <c r="J7" i="23"/>
  <c r="H7" i="23"/>
  <c r="G7" i="23"/>
  <c r="F7" i="23"/>
  <c r="J6" i="23"/>
  <c r="H6" i="23"/>
  <c r="I6" i="23"/>
  <c r="G6" i="23"/>
  <c r="F6" i="23"/>
  <c r="J5" i="23"/>
  <c r="H5" i="23"/>
  <c r="I5" i="23"/>
  <c r="G5" i="23"/>
  <c r="F5" i="23"/>
  <c r="J4" i="23"/>
  <c r="H4" i="23"/>
  <c r="I4" i="23"/>
  <c r="G4" i="23"/>
  <c r="F4" i="23"/>
  <c r="J3" i="23"/>
  <c r="H3" i="23"/>
  <c r="I3" i="23"/>
  <c r="G3" i="23"/>
  <c r="F3" i="23"/>
  <c r="J2" i="23"/>
  <c r="H2" i="23"/>
  <c r="G2" i="23"/>
  <c r="F2" i="23"/>
  <c r="J90" i="5"/>
  <c r="H90" i="5"/>
  <c r="I90" i="5"/>
  <c r="G90" i="5"/>
  <c r="F90" i="5"/>
  <c r="J89" i="5"/>
  <c r="H89" i="5"/>
  <c r="I89" i="5"/>
  <c r="G89" i="5"/>
  <c r="F89" i="5"/>
  <c r="J88" i="5"/>
  <c r="H88" i="5"/>
  <c r="I88" i="5"/>
  <c r="G88" i="5"/>
  <c r="F88" i="5"/>
  <c r="J87" i="5"/>
  <c r="H87" i="5"/>
  <c r="I87" i="5"/>
  <c r="G87" i="5"/>
  <c r="F87" i="5"/>
  <c r="J86" i="5"/>
  <c r="H86" i="5"/>
  <c r="I86" i="5"/>
  <c r="G86" i="5"/>
  <c r="F86" i="5"/>
  <c r="J85" i="5"/>
  <c r="H85" i="5"/>
  <c r="I85" i="5"/>
  <c r="G85" i="5"/>
  <c r="F85" i="5"/>
  <c r="J84" i="5"/>
  <c r="H84" i="5"/>
  <c r="I84" i="5"/>
  <c r="G84" i="5"/>
  <c r="F84" i="5"/>
  <c r="J83" i="5"/>
  <c r="H83" i="5"/>
  <c r="I83" i="5"/>
  <c r="G83" i="5"/>
  <c r="F83" i="5"/>
  <c r="J82" i="5"/>
  <c r="H82" i="5"/>
  <c r="G82" i="5"/>
  <c r="F82" i="5"/>
  <c r="J81" i="5"/>
  <c r="H81" i="5"/>
  <c r="G81" i="5"/>
  <c r="F81" i="5"/>
  <c r="J80" i="5"/>
  <c r="H80" i="5"/>
  <c r="G80" i="5"/>
  <c r="F80" i="5"/>
  <c r="J79" i="5"/>
  <c r="H79" i="5"/>
  <c r="G79" i="5"/>
  <c r="F79" i="5"/>
  <c r="J78" i="5"/>
  <c r="H78" i="5"/>
  <c r="G78" i="5"/>
  <c r="F78" i="5"/>
  <c r="J77" i="5"/>
  <c r="H77" i="5"/>
  <c r="G77" i="5"/>
  <c r="F77" i="5"/>
  <c r="J76" i="5"/>
  <c r="H76" i="5"/>
  <c r="G76" i="5"/>
  <c r="F76" i="5"/>
  <c r="J75" i="5"/>
  <c r="H75" i="5"/>
  <c r="G75" i="5"/>
  <c r="F75" i="5"/>
  <c r="J74" i="5"/>
  <c r="H74" i="5"/>
  <c r="G74" i="5"/>
  <c r="F74" i="5"/>
  <c r="J73" i="5"/>
  <c r="H73" i="5"/>
  <c r="G73" i="5"/>
  <c r="F73" i="5"/>
  <c r="J72" i="5"/>
  <c r="H72" i="5"/>
  <c r="G72" i="5"/>
  <c r="F72" i="5"/>
  <c r="J71" i="5"/>
  <c r="H71" i="5"/>
  <c r="G71" i="5"/>
  <c r="F71" i="5"/>
  <c r="J70" i="5"/>
  <c r="H70" i="5"/>
  <c r="G70" i="5"/>
  <c r="F70" i="5"/>
  <c r="J69" i="5"/>
  <c r="H69" i="5"/>
  <c r="G69" i="5"/>
  <c r="F69" i="5"/>
  <c r="J68" i="5"/>
  <c r="H68" i="5"/>
  <c r="G68" i="5"/>
  <c r="F68" i="5"/>
  <c r="J67" i="5"/>
  <c r="H67" i="5"/>
  <c r="G67" i="5"/>
  <c r="F67" i="5"/>
  <c r="J66" i="5"/>
  <c r="H66" i="5"/>
  <c r="G66" i="5"/>
  <c r="F66" i="5"/>
  <c r="J65" i="5"/>
  <c r="H65" i="5"/>
  <c r="G65" i="5"/>
  <c r="F65" i="5"/>
  <c r="J64" i="5"/>
  <c r="H64" i="5"/>
  <c r="G64" i="5"/>
  <c r="F64" i="5"/>
  <c r="J63" i="5"/>
  <c r="H63" i="5"/>
  <c r="G63" i="5"/>
  <c r="F63" i="5"/>
  <c r="J62" i="5"/>
  <c r="H62" i="5"/>
  <c r="G62" i="5"/>
  <c r="F62" i="5"/>
  <c r="J61" i="5"/>
  <c r="H61" i="5"/>
  <c r="G61" i="5"/>
  <c r="F61" i="5"/>
  <c r="J60" i="5"/>
  <c r="H60" i="5"/>
  <c r="I60" i="5"/>
  <c r="G60" i="5"/>
  <c r="F60" i="5"/>
  <c r="J59" i="5"/>
  <c r="H59" i="5"/>
  <c r="I59" i="5"/>
  <c r="G59" i="5"/>
  <c r="F59" i="5"/>
  <c r="J58" i="5"/>
  <c r="H58" i="5"/>
  <c r="I58" i="5"/>
  <c r="G58" i="5"/>
  <c r="F58" i="5"/>
  <c r="J57" i="5"/>
  <c r="H57" i="5"/>
  <c r="I57" i="5"/>
  <c r="G57" i="5"/>
  <c r="F57" i="5"/>
  <c r="J56" i="5"/>
  <c r="H56" i="5"/>
  <c r="I56" i="5"/>
  <c r="G56" i="5"/>
  <c r="F56" i="5"/>
  <c r="J55" i="5"/>
  <c r="H55" i="5"/>
  <c r="I55" i="5"/>
  <c r="G55" i="5"/>
  <c r="F55" i="5"/>
  <c r="J54" i="5"/>
  <c r="H54" i="5"/>
  <c r="I54" i="5"/>
  <c r="G54" i="5"/>
  <c r="F54" i="5"/>
  <c r="J53" i="5"/>
  <c r="H53" i="5"/>
  <c r="I53" i="5"/>
  <c r="G53" i="5"/>
  <c r="F53" i="5"/>
  <c r="J52" i="5"/>
  <c r="H52" i="5"/>
  <c r="G52" i="5"/>
  <c r="F52" i="5"/>
  <c r="J51" i="5"/>
  <c r="H51" i="5"/>
  <c r="G51" i="5"/>
  <c r="F51" i="5"/>
  <c r="J50" i="5"/>
  <c r="H50" i="5"/>
  <c r="G50" i="5"/>
  <c r="F50" i="5"/>
  <c r="J49" i="5"/>
  <c r="H49" i="5"/>
  <c r="G49" i="5"/>
  <c r="F49" i="5"/>
  <c r="J48" i="5"/>
  <c r="H48" i="5"/>
  <c r="G48" i="5"/>
  <c r="F48" i="5"/>
  <c r="J47" i="5"/>
  <c r="H47" i="5"/>
  <c r="G47" i="5"/>
  <c r="F47" i="5"/>
  <c r="J46" i="5"/>
  <c r="H46" i="5"/>
  <c r="G46" i="5"/>
  <c r="F46" i="5"/>
  <c r="J45" i="5"/>
  <c r="H45" i="5"/>
  <c r="G45" i="5"/>
  <c r="F45" i="5"/>
  <c r="J44" i="5"/>
  <c r="H44" i="5"/>
  <c r="G44" i="5"/>
  <c r="F44" i="5"/>
  <c r="J43" i="5"/>
  <c r="H43" i="5"/>
  <c r="G43" i="5"/>
  <c r="F43" i="5"/>
  <c r="J42" i="5"/>
  <c r="H42" i="5"/>
  <c r="G42" i="5"/>
  <c r="F42" i="5"/>
  <c r="J41" i="5"/>
  <c r="H41" i="5"/>
  <c r="G41" i="5"/>
  <c r="F41" i="5"/>
  <c r="J40" i="5"/>
  <c r="H40" i="5"/>
  <c r="I40" i="5"/>
  <c r="G40" i="5"/>
  <c r="F40" i="5"/>
  <c r="J39" i="5"/>
  <c r="H39" i="5"/>
  <c r="I39" i="5"/>
  <c r="G39" i="5"/>
  <c r="F39" i="5"/>
  <c r="J38" i="5"/>
  <c r="H38" i="5"/>
  <c r="I38" i="5"/>
  <c r="G38" i="5"/>
  <c r="F38" i="5"/>
  <c r="J37" i="5"/>
  <c r="H37" i="5"/>
  <c r="I37" i="5"/>
  <c r="G37" i="5"/>
  <c r="F37" i="5"/>
  <c r="J36" i="5"/>
  <c r="H36" i="5"/>
  <c r="G36" i="5"/>
  <c r="F36" i="5"/>
  <c r="J35" i="5"/>
  <c r="H35" i="5"/>
  <c r="G35" i="5"/>
  <c r="F35" i="5"/>
  <c r="J34" i="5"/>
  <c r="H34" i="5"/>
  <c r="G34" i="5"/>
  <c r="F34" i="5"/>
  <c r="J33" i="5"/>
  <c r="H33" i="5"/>
  <c r="G33" i="5"/>
  <c r="F33" i="5"/>
  <c r="J32" i="5"/>
  <c r="H32" i="5"/>
  <c r="G32" i="5"/>
  <c r="F32" i="5"/>
  <c r="J31" i="5"/>
  <c r="H31" i="5"/>
  <c r="G31" i="5"/>
  <c r="F31" i="5"/>
  <c r="J30" i="5"/>
  <c r="H30" i="5"/>
  <c r="G30" i="5"/>
  <c r="F30" i="5"/>
  <c r="J29" i="5"/>
  <c r="H29" i="5"/>
  <c r="G29" i="5"/>
  <c r="F29" i="5"/>
  <c r="J28" i="5"/>
  <c r="H28" i="5"/>
  <c r="G28" i="5"/>
  <c r="F28" i="5"/>
  <c r="J27" i="5"/>
  <c r="H27" i="5"/>
  <c r="G27" i="5"/>
  <c r="F27" i="5"/>
  <c r="J26" i="5"/>
  <c r="H26" i="5"/>
  <c r="G26" i="5"/>
  <c r="F26" i="5"/>
  <c r="J25" i="5"/>
  <c r="H25" i="5"/>
  <c r="G25" i="5"/>
  <c r="F25" i="5"/>
  <c r="J24" i="5"/>
  <c r="H24" i="5"/>
  <c r="G24" i="5"/>
  <c r="F24" i="5"/>
  <c r="J23" i="5"/>
  <c r="H23" i="5"/>
  <c r="G23" i="5"/>
  <c r="F23" i="5"/>
  <c r="J22" i="5"/>
  <c r="H22" i="5"/>
  <c r="G22" i="5"/>
  <c r="F22" i="5"/>
  <c r="J21" i="5"/>
  <c r="H21" i="5"/>
  <c r="G21" i="5"/>
  <c r="F21" i="5"/>
  <c r="J20" i="5"/>
  <c r="H20" i="5"/>
  <c r="G20" i="5"/>
  <c r="F20" i="5"/>
  <c r="J19" i="5"/>
  <c r="H19" i="5"/>
  <c r="G19" i="5"/>
  <c r="F19" i="5"/>
  <c r="J18" i="5"/>
  <c r="H18" i="5"/>
  <c r="G18" i="5"/>
  <c r="F18" i="5"/>
  <c r="J17" i="5"/>
  <c r="H17" i="5"/>
  <c r="G17" i="5"/>
  <c r="F17" i="5"/>
  <c r="J16" i="5"/>
  <c r="H16" i="5"/>
  <c r="G16" i="5"/>
  <c r="F16" i="5"/>
  <c r="J15" i="5"/>
  <c r="H15" i="5"/>
  <c r="G15" i="5"/>
  <c r="F15" i="5"/>
  <c r="J14" i="5"/>
  <c r="H14" i="5"/>
  <c r="G14" i="5"/>
  <c r="F14" i="5"/>
  <c r="J13" i="5"/>
  <c r="H13" i="5"/>
  <c r="G13" i="5"/>
  <c r="F13" i="5"/>
  <c r="J12" i="5"/>
  <c r="H12" i="5"/>
  <c r="G12" i="5"/>
  <c r="F12" i="5"/>
  <c r="J11" i="5"/>
  <c r="H11" i="5"/>
  <c r="G11" i="5"/>
  <c r="F11" i="5"/>
  <c r="J10" i="5"/>
  <c r="H10" i="5"/>
  <c r="G10" i="5"/>
  <c r="F10" i="5"/>
  <c r="J9" i="5"/>
  <c r="H9" i="5"/>
  <c r="G9" i="5"/>
  <c r="F9" i="5"/>
  <c r="J8" i="5"/>
  <c r="H8" i="5"/>
  <c r="G8" i="5"/>
  <c r="F8" i="5"/>
  <c r="J7" i="5"/>
  <c r="H7" i="5"/>
  <c r="G7" i="5"/>
  <c r="F7" i="5"/>
  <c r="J6" i="5"/>
  <c r="H6" i="5"/>
  <c r="G6" i="5"/>
  <c r="F6" i="5"/>
  <c r="J5" i="5"/>
  <c r="H5" i="5"/>
  <c r="G5" i="5"/>
  <c r="F5" i="5"/>
  <c r="J4" i="5"/>
  <c r="H4" i="5"/>
  <c r="G4" i="5"/>
  <c r="F4" i="5"/>
  <c r="J3" i="5"/>
  <c r="H3" i="5"/>
  <c r="G3" i="5"/>
  <c r="F3" i="5"/>
  <c r="J2" i="5"/>
  <c r="H2" i="5"/>
  <c r="G2" i="5"/>
  <c r="F2" i="5"/>
  <c r="J83" i="18"/>
  <c r="H83" i="18"/>
  <c r="I83" i="18"/>
  <c r="G83" i="18"/>
  <c r="F83" i="18"/>
  <c r="J82" i="18"/>
  <c r="H82" i="18"/>
  <c r="G82" i="18"/>
  <c r="F82" i="18"/>
  <c r="J81" i="18"/>
  <c r="H81" i="18"/>
  <c r="G81" i="18"/>
  <c r="F81" i="18"/>
  <c r="J80" i="18"/>
  <c r="H80" i="18"/>
  <c r="G80" i="18"/>
  <c r="F80" i="18"/>
  <c r="J79" i="18"/>
  <c r="H79" i="18"/>
  <c r="G79" i="18"/>
  <c r="F79" i="18"/>
  <c r="J78" i="18"/>
  <c r="H78" i="18"/>
  <c r="G78" i="18"/>
  <c r="F78" i="18"/>
  <c r="J77" i="18"/>
  <c r="H77" i="18"/>
  <c r="G77" i="18"/>
  <c r="F77" i="18"/>
  <c r="J76" i="18"/>
  <c r="H76" i="18"/>
  <c r="G76" i="18"/>
  <c r="F76" i="18"/>
  <c r="J75" i="18"/>
  <c r="H75" i="18"/>
  <c r="G75" i="18"/>
  <c r="F75" i="18"/>
  <c r="J74" i="18"/>
  <c r="H74" i="18"/>
  <c r="G74" i="18"/>
  <c r="F74" i="18"/>
  <c r="J73" i="18"/>
  <c r="H73" i="18"/>
  <c r="G73" i="18"/>
  <c r="F73" i="18"/>
  <c r="J72" i="18"/>
  <c r="H72" i="18"/>
  <c r="G72" i="18"/>
  <c r="F72" i="18"/>
  <c r="J71" i="18"/>
  <c r="H71" i="18"/>
  <c r="G71" i="18"/>
  <c r="F71" i="18"/>
  <c r="J70" i="18"/>
  <c r="H70" i="18"/>
  <c r="I70" i="18"/>
  <c r="G70" i="18"/>
  <c r="F70" i="18"/>
  <c r="J69" i="18"/>
  <c r="H69" i="18"/>
  <c r="I69" i="18"/>
  <c r="G69" i="18"/>
  <c r="F69" i="18"/>
  <c r="J68" i="18"/>
  <c r="H68" i="18"/>
  <c r="I68" i="18"/>
  <c r="G68" i="18"/>
  <c r="F68" i="18"/>
  <c r="J67" i="18"/>
  <c r="H67" i="18"/>
  <c r="I67" i="18"/>
  <c r="G67" i="18"/>
  <c r="F67" i="18"/>
  <c r="J66" i="18"/>
  <c r="H66" i="18"/>
  <c r="I66" i="18"/>
  <c r="G66" i="18"/>
  <c r="F66" i="18"/>
  <c r="J65" i="18"/>
  <c r="H65" i="18"/>
  <c r="G65" i="18"/>
  <c r="F65" i="18"/>
  <c r="J64" i="18"/>
  <c r="H64" i="18"/>
  <c r="G64" i="18"/>
  <c r="F64" i="18"/>
  <c r="J63" i="18"/>
  <c r="H63" i="18"/>
  <c r="G63" i="18"/>
  <c r="F63" i="18"/>
  <c r="J62" i="18"/>
  <c r="H62" i="18"/>
  <c r="G62" i="18"/>
  <c r="F62" i="18"/>
  <c r="J61" i="18"/>
  <c r="H61" i="18"/>
  <c r="G61" i="18"/>
  <c r="F61" i="18"/>
  <c r="J60" i="18"/>
  <c r="H60" i="18"/>
  <c r="G60" i="18"/>
  <c r="F60" i="18"/>
  <c r="J59" i="18"/>
  <c r="H59" i="18"/>
  <c r="G59" i="18"/>
  <c r="F59" i="18"/>
  <c r="J58" i="18"/>
  <c r="H58" i="18"/>
  <c r="G58" i="18"/>
  <c r="F58" i="18"/>
  <c r="J57" i="18"/>
  <c r="H57" i="18"/>
  <c r="G57" i="18"/>
  <c r="F57" i="18"/>
  <c r="J56" i="18"/>
  <c r="H56" i="18"/>
  <c r="G56" i="18"/>
  <c r="F56" i="18"/>
  <c r="J55" i="18"/>
  <c r="H55" i="18"/>
  <c r="G55" i="18"/>
  <c r="F55" i="18"/>
  <c r="J54" i="18"/>
  <c r="H54" i="18"/>
  <c r="G54" i="18"/>
  <c r="F54" i="18"/>
  <c r="J53" i="18"/>
  <c r="H53" i="18"/>
  <c r="G53" i="18"/>
  <c r="F53" i="18"/>
  <c r="J52" i="18"/>
  <c r="H52" i="18"/>
  <c r="G52" i="18"/>
  <c r="F52" i="18"/>
  <c r="J51" i="18"/>
  <c r="H51" i="18"/>
  <c r="G51" i="18"/>
  <c r="F51" i="18"/>
  <c r="J50" i="18"/>
  <c r="H50" i="18"/>
  <c r="G50" i="18"/>
  <c r="F50" i="18"/>
  <c r="J49" i="18"/>
  <c r="H49" i="18"/>
  <c r="G49" i="18"/>
  <c r="F49" i="18"/>
  <c r="J48" i="18"/>
  <c r="H48" i="18"/>
  <c r="G48" i="18"/>
  <c r="F48" i="18"/>
  <c r="J47" i="18"/>
  <c r="H47" i="18"/>
  <c r="G47" i="18"/>
  <c r="F47" i="18"/>
  <c r="J46" i="18"/>
  <c r="H46" i="18"/>
  <c r="I46" i="18"/>
  <c r="G46" i="18"/>
  <c r="F46" i="18"/>
  <c r="J45" i="18"/>
  <c r="H45" i="18"/>
  <c r="I45" i="18"/>
  <c r="G45" i="18"/>
  <c r="F45" i="18"/>
  <c r="J44" i="18"/>
  <c r="H44" i="18"/>
  <c r="I44" i="18"/>
  <c r="G44" i="18"/>
  <c r="F44" i="18"/>
  <c r="J43" i="18"/>
  <c r="H43" i="18"/>
  <c r="I43" i="18"/>
  <c r="G43" i="18"/>
  <c r="F43" i="18"/>
  <c r="J42" i="18"/>
  <c r="H42" i="18"/>
  <c r="I42" i="18"/>
  <c r="G42" i="18"/>
  <c r="F42" i="18"/>
  <c r="J41" i="18"/>
  <c r="H41" i="18"/>
  <c r="G41" i="18"/>
  <c r="F41" i="18"/>
  <c r="J40" i="18"/>
  <c r="H40" i="18"/>
  <c r="G40" i="18"/>
  <c r="F40" i="18"/>
  <c r="J39" i="18"/>
  <c r="H39" i="18"/>
  <c r="G39" i="18"/>
  <c r="F39" i="18"/>
  <c r="J38" i="18"/>
  <c r="H38" i="18"/>
  <c r="G38" i="18"/>
  <c r="F38" i="18"/>
  <c r="J37" i="18"/>
  <c r="H37" i="18"/>
  <c r="G37" i="18"/>
  <c r="F37" i="18"/>
  <c r="J36" i="18"/>
  <c r="H36" i="18"/>
  <c r="G36" i="18"/>
  <c r="F36" i="18"/>
  <c r="J35" i="18"/>
  <c r="H35" i="18"/>
  <c r="G35" i="18"/>
  <c r="F35" i="18"/>
  <c r="J34" i="18"/>
  <c r="H34" i="18"/>
  <c r="G34" i="18"/>
  <c r="F34" i="18"/>
  <c r="J33" i="18"/>
  <c r="H33" i="18"/>
  <c r="G33" i="18"/>
  <c r="F33" i="18"/>
  <c r="J32" i="18"/>
  <c r="H32" i="18"/>
  <c r="G32" i="18"/>
  <c r="F32" i="18"/>
  <c r="J31" i="18"/>
  <c r="H31" i="18"/>
  <c r="G31" i="18"/>
  <c r="F31" i="18"/>
  <c r="J30" i="18"/>
  <c r="H30" i="18"/>
  <c r="G30" i="18"/>
  <c r="F30" i="18"/>
  <c r="J29" i="18"/>
  <c r="H29" i="18"/>
  <c r="G29" i="18"/>
  <c r="F29" i="18"/>
  <c r="J28" i="18"/>
  <c r="H28" i="18"/>
  <c r="G28" i="18"/>
  <c r="F28" i="18"/>
  <c r="J27" i="18"/>
  <c r="H27" i="18"/>
  <c r="G27" i="18"/>
  <c r="F27" i="18"/>
  <c r="J26" i="18"/>
  <c r="H26" i="18"/>
  <c r="G26" i="18"/>
  <c r="F26" i="18"/>
  <c r="J25" i="18"/>
  <c r="H25" i="18"/>
  <c r="G25" i="18"/>
  <c r="F25" i="18"/>
  <c r="J24" i="18"/>
  <c r="H24" i="18"/>
  <c r="G24" i="18"/>
  <c r="F24" i="18"/>
  <c r="J23" i="18"/>
  <c r="H23" i="18"/>
  <c r="G23" i="18"/>
  <c r="F23" i="18"/>
  <c r="J22" i="18"/>
  <c r="H22" i="18"/>
  <c r="G22" i="18"/>
  <c r="F22" i="18"/>
  <c r="J21" i="18"/>
  <c r="H21" i="18"/>
  <c r="G21" i="18"/>
  <c r="F21" i="18"/>
  <c r="J20" i="18"/>
  <c r="H20" i="18"/>
  <c r="G20" i="18"/>
  <c r="F20" i="18"/>
  <c r="J19" i="18"/>
  <c r="H19" i="18"/>
  <c r="G19" i="18"/>
  <c r="F19" i="18"/>
  <c r="J18" i="18"/>
  <c r="H18" i="18"/>
  <c r="G18" i="18"/>
  <c r="F18" i="18"/>
  <c r="J17" i="18"/>
  <c r="H17" i="18"/>
  <c r="G17" i="18"/>
  <c r="F17" i="18"/>
  <c r="J16" i="18"/>
  <c r="H16" i="18"/>
  <c r="G16" i="18"/>
  <c r="F16" i="18"/>
  <c r="J15" i="18"/>
  <c r="H15" i="18"/>
  <c r="G15" i="18"/>
  <c r="F15" i="18"/>
  <c r="J14" i="18"/>
  <c r="H14" i="18"/>
  <c r="G14" i="18"/>
  <c r="F14" i="18"/>
  <c r="J13" i="18"/>
  <c r="H13" i="18"/>
  <c r="G13" i="18"/>
  <c r="F13" i="18"/>
  <c r="J12" i="18"/>
  <c r="H12" i="18"/>
  <c r="G12" i="18"/>
  <c r="F12" i="18"/>
  <c r="J11" i="18"/>
  <c r="H11" i="18"/>
  <c r="G11" i="18"/>
  <c r="F11" i="18"/>
  <c r="J10" i="18"/>
  <c r="H10" i="18"/>
  <c r="G10" i="18"/>
  <c r="F10" i="18"/>
  <c r="J9" i="18"/>
  <c r="H9" i="18"/>
  <c r="G9" i="18"/>
  <c r="F9" i="18"/>
  <c r="J8" i="18"/>
  <c r="H8" i="18"/>
  <c r="G8" i="18"/>
  <c r="F8" i="18"/>
  <c r="J7" i="18"/>
  <c r="H7" i="18"/>
  <c r="G7" i="18"/>
  <c r="F7" i="18"/>
  <c r="J6" i="18"/>
  <c r="H6" i="18"/>
  <c r="G6" i="18"/>
  <c r="F6" i="18"/>
  <c r="J5" i="18"/>
  <c r="H5" i="18"/>
  <c r="G5" i="18"/>
  <c r="F5" i="18"/>
  <c r="J4" i="18"/>
  <c r="H4" i="18"/>
  <c r="G4" i="18"/>
  <c r="F4" i="18"/>
  <c r="J3" i="18"/>
  <c r="H3" i="18"/>
  <c r="G3" i="18"/>
  <c r="F3" i="18"/>
  <c r="J2" i="18"/>
  <c r="H2" i="18"/>
  <c r="G2" i="18"/>
  <c r="F2" i="18"/>
  <c r="J83" i="26"/>
  <c r="H83" i="26"/>
  <c r="I83" i="26"/>
  <c r="G83" i="26"/>
  <c r="F83" i="26"/>
  <c r="J82" i="26"/>
  <c r="H82" i="26"/>
  <c r="I82" i="26"/>
  <c r="G82" i="26"/>
  <c r="F82" i="26"/>
  <c r="J81" i="26"/>
  <c r="H81" i="26"/>
  <c r="I81" i="26"/>
  <c r="G81" i="26"/>
  <c r="F81" i="26"/>
  <c r="J80" i="26"/>
  <c r="H80" i="26"/>
  <c r="I80" i="26"/>
  <c r="G80" i="26"/>
  <c r="F80" i="26"/>
  <c r="J79" i="26"/>
  <c r="H79" i="26"/>
  <c r="I79" i="26"/>
  <c r="G79" i="26"/>
  <c r="F79" i="26"/>
  <c r="J78" i="26"/>
  <c r="H78" i="26"/>
  <c r="I78" i="26"/>
  <c r="G78" i="26"/>
  <c r="F78" i="26"/>
  <c r="J77" i="26"/>
  <c r="H77" i="26"/>
  <c r="I77" i="26"/>
  <c r="G77" i="26"/>
  <c r="F77" i="26"/>
  <c r="J76" i="26"/>
  <c r="H76" i="26"/>
  <c r="I76" i="26"/>
  <c r="G76" i="26"/>
  <c r="F76" i="26"/>
  <c r="J75" i="26"/>
  <c r="H75" i="26"/>
  <c r="I75" i="26"/>
  <c r="G75" i="26"/>
  <c r="F75" i="26"/>
  <c r="J74" i="26"/>
  <c r="H74" i="26"/>
  <c r="I74" i="26"/>
  <c r="G74" i="26"/>
  <c r="F74" i="26"/>
  <c r="J73" i="26"/>
  <c r="H73" i="26"/>
  <c r="I73" i="26"/>
  <c r="G73" i="26"/>
  <c r="F73" i="26"/>
  <c r="J72" i="26"/>
  <c r="H72" i="26"/>
  <c r="I72" i="26"/>
  <c r="G72" i="26"/>
  <c r="F72" i="26"/>
  <c r="J71" i="26"/>
  <c r="H71" i="26"/>
  <c r="I71" i="26"/>
  <c r="G71" i="26"/>
  <c r="F71" i="26"/>
  <c r="J70" i="26"/>
  <c r="H70" i="26"/>
  <c r="I70" i="26"/>
  <c r="G70" i="26"/>
  <c r="F70" i="26"/>
  <c r="J69" i="26"/>
  <c r="H69" i="26"/>
  <c r="G69" i="26"/>
  <c r="F69" i="26"/>
  <c r="J68" i="26"/>
  <c r="H68" i="26"/>
  <c r="G68" i="26"/>
  <c r="F68" i="26"/>
  <c r="J67" i="26"/>
  <c r="H67" i="26"/>
  <c r="G67" i="26"/>
  <c r="F67" i="26"/>
  <c r="J66" i="26"/>
  <c r="H66" i="26"/>
  <c r="G66" i="26"/>
  <c r="F66" i="26"/>
  <c r="J65" i="26"/>
  <c r="H65" i="26"/>
  <c r="G65" i="26"/>
  <c r="F65" i="26"/>
  <c r="J64" i="26"/>
  <c r="H64" i="26"/>
  <c r="G64" i="26"/>
  <c r="F64" i="26"/>
  <c r="J63" i="26"/>
  <c r="H63" i="26"/>
  <c r="G63" i="26"/>
  <c r="F63" i="26"/>
  <c r="J62" i="26"/>
  <c r="H62" i="26"/>
  <c r="G62" i="26"/>
  <c r="F62" i="26"/>
  <c r="J61" i="26"/>
  <c r="H61" i="26"/>
  <c r="G61" i="26"/>
  <c r="F61" i="26"/>
  <c r="J60" i="26"/>
  <c r="H60" i="26"/>
  <c r="G60" i="26"/>
  <c r="F60" i="26"/>
  <c r="J59" i="26"/>
  <c r="H59" i="26"/>
  <c r="G59" i="26"/>
  <c r="F59" i="26"/>
  <c r="J58" i="26"/>
  <c r="H58" i="26"/>
  <c r="G58" i="26"/>
  <c r="F58" i="26"/>
  <c r="J57" i="26"/>
  <c r="H57" i="26"/>
  <c r="G57" i="26"/>
  <c r="F57" i="26"/>
  <c r="J56" i="26"/>
  <c r="H56" i="26"/>
  <c r="G56" i="26"/>
  <c r="F56" i="26"/>
  <c r="J55" i="26"/>
  <c r="H55" i="26"/>
  <c r="G55" i="26"/>
  <c r="F55" i="26"/>
  <c r="J54" i="26"/>
  <c r="H54" i="26"/>
  <c r="G54" i="26"/>
  <c r="F54" i="26"/>
  <c r="J53" i="26"/>
  <c r="H53" i="26"/>
  <c r="G53" i="26"/>
  <c r="F53" i="26"/>
  <c r="J52" i="26"/>
  <c r="H52" i="26"/>
  <c r="G52" i="26"/>
  <c r="F52" i="26"/>
  <c r="J51" i="26"/>
  <c r="H51" i="26"/>
  <c r="G51" i="26"/>
  <c r="F51" i="26"/>
  <c r="J50" i="26"/>
  <c r="H50" i="26"/>
  <c r="G50" i="26"/>
  <c r="F50" i="26"/>
  <c r="J49" i="26"/>
  <c r="H49" i="26"/>
  <c r="G49" i="26"/>
  <c r="F49" i="26"/>
  <c r="J48" i="26"/>
  <c r="H48" i="26"/>
  <c r="G48" i="26"/>
  <c r="F48" i="26"/>
  <c r="J47" i="26"/>
  <c r="H47" i="26"/>
  <c r="G47" i="26"/>
  <c r="F47" i="26"/>
  <c r="J46" i="26"/>
  <c r="H46" i="26"/>
  <c r="G46" i="26"/>
  <c r="F46" i="26"/>
  <c r="J45" i="26"/>
  <c r="H45" i="26"/>
  <c r="G45" i="26"/>
  <c r="F45" i="26"/>
  <c r="J44" i="26"/>
  <c r="H44" i="26"/>
  <c r="G44" i="26"/>
  <c r="F44" i="26"/>
  <c r="J43" i="26"/>
  <c r="H43" i="26"/>
  <c r="G43" i="26"/>
  <c r="F43" i="26"/>
  <c r="J42" i="26"/>
  <c r="H42" i="26"/>
  <c r="G42" i="26"/>
  <c r="F42" i="26"/>
  <c r="J41" i="26"/>
  <c r="H41" i="26"/>
  <c r="G41" i="26"/>
  <c r="F41" i="26"/>
  <c r="J40" i="26"/>
  <c r="H40" i="26"/>
  <c r="G40" i="26"/>
  <c r="F40" i="26"/>
  <c r="J39" i="26"/>
  <c r="H39" i="26"/>
  <c r="G39" i="26"/>
  <c r="F39" i="26"/>
  <c r="J38" i="26"/>
  <c r="H38" i="26"/>
  <c r="I38" i="26"/>
  <c r="G38" i="26"/>
  <c r="F38" i="26"/>
  <c r="J37" i="26"/>
  <c r="H37" i="26"/>
  <c r="I37" i="26"/>
  <c r="G37" i="26"/>
  <c r="F37" i="26"/>
  <c r="J36" i="26"/>
  <c r="H36" i="26"/>
  <c r="I36" i="26"/>
  <c r="G36" i="26"/>
  <c r="F36" i="26"/>
  <c r="J35" i="26"/>
  <c r="H35" i="26"/>
  <c r="I35" i="26"/>
  <c r="G35" i="26"/>
  <c r="F35" i="26"/>
  <c r="J34" i="26"/>
  <c r="H34" i="26"/>
  <c r="I34" i="26"/>
  <c r="G34" i="26"/>
  <c r="F34" i="26"/>
  <c r="J33" i="26"/>
  <c r="H33" i="26"/>
  <c r="I33" i="26"/>
  <c r="G33" i="26"/>
  <c r="F33" i="26"/>
  <c r="J32" i="26"/>
  <c r="H32" i="26"/>
  <c r="I32" i="26"/>
  <c r="G32" i="26"/>
  <c r="F32" i="26"/>
  <c r="J31" i="26"/>
  <c r="H31" i="26"/>
  <c r="I31" i="26"/>
  <c r="G31" i="26"/>
  <c r="F31" i="26"/>
  <c r="J30" i="26"/>
  <c r="H30" i="26"/>
  <c r="I30" i="26"/>
  <c r="G30" i="26"/>
  <c r="F30" i="26"/>
  <c r="J29" i="26"/>
  <c r="H29" i="26"/>
  <c r="I29" i="26"/>
  <c r="G29" i="26"/>
  <c r="F29" i="26"/>
  <c r="J28" i="26"/>
  <c r="H28" i="26"/>
  <c r="I28" i="26"/>
  <c r="G28" i="26"/>
  <c r="F28" i="26"/>
  <c r="J27" i="26"/>
  <c r="H27" i="26"/>
  <c r="I27" i="26"/>
  <c r="G27" i="26"/>
  <c r="F27" i="26"/>
  <c r="J26" i="26"/>
  <c r="H26" i="26"/>
  <c r="I26" i="26"/>
  <c r="G26" i="26"/>
  <c r="F26" i="26"/>
  <c r="J25" i="26"/>
  <c r="H25" i="26"/>
  <c r="I25" i="26"/>
  <c r="G25" i="26"/>
  <c r="F25" i="26"/>
  <c r="J24" i="26"/>
  <c r="H24" i="26"/>
  <c r="I24" i="26"/>
  <c r="G24" i="26"/>
  <c r="F24" i="26"/>
  <c r="J23" i="26"/>
  <c r="H23" i="26"/>
  <c r="I23" i="26"/>
  <c r="G23" i="26"/>
  <c r="F23" i="26"/>
  <c r="J22" i="26"/>
  <c r="H22" i="26"/>
  <c r="I22" i="26"/>
  <c r="G22" i="26"/>
  <c r="F22" i="26"/>
  <c r="J21" i="26"/>
  <c r="H21" i="26"/>
  <c r="G21" i="26"/>
  <c r="F21" i="26"/>
  <c r="J20" i="26"/>
  <c r="H20" i="26"/>
  <c r="G20" i="26"/>
  <c r="F20" i="26"/>
  <c r="J19" i="26"/>
  <c r="H19" i="26"/>
  <c r="G19" i="26"/>
  <c r="F19" i="26"/>
  <c r="J18" i="26"/>
  <c r="H18" i="26"/>
  <c r="G18" i="26"/>
  <c r="F18" i="26"/>
  <c r="J17" i="26"/>
  <c r="H17" i="26"/>
  <c r="G17" i="26"/>
  <c r="F17" i="26"/>
  <c r="J16" i="26"/>
  <c r="H16" i="26"/>
  <c r="G16" i="26"/>
  <c r="F16" i="26"/>
  <c r="J15" i="26"/>
  <c r="H15" i="26"/>
  <c r="G15" i="26"/>
  <c r="F15" i="26"/>
  <c r="J14" i="26"/>
  <c r="H14" i="26"/>
  <c r="G14" i="26"/>
  <c r="F14" i="26"/>
  <c r="J13" i="26"/>
  <c r="H13" i="26"/>
  <c r="G13" i="26"/>
  <c r="F13" i="26"/>
  <c r="J12" i="26"/>
  <c r="H12" i="26"/>
  <c r="G12" i="26"/>
  <c r="F12" i="26"/>
  <c r="J11" i="26"/>
  <c r="H11" i="26"/>
  <c r="G11" i="26"/>
  <c r="F11" i="26"/>
  <c r="J10" i="26"/>
  <c r="H10" i="26"/>
  <c r="I10" i="26"/>
  <c r="G10" i="26"/>
  <c r="F10" i="26"/>
  <c r="J9" i="26"/>
  <c r="H9" i="26"/>
  <c r="I9" i="26"/>
  <c r="G9" i="26"/>
  <c r="F9" i="26"/>
  <c r="J8" i="26"/>
  <c r="H8" i="26"/>
  <c r="I8" i="26"/>
  <c r="G8" i="26"/>
  <c r="F8" i="26"/>
  <c r="J7" i="26"/>
  <c r="H7" i="26"/>
  <c r="I7" i="26"/>
  <c r="G7" i="26"/>
  <c r="F7" i="26"/>
  <c r="J6" i="26"/>
  <c r="H6" i="26"/>
  <c r="I6" i="26"/>
  <c r="G6" i="26"/>
  <c r="F6" i="26"/>
  <c r="J5" i="26"/>
  <c r="H5" i="26"/>
  <c r="I5" i="26"/>
  <c r="G5" i="26"/>
  <c r="F5" i="26"/>
  <c r="J4" i="26"/>
  <c r="H4" i="26"/>
  <c r="I4" i="26"/>
  <c r="G4" i="26"/>
  <c r="F4" i="26"/>
  <c r="J3" i="26"/>
  <c r="H3" i="26"/>
  <c r="I3" i="26"/>
  <c r="G3" i="26"/>
  <c r="F3" i="26"/>
  <c r="J2" i="26"/>
  <c r="H2" i="26"/>
  <c r="I2" i="26"/>
  <c r="G2" i="26"/>
  <c r="F2" i="26"/>
  <c r="G83" i="25"/>
  <c r="J82" i="25"/>
  <c r="H82" i="25"/>
  <c r="G82" i="25"/>
  <c r="F82" i="25"/>
  <c r="J81" i="25"/>
  <c r="H81" i="25"/>
  <c r="G81" i="25"/>
  <c r="F81" i="25"/>
  <c r="J80" i="25"/>
  <c r="H80" i="25"/>
  <c r="G80" i="25"/>
  <c r="F80" i="25"/>
  <c r="J79" i="25"/>
  <c r="H79" i="25"/>
  <c r="G79" i="25"/>
  <c r="F79" i="25"/>
  <c r="J78" i="25"/>
  <c r="H78" i="25"/>
  <c r="G78" i="25"/>
  <c r="F78" i="25"/>
  <c r="J77" i="25"/>
  <c r="H77" i="25"/>
  <c r="G77" i="25"/>
  <c r="F77" i="25"/>
  <c r="J76" i="25"/>
  <c r="H76" i="25"/>
  <c r="G76" i="25"/>
  <c r="F76" i="25"/>
  <c r="J75" i="25"/>
  <c r="H75" i="25"/>
  <c r="G75" i="25"/>
  <c r="F75" i="25"/>
  <c r="J74" i="25"/>
  <c r="H74" i="25"/>
  <c r="G74" i="25"/>
  <c r="F74" i="25"/>
  <c r="J73" i="25"/>
  <c r="H73" i="25"/>
  <c r="G73" i="25"/>
  <c r="F73" i="25"/>
  <c r="J72" i="25"/>
  <c r="H72" i="25"/>
  <c r="G72" i="25"/>
  <c r="F72" i="25"/>
  <c r="J71" i="25"/>
  <c r="H71" i="25"/>
  <c r="G71" i="25"/>
  <c r="F71" i="25"/>
  <c r="J70" i="25"/>
  <c r="H70" i="25"/>
  <c r="G70" i="25"/>
  <c r="F70" i="25"/>
  <c r="J69" i="25"/>
  <c r="H69" i="25"/>
  <c r="G69" i="25"/>
  <c r="F69" i="25"/>
  <c r="J68" i="25"/>
  <c r="H68" i="25"/>
  <c r="G68" i="25"/>
  <c r="F68" i="25"/>
  <c r="J67" i="25"/>
  <c r="H67" i="25"/>
  <c r="G67" i="25"/>
  <c r="F67" i="25"/>
  <c r="J66" i="25"/>
  <c r="H66" i="25"/>
  <c r="G66" i="25"/>
  <c r="F66" i="25"/>
  <c r="J65" i="25"/>
  <c r="H65" i="25"/>
  <c r="G65" i="25"/>
  <c r="F65" i="25"/>
  <c r="J64" i="25"/>
  <c r="H64" i="25"/>
  <c r="G64" i="25"/>
  <c r="F64" i="25"/>
  <c r="J63" i="25"/>
  <c r="H63" i="25"/>
  <c r="G63" i="25"/>
  <c r="F63" i="25"/>
  <c r="J62" i="25"/>
  <c r="H62" i="25"/>
  <c r="G62" i="25"/>
  <c r="F62" i="25"/>
  <c r="J61" i="25"/>
  <c r="H61" i="25"/>
  <c r="G61" i="25"/>
  <c r="F61" i="25"/>
  <c r="J60" i="25"/>
  <c r="H60" i="25"/>
  <c r="G60" i="25"/>
  <c r="F60" i="25"/>
  <c r="J59" i="25"/>
  <c r="H59" i="25"/>
  <c r="G59" i="25"/>
  <c r="F59" i="25"/>
  <c r="J58" i="25"/>
  <c r="H58" i="25"/>
  <c r="G58" i="25"/>
  <c r="F58" i="25"/>
  <c r="J57" i="25"/>
  <c r="H57" i="25"/>
  <c r="G57" i="25"/>
  <c r="F57" i="25"/>
  <c r="J56" i="25"/>
  <c r="H56" i="25"/>
  <c r="G56" i="25"/>
  <c r="F56" i="25"/>
  <c r="J55" i="25"/>
  <c r="H55" i="25"/>
  <c r="G55" i="25"/>
  <c r="F55" i="25"/>
  <c r="J54" i="25"/>
  <c r="H54" i="25"/>
  <c r="G54" i="25"/>
  <c r="F54" i="25"/>
  <c r="J53" i="25"/>
  <c r="H53" i="25"/>
  <c r="G53" i="25"/>
  <c r="F53" i="25"/>
  <c r="J52" i="25"/>
  <c r="H52" i="25"/>
  <c r="G52" i="25"/>
  <c r="F52" i="25"/>
  <c r="J51" i="25"/>
  <c r="H51" i="25"/>
  <c r="G51" i="25"/>
  <c r="F51" i="25"/>
  <c r="J50" i="25"/>
  <c r="H50" i="25"/>
  <c r="G50" i="25"/>
  <c r="F50" i="25"/>
  <c r="J49" i="25"/>
  <c r="H49" i="25"/>
  <c r="G49" i="25"/>
  <c r="F49" i="25"/>
  <c r="J48" i="25"/>
  <c r="H48" i="25"/>
  <c r="G48" i="25"/>
  <c r="F48" i="25"/>
  <c r="J47" i="25"/>
  <c r="H47" i="25"/>
  <c r="G47" i="25"/>
  <c r="F47" i="25"/>
  <c r="J46" i="25"/>
  <c r="H46" i="25"/>
  <c r="G46" i="25"/>
  <c r="F46" i="25"/>
  <c r="J45" i="25"/>
  <c r="H45" i="25"/>
  <c r="G45" i="25"/>
  <c r="F45" i="25"/>
  <c r="J44" i="25"/>
  <c r="H44" i="25"/>
  <c r="G44" i="25"/>
  <c r="F44" i="25"/>
  <c r="J43" i="25"/>
  <c r="H43" i="25"/>
  <c r="G43" i="25"/>
  <c r="F43" i="25"/>
  <c r="J42" i="25"/>
  <c r="H42" i="25"/>
  <c r="G42" i="25"/>
  <c r="F42" i="25"/>
  <c r="J41" i="25"/>
  <c r="H41" i="25"/>
  <c r="G41" i="25"/>
  <c r="F41" i="25"/>
  <c r="J40" i="25"/>
  <c r="H40" i="25"/>
  <c r="G40" i="25"/>
  <c r="F40" i="25"/>
  <c r="J39" i="25"/>
  <c r="H39" i="25"/>
  <c r="G39" i="25"/>
  <c r="F39" i="25"/>
  <c r="J38" i="25"/>
  <c r="H38" i="25"/>
  <c r="G38" i="25"/>
  <c r="F38" i="25"/>
  <c r="J37" i="25"/>
  <c r="H37" i="25"/>
  <c r="G37" i="25"/>
  <c r="F37" i="25"/>
  <c r="J36" i="25"/>
  <c r="H36" i="25"/>
  <c r="G36" i="25"/>
  <c r="F36" i="25"/>
  <c r="J35" i="25"/>
  <c r="H35" i="25"/>
  <c r="G35" i="25"/>
  <c r="F35" i="25"/>
  <c r="J34" i="25"/>
  <c r="H34" i="25"/>
  <c r="G34" i="25"/>
  <c r="F34" i="25"/>
  <c r="J33" i="25"/>
  <c r="H33" i="25"/>
  <c r="G33" i="25"/>
  <c r="F33" i="25"/>
  <c r="J32" i="25"/>
  <c r="H32" i="25"/>
  <c r="G32" i="25"/>
  <c r="F32" i="25"/>
  <c r="J31" i="25"/>
  <c r="H31" i="25"/>
  <c r="G31" i="25"/>
  <c r="F31" i="25"/>
  <c r="J30" i="25"/>
  <c r="H30" i="25"/>
  <c r="G30" i="25"/>
  <c r="F30" i="25"/>
  <c r="J29" i="25"/>
  <c r="H29" i="25"/>
  <c r="G29" i="25"/>
  <c r="F29" i="25"/>
  <c r="J28" i="25"/>
  <c r="H28" i="25"/>
  <c r="G28" i="25"/>
  <c r="F28" i="25"/>
  <c r="J27" i="25"/>
  <c r="H27" i="25"/>
  <c r="G27" i="25"/>
  <c r="F27" i="25"/>
  <c r="J26" i="25"/>
  <c r="H26" i="25"/>
  <c r="G26" i="25"/>
  <c r="F26" i="25"/>
  <c r="J25" i="25"/>
  <c r="H25" i="25"/>
  <c r="G25" i="25"/>
  <c r="F25" i="25"/>
  <c r="J24" i="25"/>
  <c r="H24" i="25"/>
  <c r="G24" i="25"/>
  <c r="F24" i="25"/>
  <c r="J23" i="25"/>
  <c r="H23" i="25"/>
  <c r="G23" i="25"/>
  <c r="F23" i="25"/>
  <c r="J22" i="25"/>
  <c r="H22" i="25"/>
  <c r="G22" i="25"/>
  <c r="F22" i="25"/>
  <c r="J21" i="25"/>
  <c r="H21" i="25"/>
  <c r="G21" i="25"/>
  <c r="F21" i="25"/>
  <c r="J20" i="25"/>
  <c r="H20" i="25"/>
  <c r="G20" i="25"/>
  <c r="F20" i="25"/>
  <c r="J19" i="25"/>
  <c r="H19" i="25"/>
  <c r="G19" i="25"/>
  <c r="F19" i="25"/>
  <c r="J18" i="25"/>
  <c r="H18" i="25"/>
  <c r="G18" i="25"/>
  <c r="F18" i="25"/>
  <c r="J17" i="25"/>
  <c r="H17" i="25"/>
  <c r="G17" i="25"/>
  <c r="F17" i="25"/>
  <c r="J16" i="25"/>
  <c r="H16" i="25"/>
  <c r="G16" i="25"/>
  <c r="F16" i="25"/>
  <c r="J15" i="25"/>
  <c r="H15" i="25"/>
  <c r="G15" i="25"/>
  <c r="F15" i="25"/>
  <c r="J14" i="25"/>
  <c r="H14" i="25"/>
  <c r="G14" i="25"/>
  <c r="F14" i="25"/>
  <c r="J13" i="25"/>
  <c r="H13" i="25"/>
  <c r="G13" i="25"/>
  <c r="F13" i="25"/>
  <c r="J12" i="25"/>
  <c r="H12" i="25"/>
  <c r="G12" i="25"/>
  <c r="F12" i="25"/>
  <c r="J11" i="25"/>
  <c r="H11" i="25"/>
  <c r="G11" i="25"/>
  <c r="F11" i="25"/>
  <c r="J10" i="25"/>
  <c r="H10" i="25"/>
  <c r="G10" i="25"/>
  <c r="F10" i="25"/>
  <c r="J9" i="25"/>
  <c r="H9" i="25"/>
  <c r="G9" i="25"/>
  <c r="F9" i="25"/>
  <c r="J8" i="25"/>
  <c r="H8" i="25"/>
  <c r="G8" i="25"/>
  <c r="F8" i="25"/>
  <c r="J7" i="25"/>
  <c r="H7" i="25"/>
  <c r="G7" i="25"/>
  <c r="F7" i="25"/>
  <c r="J6" i="25"/>
  <c r="H6" i="25"/>
  <c r="G6" i="25"/>
  <c r="F6" i="25"/>
  <c r="J5" i="25"/>
  <c r="H5" i="25"/>
  <c r="G5" i="25"/>
  <c r="F5" i="25"/>
  <c r="J4" i="25"/>
  <c r="H4" i="25"/>
  <c r="G4" i="25"/>
  <c r="F4" i="25"/>
  <c r="J3" i="25"/>
  <c r="H3" i="25"/>
  <c r="G3" i="25"/>
  <c r="F3" i="25"/>
  <c r="J2" i="25"/>
  <c r="J83" i="25"/>
  <c r="H2" i="25"/>
  <c r="G2" i="25"/>
  <c r="F2" i="25"/>
  <c r="J83" i="24"/>
  <c r="H83" i="24"/>
  <c r="I83" i="24"/>
  <c r="G83" i="24"/>
  <c r="F83" i="24"/>
  <c r="J82" i="24"/>
  <c r="H82" i="24"/>
  <c r="I82" i="24"/>
  <c r="G82" i="24"/>
  <c r="F82" i="24"/>
  <c r="J81" i="24"/>
  <c r="H81" i="24"/>
  <c r="I81" i="24"/>
  <c r="G81" i="24"/>
  <c r="F81" i="24"/>
  <c r="J80" i="24"/>
  <c r="H80" i="24"/>
  <c r="I80" i="24"/>
  <c r="G80" i="24"/>
  <c r="F80" i="24"/>
  <c r="J79" i="24"/>
  <c r="H79" i="24"/>
  <c r="G79" i="24"/>
  <c r="F79" i="24"/>
  <c r="J78" i="24"/>
  <c r="H78" i="24"/>
  <c r="G78" i="24"/>
  <c r="F78" i="24"/>
  <c r="J77" i="24"/>
  <c r="H77" i="24"/>
  <c r="G77" i="24"/>
  <c r="F77" i="24"/>
  <c r="J76" i="24"/>
  <c r="H76" i="24"/>
  <c r="G76" i="24"/>
  <c r="F76" i="24"/>
  <c r="J75" i="24"/>
  <c r="H75" i="24"/>
  <c r="G75" i="24"/>
  <c r="F75" i="24"/>
  <c r="J74" i="24"/>
  <c r="H74" i="24"/>
  <c r="G74" i="24"/>
  <c r="F74" i="24"/>
  <c r="J73" i="24"/>
  <c r="H73" i="24"/>
  <c r="G73" i="24"/>
  <c r="F73" i="24"/>
  <c r="J72" i="24"/>
  <c r="H72" i="24"/>
  <c r="G72" i="24"/>
  <c r="F72" i="24"/>
  <c r="J71" i="24"/>
  <c r="H71" i="24"/>
  <c r="G71" i="24"/>
  <c r="F71" i="24"/>
  <c r="J70" i="24"/>
  <c r="H70" i="24"/>
  <c r="G70" i="24"/>
  <c r="F70" i="24"/>
  <c r="J69" i="24"/>
  <c r="H69" i="24"/>
  <c r="G69" i="24"/>
  <c r="F69" i="24"/>
  <c r="J68" i="24"/>
  <c r="H68" i="24"/>
  <c r="G68" i="24"/>
  <c r="F68" i="24"/>
  <c r="J67" i="24"/>
  <c r="H67" i="24"/>
  <c r="G67" i="24"/>
  <c r="F67" i="24"/>
  <c r="J66" i="24"/>
  <c r="H66" i="24"/>
  <c r="G66" i="24"/>
  <c r="F66" i="24"/>
  <c r="J65" i="24"/>
  <c r="H65" i="24"/>
  <c r="G65" i="24"/>
  <c r="F65" i="24"/>
  <c r="J64" i="24"/>
  <c r="H64" i="24"/>
  <c r="G64" i="24"/>
  <c r="F64" i="24"/>
  <c r="J63" i="24"/>
  <c r="H63" i="24"/>
  <c r="G63" i="24"/>
  <c r="F63" i="24"/>
  <c r="J62" i="24"/>
  <c r="H62" i="24"/>
  <c r="G62" i="24"/>
  <c r="F62" i="24"/>
  <c r="J61" i="24"/>
  <c r="H61" i="24"/>
  <c r="G61" i="24"/>
  <c r="F61" i="24"/>
  <c r="J60" i="24"/>
  <c r="H60" i="24"/>
  <c r="G60" i="24"/>
  <c r="F60" i="24"/>
  <c r="J59" i="24"/>
  <c r="H59" i="24"/>
  <c r="G59" i="24"/>
  <c r="F59" i="24"/>
  <c r="J58" i="24"/>
  <c r="H58" i="24"/>
  <c r="G58" i="24"/>
  <c r="F58" i="24"/>
  <c r="J57" i="24"/>
  <c r="H57" i="24"/>
  <c r="G57" i="24"/>
  <c r="F57" i="24"/>
  <c r="J56" i="24"/>
  <c r="H56" i="24"/>
  <c r="G56" i="24"/>
  <c r="F56" i="24"/>
  <c r="J55" i="24"/>
  <c r="H55" i="24"/>
  <c r="G55" i="24"/>
  <c r="F55" i="24"/>
  <c r="J54" i="24"/>
  <c r="H54" i="24"/>
  <c r="G54" i="24"/>
  <c r="F54" i="24"/>
  <c r="J53" i="24"/>
  <c r="H53" i="24"/>
  <c r="G53" i="24"/>
  <c r="F53" i="24"/>
  <c r="J52" i="24"/>
  <c r="H52" i="24"/>
  <c r="G52" i="24"/>
  <c r="F52" i="24"/>
  <c r="J51" i="24"/>
  <c r="H51" i="24"/>
  <c r="G51" i="24"/>
  <c r="F51" i="24"/>
  <c r="J50" i="24"/>
  <c r="H50" i="24"/>
  <c r="G50" i="24"/>
  <c r="F50" i="24"/>
  <c r="J49" i="24"/>
  <c r="H49" i="24"/>
  <c r="G49" i="24"/>
  <c r="F49" i="24"/>
  <c r="J48" i="24"/>
  <c r="H48" i="24"/>
  <c r="G48" i="24"/>
  <c r="F48" i="24"/>
  <c r="J47" i="24"/>
  <c r="H47" i="24"/>
  <c r="G47" i="24"/>
  <c r="F47" i="24"/>
  <c r="J46" i="24"/>
  <c r="H46" i="24"/>
  <c r="G46" i="24"/>
  <c r="F46" i="24"/>
  <c r="J45" i="24"/>
  <c r="H45" i="24"/>
  <c r="G45" i="24"/>
  <c r="F45" i="24"/>
  <c r="J44" i="24"/>
  <c r="H44" i="24"/>
  <c r="G44" i="24"/>
  <c r="F44" i="24"/>
  <c r="J43" i="24"/>
  <c r="H43" i="24"/>
  <c r="G43" i="24"/>
  <c r="F43" i="24"/>
  <c r="J42" i="24"/>
  <c r="H42" i="24"/>
  <c r="G42" i="24"/>
  <c r="F42" i="24"/>
  <c r="J41" i="24"/>
  <c r="H41" i="24"/>
  <c r="G41" i="24"/>
  <c r="F41" i="24"/>
  <c r="J40" i="24"/>
  <c r="H40" i="24"/>
  <c r="G40" i="24"/>
  <c r="F40" i="24"/>
  <c r="J39" i="24"/>
  <c r="H39" i="24"/>
  <c r="G39" i="24"/>
  <c r="F39" i="24"/>
  <c r="J38" i="24"/>
  <c r="H38" i="24"/>
  <c r="G38" i="24"/>
  <c r="F38" i="24"/>
  <c r="J37" i="24"/>
  <c r="H37" i="24"/>
  <c r="G37" i="24"/>
  <c r="F37" i="24"/>
  <c r="J36" i="24"/>
  <c r="H36" i="24"/>
  <c r="G36" i="24"/>
  <c r="F36" i="24"/>
  <c r="J35" i="24"/>
  <c r="H35" i="24"/>
  <c r="G35" i="24"/>
  <c r="F35" i="24"/>
  <c r="J34" i="24"/>
  <c r="H34" i="24"/>
  <c r="G34" i="24"/>
  <c r="F34" i="24"/>
  <c r="J33" i="24"/>
  <c r="H33" i="24"/>
  <c r="G33" i="24"/>
  <c r="F33" i="24"/>
  <c r="J32" i="24"/>
  <c r="H32" i="24"/>
  <c r="G32" i="24"/>
  <c r="F32" i="24"/>
  <c r="J31" i="24"/>
  <c r="H31" i="24"/>
  <c r="G31" i="24"/>
  <c r="F31" i="24"/>
  <c r="J30" i="24"/>
  <c r="H30" i="24"/>
  <c r="I30" i="24"/>
  <c r="G30" i="24"/>
  <c r="F30" i="24"/>
  <c r="J29" i="24"/>
  <c r="H29" i="24"/>
  <c r="G29" i="24"/>
  <c r="F29" i="24"/>
  <c r="J28" i="24"/>
  <c r="H28" i="24"/>
  <c r="G28" i="24"/>
  <c r="F28" i="24"/>
  <c r="J27" i="24"/>
  <c r="H27" i="24"/>
  <c r="G27" i="24"/>
  <c r="F27" i="24"/>
  <c r="J26" i="24"/>
  <c r="H26" i="24"/>
  <c r="G26" i="24"/>
  <c r="F26" i="24"/>
  <c r="J25" i="24"/>
  <c r="H25" i="24"/>
  <c r="G25" i="24"/>
  <c r="F25" i="24"/>
  <c r="J24" i="24"/>
  <c r="H24" i="24"/>
  <c r="G24" i="24"/>
  <c r="F24" i="24"/>
  <c r="J23" i="24"/>
  <c r="H23" i="24"/>
  <c r="G23" i="24"/>
  <c r="F23" i="24"/>
  <c r="J22" i="24"/>
  <c r="H22" i="24"/>
  <c r="G22" i="24"/>
  <c r="F22" i="24"/>
  <c r="J21" i="24"/>
  <c r="H21" i="24"/>
  <c r="G21" i="24"/>
  <c r="F21" i="24"/>
  <c r="J20" i="24"/>
  <c r="H20" i="24"/>
  <c r="G20" i="24"/>
  <c r="F20" i="24"/>
  <c r="J19" i="24"/>
  <c r="H19" i="24"/>
  <c r="G19" i="24"/>
  <c r="F19" i="24"/>
  <c r="J18" i="24"/>
  <c r="H18" i="24"/>
  <c r="G18" i="24"/>
  <c r="F18" i="24"/>
  <c r="J17" i="24"/>
  <c r="H17" i="24"/>
  <c r="G17" i="24"/>
  <c r="F17" i="24"/>
  <c r="J16" i="24"/>
  <c r="H16" i="24"/>
  <c r="G16" i="24"/>
  <c r="F16" i="24"/>
  <c r="J15" i="24"/>
  <c r="H15" i="24"/>
  <c r="G15" i="24"/>
  <c r="F15" i="24"/>
  <c r="J14" i="24"/>
  <c r="H14" i="24"/>
  <c r="G14" i="24"/>
  <c r="F14" i="24"/>
  <c r="J13" i="24"/>
  <c r="H13" i="24"/>
  <c r="G13" i="24"/>
  <c r="F13" i="24"/>
  <c r="J12" i="24"/>
  <c r="H12" i="24"/>
  <c r="G12" i="24"/>
  <c r="F12" i="24"/>
  <c r="J11" i="24"/>
  <c r="H11" i="24"/>
  <c r="G11" i="24"/>
  <c r="F11" i="24"/>
  <c r="J10" i="24"/>
  <c r="H10" i="24"/>
  <c r="G10" i="24"/>
  <c r="F10" i="24"/>
  <c r="J9" i="24"/>
  <c r="H9" i="24"/>
  <c r="G9" i="24"/>
  <c r="F9" i="24"/>
  <c r="J8" i="24"/>
  <c r="H8" i="24"/>
  <c r="G8" i="24"/>
  <c r="F8" i="24"/>
  <c r="J7" i="24"/>
  <c r="H7" i="24"/>
  <c r="G7" i="24"/>
  <c r="F7" i="24"/>
  <c r="J6" i="24"/>
  <c r="H6" i="24"/>
  <c r="G6" i="24"/>
  <c r="F6" i="24"/>
  <c r="J5" i="24"/>
  <c r="H5" i="24"/>
  <c r="G5" i="24"/>
  <c r="F5" i="24"/>
  <c r="J4" i="24"/>
  <c r="H4" i="24"/>
  <c r="I4" i="24"/>
  <c r="G4" i="24"/>
  <c r="F4" i="24"/>
  <c r="J3" i="24"/>
  <c r="H3" i="24"/>
  <c r="G3" i="24"/>
  <c r="F3" i="24"/>
  <c r="J2" i="24"/>
  <c r="H2" i="24"/>
  <c r="G2" i="24"/>
  <c r="F2" i="24"/>
  <c r="J83" i="3"/>
  <c r="H83" i="3"/>
  <c r="I83" i="3"/>
  <c r="G83" i="3"/>
  <c r="F83" i="3"/>
  <c r="J82" i="3"/>
  <c r="H82" i="3"/>
  <c r="I82" i="3"/>
  <c r="G82" i="3"/>
  <c r="F82" i="3"/>
  <c r="J81" i="3"/>
  <c r="H81" i="3"/>
  <c r="I81" i="3"/>
  <c r="G81" i="3"/>
  <c r="F81" i="3"/>
  <c r="J80" i="3"/>
  <c r="H80" i="3"/>
  <c r="G80" i="3"/>
  <c r="F80" i="3"/>
  <c r="J79" i="3"/>
  <c r="H79" i="3"/>
  <c r="I79" i="3"/>
  <c r="G79" i="3"/>
  <c r="F79" i="3"/>
  <c r="J78" i="3"/>
  <c r="H78" i="3"/>
  <c r="G78" i="3"/>
  <c r="F78" i="3"/>
  <c r="J77" i="3"/>
  <c r="H77" i="3"/>
  <c r="I77" i="3"/>
  <c r="G77" i="3"/>
  <c r="F77" i="3"/>
  <c r="J76" i="3"/>
  <c r="H76" i="3"/>
  <c r="I76" i="3"/>
  <c r="G76" i="3"/>
  <c r="F76" i="3"/>
  <c r="J75" i="3"/>
  <c r="H75" i="3"/>
  <c r="I75" i="3"/>
  <c r="G75" i="3"/>
  <c r="F75" i="3"/>
  <c r="J74" i="3"/>
  <c r="H74" i="3"/>
  <c r="I74" i="3"/>
  <c r="G74" i="3"/>
  <c r="F74" i="3"/>
  <c r="J73" i="3"/>
  <c r="H73" i="3"/>
  <c r="I73" i="3"/>
  <c r="G73" i="3"/>
  <c r="F73" i="3"/>
  <c r="J72" i="3"/>
  <c r="H72" i="3"/>
  <c r="G72" i="3"/>
  <c r="F72" i="3"/>
  <c r="J71" i="3"/>
  <c r="H71" i="3"/>
  <c r="I71" i="3"/>
  <c r="G71" i="3"/>
  <c r="F71" i="3"/>
  <c r="J70" i="3"/>
  <c r="H70" i="3"/>
  <c r="I70" i="3"/>
  <c r="G70" i="3"/>
  <c r="F70" i="3"/>
  <c r="J69" i="3"/>
  <c r="H69" i="3"/>
  <c r="I69" i="3"/>
  <c r="G69" i="3"/>
  <c r="F69" i="3"/>
  <c r="J68" i="3"/>
  <c r="H68" i="3"/>
  <c r="I68" i="3"/>
  <c r="G68" i="3"/>
  <c r="F68" i="3"/>
  <c r="J67" i="3"/>
  <c r="H67" i="3"/>
  <c r="I67" i="3"/>
  <c r="G67" i="3"/>
  <c r="F67" i="3"/>
  <c r="J66" i="3"/>
  <c r="H66" i="3"/>
  <c r="I66" i="3"/>
  <c r="G66" i="3"/>
  <c r="F66" i="3"/>
  <c r="J65" i="3"/>
  <c r="H65" i="3"/>
  <c r="I65" i="3"/>
  <c r="G65" i="3"/>
  <c r="F65" i="3"/>
  <c r="J64" i="3"/>
  <c r="H64" i="3"/>
  <c r="I64" i="3"/>
  <c r="G64" i="3"/>
  <c r="F64" i="3"/>
  <c r="J63" i="3"/>
  <c r="H63" i="3"/>
  <c r="I63" i="3"/>
  <c r="G63" i="3"/>
  <c r="F63" i="3"/>
  <c r="J62" i="3"/>
  <c r="H62" i="3"/>
  <c r="I62" i="3"/>
  <c r="G62" i="3"/>
  <c r="F62" i="3"/>
  <c r="J61" i="3"/>
  <c r="H61" i="3"/>
  <c r="I61" i="3"/>
  <c r="G61" i="3"/>
  <c r="F61" i="3"/>
  <c r="J60" i="3"/>
  <c r="H60" i="3"/>
  <c r="I60" i="3"/>
  <c r="G60" i="3"/>
  <c r="F60" i="3"/>
  <c r="J59" i="3"/>
  <c r="H59" i="3"/>
  <c r="I59" i="3"/>
  <c r="G59" i="3"/>
  <c r="F59" i="3"/>
  <c r="J58" i="3"/>
  <c r="H58" i="3"/>
  <c r="G58" i="3"/>
  <c r="F58" i="3"/>
  <c r="J57" i="3"/>
  <c r="H57" i="3"/>
  <c r="G57" i="3"/>
  <c r="F57" i="3"/>
  <c r="J56" i="3"/>
  <c r="H56" i="3"/>
  <c r="G56" i="3"/>
  <c r="F56" i="3"/>
  <c r="J55" i="3"/>
  <c r="H55" i="3"/>
  <c r="G55" i="3"/>
  <c r="F55" i="3"/>
  <c r="J54" i="3"/>
  <c r="H54" i="3"/>
  <c r="G54" i="3"/>
  <c r="F54" i="3"/>
  <c r="J53" i="3"/>
  <c r="H53" i="3"/>
  <c r="I53" i="3"/>
  <c r="G53" i="3"/>
  <c r="F53" i="3"/>
  <c r="J52" i="3"/>
  <c r="H52" i="3"/>
  <c r="I52" i="3"/>
  <c r="G52" i="3"/>
  <c r="F52" i="3"/>
  <c r="J51" i="3"/>
  <c r="H51" i="3"/>
  <c r="I51" i="3"/>
  <c r="G51" i="3"/>
  <c r="F51" i="3"/>
  <c r="J50" i="3"/>
  <c r="H50" i="3"/>
  <c r="I50" i="3"/>
  <c r="G50" i="3"/>
  <c r="F50" i="3"/>
  <c r="J49" i="3"/>
  <c r="H49" i="3"/>
  <c r="I49" i="3"/>
  <c r="G49" i="3"/>
  <c r="F49" i="3"/>
  <c r="J48" i="3"/>
  <c r="H48" i="3"/>
  <c r="I48" i="3"/>
  <c r="G48" i="3"/>
  <c r="F48" i="3"/>
  <c r="J47" i="3"/>
  <c r="H47" i="3"/>
  <c r="I47" i="3"/>
  <c r="G47" i="3"/>
  <c r="F47" i="3"/>
  <c r="J46" i="3"/>
  <c r="H46" i="3"/>
  <c r="I46" i="3"/>
  <c r="G46" i="3"/>
  <c r="F46" i="3"/>
  <c r="J45" i="3"/>
  <c r="H45" i="3"/>
  <c r="I45" i="3"/>
  <c r="G45" i="3"/>
  <c r="F45" i="3"/>
  <c r="J44" i="3"/>
  <c r="H44" i="3"/>
  <c r="I44" i="3"/>
  <c r="G44" i="3"/>
  <c r="F44" i="3"/>
  <c r="J43" i="3"/>
  <c r="H43" i="3"/>
  <c r="I43" i="3"/>
  <c r="G43" i="3"/>
  <c r="F43" i="3"/>
  <c r="J42" i="3"/>
  <c r="H42" i="3"/>
  <c r="I42" i="3"/>
  <c r="G42" i="3"/>
  <c r="F42" i="3"/>
  <c r="J41" i="3"/>
  <c r="H41" i="3"/>
  <c r="I41" i="3"/>
  <c r="G41" i="3"/>
  <c r="F41" i="3"/>
  <c r="J40" i="3"/>
  <c r="H40" i="3"/>
  <c r="I40" i="3"/>
  <c r="G40" i="3"/>
  <c r="F40" i="3"/>
  <c r="J39" i="3"/>
  <c r="H39" i="3"/>
  <c r="I39" i="3"/>
  <c r="G39" i="3"/>
  <c r="F39" i="3"/>
  <c r="J38" i="3"/>
  <c r="H38" i="3"/>
  <c r="I38" i="3"/>
  <c r="G38" i="3"/>
  <c r="F38" i="3"/>
  <c r="J37" i="3"/>
  <c r="H37" i="3"/>
  <c r="I37" i="3"/>
  <c r="G37" i="3"/>
  <c r="F37" i="3"/>
  <c r="J36" i="3"/>
  <c r="H36" i="3"/>
  <c r="I36" i="3"/>
  <c r="G36" i="3"/>
  <c r="F36" i="3"/>
  <c r="J35" i="3"/>
  <c r="H35" i="3"/>
  <c r="I35" i="3"/>
  <c r="G35" i="3"/>
  <c r="F35" i="3"/>
  <c r="J34" i="3"/>
  <c r="H34" i="3"/>
  <c r="I34" i="3"/>
  <c r="G34" i="3"/>
  <c r="F34" i="3"/>
  <c r="J33" i="3"/>
  <c r="H33" i="3"/>
  <c r="I33" i="3"/>
  <c r="G33" i="3"/>
  <c r="F33" i="3"/>
  <c r="J32" i="3"/>
  <c r="H32" i="3"/>
  <c r="I32" i="3"/>
  <c r="G32" i="3"/>
  <c r="F32" i="3"/>
  <c r="J31" i="3"/>
  <c r="H31" i="3"/>
  <c r="I31" i="3"/>
  <c r="G31" i="3"/>
  <c r="F31" i="3"/>
  <c r="J30" i="3"/>
  <c r="H30" i="3"/>
  <c r="G30" i="3"/>
  <c r="F30" i="3"/>
  <c r="J29" i="3"/>
  <c r="H29" i="3"/>
  <c r="G29" i="3"/>
  <c r="F29" i="3"/>
  <c r="J28" i="3"/>
  <c r="H28" i="3"/>
  <c r="G28" i="3"/>
  <c r="F28" i="3"/>
  <c r="J27" i="3"/>
  <c r="H27" i="3"/>
  <c r="G27" i="3"/>
  <c r="F27" i="3"/>
  <c r="J26" i="3"/>
  <c r="H26" i="3"/>
  <c r="G26" i="3"/>
  <c r="F26" i="3"/>
  <c r="J25" i="3"/>
  <c r="H25" i="3"/>
  <c r="G25" i="3"/>
  <c r="F25" i="3"/>
  <c r="J24" i="3"/>
  <c r="H24" i="3"/>
  <c r="G24" i="3"/>
  <c r="F24" i="3"/>
  <c r="J23" i="3"/>
  <c r="H23" i="3"/>
  <c r="G23" i="3"/>
  <c r="F23" i="3"/>
  <c r="J22" i="3"/>
  <c r="H22" i="3"/>
  <c r="G22" i="3"/>
  <c r="F22" i="3"/>
  <c r="J21" i="3"/>
  <c r="H21" i="3"/>
  <c r="G21" i="3"/>
  <c r="F21" i="3"/>
  <c r="J20" i="3"/>
  <c r="H20" i="3"/>
  <c r="G20" i="3"/>
  <c r="F20" i="3"/>
  <c r="J19" i="3"/>
  <c r="H19" i="3"/>
  <c r="I19" i="3"/>
  <c r="G19" i="3"/>
  <c r="F19" i="3"/>
  <c r="J18" i="3"/>
  <c r="H18" i="3"/>
  <c r="I18" i="3"/>
  <c r="G18" i="3"/>
  <c r="F18" i="3"/>
  <c r="J17" i="3"/>
  <c r="H17" i="3"/>
  <c r="I17" i="3"/>
  <c r="G17" i="3"/>
  <c r="F17" i="3"/>
  <c r="J16" i="3"/>
  <c r="H16" i="3"/>
  <c r="I16" i="3"/>
  <c r="G16" i="3"/>
  <c r="F16" i="3"/>
  <c r="J15" i="3"/>
  <c r="H15" i="3"/>
  <c r="I15" i="3"/>
  <c r="G15" i="3"/>
  <c r="F15" i="3"/>
  <c r="J14" i="3"/>
  <c r="H14" i="3"/>
  <c r="I14" i="3"/>
  <c r="G14" i="3"/>
  <c r="F14" i="3"/>
  <c r="J13" i="3"/>
  <c r="H13" i="3"/>
  <c r="I13" i="3"/>
  <c r="G13" i="3"/>
  <c r="F13" i="3"/>
  <c r="J12" i="3"/>
  <c r="H12" i="3"/>
  <c r="I12" i="3"/>
  <c r="G12" i="3"/>
  <c r="F12" i="3"/>
  <c r="J11" i="3"/>
  <c r="H11" i="3"/>
  <c r="I11" i="3"/>
  <c r="G11" i="3"/>
  <c r="F11" i="3"/>
  <c r="J10" i="3"/>
  <c r="H10" i="3"/>
  <c r="I10" i="3"/>
  <c r="G10" i="3"/>
  <c r="F10" i="3"/>
  <c r="J9" i="3"/>
  <c r="H9" i="3"/>
  <c r="I9" i="3"/>
  <c r="G9" i="3"/>
  <c r="F9" i="3"/>
  <c r="J8" i="3"/>
  <c r="H8" i="3"/>
  <c r="I8" i="3"/>
  <c r="G8" i="3"/>
  <c r="F8" i="3"/>
  <c r="J7" i="3"/>
  <c r="H7" i="3"/>
  <c r="I7" i="3"/>
  <c r="G7" i="3"/>
  <c r="F7" i="3"/>
  <c r="J6" i="3"/>
  <c r="H6" i="3"/>
  <c r="I6" i="3"/>
  <c r="G6" i="3"/>
  <c r="F6" i="3"/>
  <c r="J5" i="3"/>
  <c r="H5" i="3"/>
  <c r="I5" i="3"/>
  <c r="G5" i="3"/>
  <c r="F5" i="3"/>
  <c r="J4" i="3"/>
  <c r="H4" i="3"/>
  <c r="I4" i="3"/>
  <c r="G4" i="3"/>
  <c r="F4" i="3"/>
  <c r="J3" i="3"/>
  <c r="H3" i="3"/>
  <c r="I3" i="3"/>
  <c r="G3" i="3"/>
  <c r="F3" i="3"/>
  <c r="J2" i="3"/>
  <c r="H2" i="3"/>
  <c r="I2" i="3"/>
  <c r="G2" i="3"/>
  <c r="F2" i="3"/>
  <c r="J90" i="17"/>
  <c r="H90" i="17"/>
  <c r="I90" i="17"/>
  <c r="G90" i="17"/>
  <c r="F90" i="17"/>
  <c r="J89" i="17"/>
  <c r="H89" i="17"/>
  <c r="G89" i="17"/>
  <c r="F89" i="17"/>
  <c r="J88" i="17"/>
  <c r="H88" i="17"/>
  <c r="G88" i="17"/>
  <c r="F88" i="17"/>
  <c r="J87" i="17"/>
  <c r="H87" i="17"/>
  <c r="I87" i="17"/>
  <c r="G87" i="17"/>
  <c r="F87" i="17"/>
  <c r="J86" i="17"/>
  <c r="H86" i="17"/>
  <c r="I86" i="17"/>
  <c r="G86" i="17"/>
  <c r="F86" i="17"/>
  <c r="J85" i="17"/>
  <c r="H85" i="17"/>
  <c r="I85" i="17"/>
  <c r="G85" i="17"/>
  <c r="F85" i="17"/>
  <c r="J84" i="17"/>
  <c r="H84" i="17"/>
  <c r="G84" i="17"/>
  <c r="F84" i="17"/>
  <c r="J83" i="17"/>
  <c r="H83" i="17"/>
  <c r="G83" i="17"/>
  <c r="F83" i="17"/>
  <c r="J82" i="17"/>
  <c r="H82" i="17"/>
  <c r="G82" i="17"/>
  <c r="F82" i="17"/>
  <c r="J81" i="17"/>
  <c r="H81" i="17"/>
  <c r="G81" i="17"/>
  <c r="F81" i="17"/>
  <c r="J80" i="17"/>
  <c r="H80" i="17"/>
  <c r="G80" i="17"/>
  <c r="F80" i="17"/>
  <c r="J79" i="17"/>
  <c r="H79" i="17"/>
  <c r="G79" i="17"/>
  <c r="F79" i="17"/>
  <c r="J78" i="17"/>
  <c r="H78" i="17"/>
  <c r="G78" i="17"/>
  <c r="F78" i="17"/>
  <c r="J77" i="17"/>
  <c r="H77" i="17"/>
  <c r="G77" i="17"/>
  <c r="F77" i="17"/>
  <c r="J76" i="17"/>
  <c r="H76" i="17"/>
  <c r="G76" i="17"/>
  <c r="F76" i="17"/>
  <c r="J75" i="17"/>
  <c r="H75" i="17"/>
  <c r="G75" i="17"/>
  <c r="F75" i="17"/>
  <c r="J74" i="17"/>
  <c r="H74" i="17"/>
  <c r="G74" i="17"/>
  <c r="F74" i="17"/>
  <c r="J73" i="17"/>
  <c r="H73" i="17"/>
  <c r="I73" i="17"/>
  <c r="G73" i="17"/>
  <c r="F73" i="17"/>
  <c r="J72" i="17"/>
  <c r="H72" i="17"/>
  <c r="G72" i="17"/>
  <c r="F72" i="17"/>
  <c r="J71" i="17"/>
  <c r="H71" i="17"/>
  <c r="G71" i="17"/>
  <c r="F71" i="17"/>
  <c r="J70" i="17"/>
  <c r="H70" i="17"/>
  <c r="G70" i="17"/>
  <c r="F70" i="17"/>
  <c r="J69" i="17"/>
  <c r="H69" i="17"/>
  <c r="G69" i="17"/>
  <c r="F69" i="17"/>
  <c r="J68" i="17"/>
  <c r="H68" i="17"/>
  <c r="G68" i="17"/>
  <c r="F68" i="17"/>
  <c r="J67" i="17"/>
  <c r="H67" i="17"/>
  <c r="G67" i="17"/>
  <c r="F67" i="17"/>
  <c r="J66" i="17"/>
  <c r="H66" i="17"/>
  <c r="G66" i="17"/>
  <c r="F66" i="17"/>
  <c r="J65" i="17"/>
  <c r="H65" i="17"/>
  <c r="G65" i="17"/>
  <c r="F65" i="17"/>
  <c r="J64" i="17"/>
  <c r="H64" i="17"/>
  <c r="G64" i="17"/>
  <c r="F64" i="17"/>
  <c r="J63" i="17"/>
  <c r="H63" i="17"/>
  <c r="G63" i="17"/>
  <c r="F63" i="17"/>
  <c r="J62" i="17"/>
  <c r="H62" i="17"/>
  <c r="G62" i="17"/>
  <c r="F62" i="17"/>
  <c r="J61" i="17"/>
  <c r="H61" i="17"/>
  <c r="G61" i="17"/>
  <c r="F61" i="17"/>
  <c r="J60" i="17"/>
  <c r="H60" i="17"/>
  <c r="I60" i="17"/>
  <c r="G60" i="17"/>
  <c r="F60" i="17"/>
  <c r="J59" i="17"/>
  <c r="H59" i="17"/>
  <c r="I59" i="17"/>
  <c r="G59" i="17"/>
  <c r="F59" i="17"/>
  <c r="J58" i="17"/>
  <c r="H58" i="17"/>
  <c r="I58" i="17"/>
  <c r="G58" i="17"/>
  <c r="F58" i="17"/>
  <c r="J57" i="17"/>
  <c r="H57" i="17"/>
  <c r="I57" i="17"/>
  <c r="G57" i="17"/>
  <c r="F57" i="17"/>
  <c r="J56" i="17"/>
  <c r="H56" i="17"/>
  <c r="I56" i="17"/>
  <c r="G56" i="17"/>
  <c r="F56" i="17"/>
  <c r="J55" i="17"/>
  <c r="H55" i="17"/>
  <c r="I55" i="17"/>
  <c r="G55" i="17"/>
  <c r="F55" i="17"/>
  <c r="J54" i="17"/>
  <c r="H54" i="17"/>
  <c r="I54" i="17"/>
  <c r="G54" i="17"/>
  <c r="F54" i="17"/>
  <c r="J53" i="17"/>
  <c r="H53" i="17"/>
  <c r="I53" i="17"/>
  <c r="G53" i="17"/>
  <c r="F53" i="17"/>
  <c r="J52" i="17"/>
  <c r="H52" i="17"/>
  <c r="I52" i="17"/>
  <c r="G52" i="17"/>
  <c r="F52" i="17"/>
  <c r="J51" i="17"/>
  <c r="H51" i="17"/>
  <c r="I51" i="17"/>
  <c r="G51" i="17"/>
  <c r="F51" i="17"/>
  <c r="J50" i="17"/>
  <c r="H50" i="17"/>
  <c r="I50" i="17"/>
  <c r="G50" i="17"/>
  <c r="F50" i="17"/>
  <c r="J49" i="17"/>
  <c r="H49" i="17"/>
  <c r="I49" i="17"/>
  <c r="G49" i="17"/>
  <c r="F49" i="17"/>
  <c r="J48" i="17"/>
  <c r="H48" i="17"/>
  <c r="I48" i="17"/>
  <c r="G48" i="17"/>
  <c r="F48" i="17"/>
  <c r="J47" i="17"/>
  <c r="H47" i="17"/>
  <c r="I47" i="17"/>
  <c r="G47" i="17"/>
  <c r="F47" i="17"/>
  <c r="J46" i="17"/>
  <c r="H46" i="17"/>
  <c r="I46" i="17"/>
  <c r="G46" i="17"/>
  <c r="F46" i="17"/>
  <c r="J45" i="17"/>
  <c r="H45" i="17"/>
  <c r="I45" i="17"/>
  <c r="G45" i="17"/>
  <c r="F45" i="17"/>
  <c r="J44" i="17"/>
  <c r="H44" i="17"/>
  <c r="G44" i="17"/>
  <c r="F44" i="17"/>
  <c r="J43" i="17"/>
  <c r="H43" i="17"/>
  <c r="G43" i="17"/>
  <c r="F43" i="17"/>
  <c r="J42" i="17"/>
  <c r="H42" i="17"/>
  <c r="G42" i="17"/>
  <c r="F42" i="17"/>
  <c r="J41" i="17"/>
  <c r="H41" i="17"/>
  <c r="G41" i="17"/>
  <c r="F41" i="17"/>
  <c r="J40" i="17"/>
  <c r="H40" i="17"/>
  <c r="G40" i="17"/>
  <c r="F40" i="17"/>
  <c r="J39" i="17"/>
  <c r="H39" i="17"/>
  <c r="G39" i="17"/>
  <c r="F39" i="17"/>
  <c r="J38" i="17"/>
  <c r="H38" i="17"/>
  <c r="G38" i="17"/>
  <c r="F38" i="17"/>
  <c r="J37" i="17"/>
  <c r="H37" i="17"/>
  <c r="G37" i="17"/>
  <c r="F37" i="17"/>
  <c r="J36" i="17"/>
  <c r="H36" i="17"/>
  <c r="G36" i="17"/>
  <c r="F36" i="17"/>
  <c r="J35" i="17"/>
  <c r="H35" i="17"/>
  <c r="G35" i="17"/>
  <c r="F35" i="17"/>
  <c r="J34" i="17"/>
  <c r="H34" i="17"/>
  <c r="G34" i="17"/>
  <c r="F34" i="17"/>
  <c r="J33" i="17"/>
  <c r="H33" i="17"/>
  <c r="G33" i="17"/>
  <c r="F33" i="17"/>
  <c r="J32" i="17"/>
  <c r="H32" i="17"/>
  <c r="G32" i="17"/>
  <c r="F32" i="17"/>
  <c r="J31" i="17"/>
  <c r="H31" i="17"/>
  <c r="G31" i="17"/>
  <c r="F31" i="17"/>
  <c r="J30" i="17"/>
  <c r="H30" i="17"/>
  <c r="G30" i="17"/>
  <c r="F30" i="17"/>
  <c r="J29" i="17"/>
  <c r="H29" i="17"/>
  <c r="G29" i="17"/>
  <c r="F29" i="17"/>
  <c r="J28" i="17"/>
  <c r="H28" i="17"/>
  <c r="G28" i="17"/>
  <c r="F28" i="17"/>
  <c r="J27" i="17"/>
  <c r="H27" i="17"/>
  <c r="G27" i="17"/>
  <c r="F27" i="17"/>
  <c r="J26" i="17"/>
  <c r="H26" i="17"/>
  <c r="G26" i="17"/>
  <c r="F26" i="17"/>
  <c r="J25" i="17"/>
  <c r="H25" i="17"/>
  <c r="G25" i="17"/>
  <c r="F25" i="17"/>
  <c r="J24" i="17"/>
  <c r="H24" i="17"/>
  <c r="G24" i="17"/>
  <c r="F24" i="17"/>
  <c r="J23" i="17"/>
  <c r="H23" i="17"/>
  <c r="G23" i="17"/>
  <c r="F23" i="17"/>
  <c r="J22" i="17"/>
  <c r="H22" i="17"/>
  <c r="G22" i="17"/>
  <c r="F22" i="17"/>
  <c r="J21" i="17"/>
  <c r="H21" i="17"/>
  <c r="G21" i="17"/>
  <c r="F21" i="17"/>
  <c r="J20" i="17"/>
  <c r="H20" i="17"/>
  <c r="G20" i="17"/>
  <c r="F20" i="17"/>
  <c r="J19" i="17"/>
  <c r="H19" i="17"/>
  <c r="G19" i="17"/>
  <c r="F19" i="17"/>
  <c r="J18" i="17"/>
  <c r="H18" i="17"/>
  <c r="G18" i="17"/>
  <c r="F18" i="17"/>
  <c r="J17" i="17"/>
  <c r="H17" i="17"/>
  <c r="G17" i="17"/>
  <c r="F17" i="17"/>
  <c r="J16" i="17"/>
  <c r="H16" i="17"/>
  <c r="G16" i="17"/>
  <c r="F16" i="17"/>
  <c r="J15" i="17"/>
  <c r="H15" i="17"/>
  <c r="I15" i="17"/>
  <c r="G15" i="17"/>
  <c r="F15" i="17"/>
  <c r="J14" i="17"/>
  <c r="H14" i="17"/>
  <c r="I14" i="17"/>
  <c r="G14" i="17"/>
  <c r="F14" i="17"/>
  <c r="J13" i="17"/>
  <c r="H13" i="17"/>
  <c r="I13" i="17"/>
  <c r="G13" i="17"/>
  <c r="F13" i="17"/>
  <c r="J12" i="17"/>
  <c r="H12" i="17"/>
  <c r="I12" i="17"/>
  <c r="G12" i="17"/>
  <c r="F12" i="17"/>
  <c r="J11" i="17"/>
  <c r="H11" i="17"/>
  <c r="I11" i="17"/>
  <c r="G11" i="17"/>
  <c r="F11" i="17"/>
  <c r="J10" i="17"/>
  <c r="H10" i="17"/>
  <c r="I10" i="17"/>
  <c r="G10" i="17"/>
  <c r="F10" i="17"/>
  <c r="J9" i="17"/>
  <c r="H9" i="17"/>
  <c r="I9" i="17"/>
  <c r="G9" i="17"/>
  <c r="F9" i="17"/>
  <c r="J8" i="17"/>
  <c r="H8" i="17"/>
  <c r="I8" i="17"/>
  <c r="G8" i="17"/>
  <c r="F8" i="17"/>
  <c r="J7" i="17"/>
  <c r="H7" i="17"/>
  <c r="G7" i="17"/>
  <c r="F7" i="17"/>
  <c r="J6" i="17"/>
  <c r="H6" i="17"/>
  <c r="G6" i="17"/>
  <c r="F6" i="17"/>
  <c r="J5" i="17"/>
  <c r="H5" i="17"/>
  <c r="G5" i="17"/>
  <c r="F5" i="17"/>
  <c r="J4" i="17"/>
  <c r="H4" i="17"/>
  <c r="G4" i="17"/>
  <c r="F4" i="17"/>
  <c r="J3" i="17"/>
  <c r="H3" i="17"/>
  <c r="G3" i="17"/>
  <c r="F3" i="17"/>
  <c r="J2" i="17"/>
  <c r="H2" i="17"/>
  <c r="G2" i="17"/>
  <c r="F2" i="17"/>
  <c r="G2" i="21"/>
  <c r="H2" i="21"/>
  <c r="J2" i="21"/>
  <c r="G3" i="21"/>
  <c r="H3" i="21"/>
  <c r="J3" i="21"/>
  <c r="G4" i="21"/>
  <c r="H4" i="21"/>
  <c r="J4" i="21"/>
  <c r="G5" i="21"/>
  <c r="H5" i="21"/>
  <c r="J5" i="21"/>
  <c r="G6" i="21"/>
  <c r="H6" i="21"/>
  <c r="J6" i="21"/>
  <c r="G7" i="21"/>
  <c r="H7" i="21"/>
  <c r="J7" i="21"/>
  <c r="G8" i="21"/>
  <c r="H8" i="21"/>
  <c r="J8" i="21"/>
  <c r="G9" i="21"/>
  <c r="H9" i="21"/>
  <c r="J9" i="21"/>
  <c r="G10" i="21"/>
  <c r="H10" i="21"/>
  <c r="J10" i="21"/>
  <c r="G11" i="21"/>
  <c r="H11" i="21"/>
  <c r="J11" i="21"/>
  <c r="G12" i="21"/>
  <c r="H12" i="21"/>
  <c r="J12" i="21"/>
  <c r="G13" i="21"/>
  <c r="H13" i="21"/>
  <c r="J13" i="21"/>
  <c r="G14" i="21"/>
  <c r="H14" i="21"/>
  <c r="J14" i="21"/>
  <c r="G15" i="21"/>
  <c r="H15" i="21"/>
  <c r="J15" i="21"/>
  <c r="G16" i="21"/>
  <c r="H16" i="21"/>
  <c r="J16" i="21"/>
  <c r="G17" i="21"/>
  <c r="H17" i="21"/>
  <c r="J17" i="21"/>
  <c r="G18" i="21"/>
  <c r="H18" i="21"/>
  <c r="J18" i="21"/>
  <c r="G19" i="21"/>
  <c r="H19" i="21"/>
  <c r="J19" i="21"/>
  <c r="G20" i="21"/>
  <c r="H20" i="21"/>
  <c r="J20" i="21"/>
  <c r="G21" i="21"/>
  <c r="H21" i="21"/>
  <c r="J21" i="21"/>
  <c r="G22" i="21"/>
  <c r="H22" i="21"/>
  <c r="J22" i="21"/>
  <c r="G23" i="21"/>
  <c r="H23" i="21"/>
  <c r="J23" i="21"/>
  <c r="G24" i="21"/>
  <c r="H24" i="21"/>
  <c r="J24" i="21"/>
  <c r="G25" i="21"/>
  <c r="H25" i="21"/>
  <c r="J25" i="21"/>
  <c r="J90" i="2"/>
  <c r="H90" i="2"/>
  <c r="G90" i="2"/>
  <c r="F90" i="2"/>
  <c r="J89" i="2"/>
  <c r="H89" i="2"/>
  <c r="G89" i="2"/>
  <c r="F89" i="2"/>
  <c r="J88" i="2"/>
  <c r="H88" i="2"/>
  <c r="G88" i="2"/>
  <c r="F88" i="2"/>
  <c r="J87" i="2"/>
  <c r="H87" i="2"/>
  <c r="G87" i="2"/>
  <c r="F87" i="2"/>
  <c r="J86" i="2"/>
  <c r="H86" i="2"/>
  <c r="G86" i="2"/>
  <c r="F86" i="2"/>
  <c r="J85" i="2"/>
  <c r="H85" i="2"/>
  <c r="G85" i="2"/>
  <c r="F85" i="2"/>
  <c r="J84" i="2"/>
  <c r="H84" i="2"/>
  <c r="G84" i="2"/>
  <c r="F84" i="2"/>
  <c r="J83" i="2"/>
  <c r="H83" i="2"/>
  <c r="G83" i="2"/>
  <c r="F83" i="2"/>
  <c r="J82" i="2"/>
  <c r="H82" i="2"/>
  <c r="G82" i="2"/>
  <c r="F82" i="2"/>
  <c r="J81" i="2"/>
  <c r="H81" i="2"/>
  <c r="G81" i="2"/>
  <c r="F81" i="2"/>
  <c r="J80" i="2"/>
  <c r="H80" i="2"/>
  <c r="G80" i="2"/>
  <c r="F80" i="2"/>
  <c r="J79" i="2"/>
  <c r="H79" i="2"/>
  <c r="G79" i="2"/>
  <c r="F79" i="2"/>
  <c r="J78" i="2"/>
  <c r="H78" i="2"/>
  <c r="G78" i="2"/>
  <c r="F78" i="2"/>
  <c r="J77" i="2"/>
  <c r="H77" i="2"/>
  <c r="G77" i="2"/>
  <c r="F77" i="2"/>
  <c r="J76" i="2"/>
  <c r="H76" i="2"/>
  <c r="G76" i="2"/>
  <c r="F76" i="2"/>
  <c r="J75" i="2"/>
  <c r="H75" i="2"/>
  <c r="G75" i="2"/>
  <c r="F75" i="2"/>
  <c r="J74" i="2"/>
  <c r="H74" i="2"/>
  <c r="G74" i="2"/>
  <c r="F74" i="2"/>
  <c r="J73" i="2"/>
  <c r="H73" i="2"/>
  <c r="G73" i="2"/>
  <c r="F73" i="2"/>
  <c r="J72" i="2"/>
  <c r="H72" i="2"/>
  <c r="G72" i="2"/>
  <c r="F72" i="2"/>
  <c r="J71" i="2"/>
  <c r="H71" i="2"/>
  <c r="G71" i="2"/>
  <c r="F71" i="2"/>
  <c r="J70" i="2"/>
  <c r="H70" i="2"/>
  <c r="G70" i="2"/>
  <c r="F70" i="2"/>
  <c r="J69" i="2"/>
  <c r="H69" i="2"/>
  <c r="G69" i="2"/>
  <c r="F69" i="2"/>
  <c r="J68" i="2"/>
  <c r="H68" i="2"/>
  <c r="G68" i="2"/>
  <c r="F68" i="2"/>
  <c r="J67" i="2"/>
  <c r="H67" i="2"/>
  <c r="G67" i="2"/>
  <c r="F67" i="2"/>
  <c r="J66" i="2"/>
  <c r="H66" i="2"/>
  <c r="G66" i="2"/>
  <c r="F66" i="2"/>
  <c r="J65" i="2"/>
  <c r="H65" i="2"/>
  <c r="G65" i="2"/>
  <c r="F65" i="2"/>
  <c r="J64" i="2"/>
  <c r="H64" i="2"/>
  <c r="G64" i="2"/>
  <c r="F64" i="2"/>
  <c r="J63" i="2"/>
  <c r="H63" i="2"/>
  <c r="G63" i="2"/>
  <c r="F63" i="2"/>
  <c r="J62" i="2"/>
  <c r="H62" i="2"/>
  <c r="G62" i="2"/>
  <c r="F62" i="2"/>
  <c r="J61" i="2"/>
  <c r="H61" i="2"/>
  <c r="G61" i="2"/>
  <c r="F61" i="2"/>
  <c r="J60" i="2"/>
  <c r="H60" i="2"/>
  <c r="G60" i="2"/>
  <c r="F60" i="2"/>
  <c r="J59" i="2"/>
  <c r="H59" i="2"/>
  <c r="G59" i="2"/>
  <c r="F59" i="2"/>
  <c r="J58" i="2"/>
  <c r="H58" i="2"/>
  <c r="G58" i="2"/>
  <c r="F58" i="2"/>
  <c r="J57" i="2"/>
  <c r="H57" i="2"/>
  <c r="G57" i="2"/>
  <c r="F57" i="2"/>
  <c r="J56" i="2"/>
  <c r="H56" i="2"/>
  <c r="G56" i="2"/>
  <c r="F56" i="2"/>
  <c r="J55" i="2"/>
  <c r="H55" i="2"/>
  <c r="G55" i="2"/>
  <c r="F55" i="2"/>
  <c r="J54" i="2"/>
  <c r="H54" i="2"/>
  <c r="G54" i="2"/>
  <c r="F54" i="2"/>
  <c r="J53" i="2"/>
  <c r="H53" i="2"/>
  <c r="G53" i="2"/>
  <c r="F53" i="2"/>
  <c r="J52" i="2"/>
  <c r="H52" i="2"/>
  <c r="G52" i="2"/>
  <c r="F52" i="2"/>
  <c r="J51" i="2"/>
  <c r="H51" i="2"/>
  <c r="G51" i="2"/>
  <c r="F51" i="2"/>
  <c r="J50" i="2"/>
  <c r="H50" i="2"/>
  <c r="G50" i="2"/>
  <c r="F50" i="2"/>
  <c r="J49" i="2"/>
  <c r="H49" i="2"/>
  <c r="G49" i="2"/>
  <c r="F49" i="2"/>
  <c r="J48" i="2"/>
  <c r="H48" i="2"/>
  <c r="G48" i="2"/>
  <c r="F48" i="2"/>
  <c r="J47" i="2"/>
  <c r="H47" i="2"/>
  <c r="G47" i="2"/>
  <c r="F47" i="2"/>
  <c r="J46" i="2"/>
  <c r="H46" i="2"/>
  <c r="G46" i="2"/>
  <c r="F46" i="2"/>
  <c r="J45" i="2"/>
  <c r="H45" i="2"/>
  <c r="G45" i="2"/>
  <c r="F45" i="2"/>
  <c r="J44" i="2"/>
  <c r="H44" i="2"/>
  <c r="G44" i="2"/>
  <c r="F44" i="2"/>
  <c r="J43" i="2"/>
  <c r="H43" i="2"/>
  <c r="G43" i="2"/>
  <c r="F43" i="2"/>
  <c r="J42" i="2"/>
  <c r="H42" i="2"/>
  <c r="G42" i="2"/>
  <c r="F42" i="2"/>
  <c r="J41" i="2"/>
  <c r="H41" i="2"/>
  <c r="G41" i="2"/>
  <c r="F41" i="2"/>
  <c r="J40" i="2"/>
  <c r="H40" i="2"/>
  <c r="G40" i="2"/>
  <c r="F40" i="2"/>
  <c r="J39" i="2"/>
  <c r="H39" i="2"/>
  <c r="G39" i="2"/>
  <c r="F39" i="2"/>
  <c r="J38" i="2"/>
  <c r="H38" i="2"/>
  <c r="G38" i="2"/>
  <c r="F38" i="2"/>
  <c r="J37" i="2"/>
  <c r="H37" i="2"/>
  <c r="G37" i="2"/>
  <c r="F37" i="2"/>
  <c r="J36" i="2"/>
  <c r="H36" i="2"/>
  <c r="G36" i="2"/>
  <c r="F36" i="2"/>
  <c r="J35" i="2"/>
  <c r="H35" i="2"/>
  <c r="G35" i="2"/>
  <c r="F35" i="2"/>
  <c r="J34" i="2"/>
  <c r="H34" i="2"/>
  <c r="G34" i="2"/>
  <c r="F34" i="2"/>
  <c r="J33" i="2"/>
  <c r="H33" i="2"/>
  <c r="G33" i="2"/>
  <c r="F33" i="2"/>
  <c r="J32" i="2"/>
  <c r="H32" i="2"/>
  <c r="G32" i="2"/>
  <c r="F32" i="2"/>
  <c r="J31" i="2"/>
  <c r="H31" i="2"/>
  <c r="G31" i="2"/>
  <c r="F31" i="2"/>
  <c r="J30" i="2"/>
  <c r="H30" i="2"/>
  <c r="G30" i="2"/>
  <c r="F30" i="2"/>
  <c r="J29" i="2"/>
  <c r="H29" i="2"/>
  <c r="G29" i="2"/>
  <c r="F29" i="2"/>
  <c r="J28" i="2"/>
  <c r="H28" i="2"/>
  <c r="G28" i="2"/>
  <c r="F28" i="2"/>
  <c r="J27" i="2"/>
  <c r="H27" i="2"/>
  <c r="G27" i="2"/>
  <c r="F27" i="2"/>
  <c r="J26" i="2"/>
  <c r="H26" i="2"/>
  <c r="G26" i="2"/>
  <c r="F26" i="2"/>
  <c r="J25" i="2"/>
  <c r="H25" i="2"/>
  <c r="G25" i="2"/>
  <c r="F25" i="2"/>
  <c r="J24" i="2"/>
  <c r="H24" i="2"/>
  <c r="G24" i="2"/>
  <c r="F24" i="2"/>
  <c r="J23" i="2"/>
  <c r="H23" i="2"/>
  <c r="G23" i="2"/>
  <c r="F23" i="2"/>
  <c r="J22" i="2"/>
  <c r="H22" i="2"/>
  <c r="G22" i="2"/>
  <c r="F22" i="2"/>
  <c r="J21" i="2"/>
  <c r="H21" i="2"/>
  <c r="G21" i="2"/>
  <c r="F21" i="2"/>
  <c r="J20" i="2"/>
  <c r="H20" i="2"/>
  <c r="G20" i="2"/>
  <c r="F20" i="2"/>
  <c r="J19" i="2"/>
  <c r="H19" i="2"/>
  <c r="G19" i="2"/>
  <c r="F19" i="2"/>
  <c r="J18" i="2"/>
  <c r="H18" i="2"/>
  <c r="G18" i="2"/>
  <c r="F18" i="2"/>
  <c r="J17" i="2"/>
  <c r="H17" i="2"/>
  <c r="G17" i="2"/>
  <c r="F17" i="2"/>
  <c r="J16" i="2"/>
  <c r="H16" i="2"/>
  <c r="G16" i="2"/>
  <c r="F16" i="2"/>
  <c r="J15" i="2"/>
  <c r="H15" i="2"/>
  <c r="G15" i="2"/>
  <c r="F15" i="2"/>
  <c r="J14" i="2"/>
  <c r="H14" i="2"/>
  <c r="G14" i="2"/>
  <c r="F14" i="2"/>
  <c r="J13" i="2"/>
  <c r="H13" i="2"/>
  <c r="I13" i="2"/>
  <c r="G13" i="2"/>
  <c r="F13" i="2"/>
  <c r="J12" i="2"/>
  <c r="H12" i="2"/>
  <c r="I12" i="2"/>
  <c r="G12" i="2"/>
  <c r="F12" i="2"/>
  <c r="J11" i="2"/>
  <c r="H11" i="2"/>
  <c r="I11" i="2"/>
  <c r="G11" i="2"/>
  <c r="F11" i="2"/>
  <c r="J10" i="2"/>
  <c r="H10" i="2"/>
  <c r="I10" i="2"/>
  <c r="G10" i="2"/>
  <c r="F10" i="2"/>
  <c r="J9" i="2"/>
  <c r="H9" i="2"/>
  <c r="I9" i="2"/>
  <c r="G9" i="2"/>
  <c r="F9" i="2"/>
  <c r="J8" i="2"/>
  <c r="H8" i="2"/>
  <c r="I8" i="2"/>
  <c r="G8" i="2"/>
  <c r="F8" i="2"/>
  <c r="J7" i="2"/>
  <c r="H7" i="2"/>
  <c r="I7" i="2"/>
  <c r="G7" i="2"/>
  <c r="F7" i="2"/>
  <c r="J6" i="2"/>
  <c r="H6" i="2"/>
  <c r="I6" i="2"/>
  <c r="G6" i="2"/>
  <c r="F6" i="2"/>
  <c r="J5" i="2"/>
  <c r="H5" i="2"/>
  <c r="I5" i="2"/>
  <c r="G5" i="2"/>
  <c r="F5" i="2"/>
  <c r="J4" i="2"/>
  <c r="H4" i="2"/>
  <c r="I4" i="2"/>
  <c r="G4" i="2"/>
  <c r="F4" i="2"/>
  <c r="J3" i="2"/>
  <c r="H3" i="2"/>
  <c r="I3" i="2"/>
  <c r="G3" i="2"/>
  <c r="F3" i="2"/>
  <c r="J2" i="2"/>
  <c r="H2" i="2"/>
  <c r="I2" i="2"/>
  <c r="G2" i="2"/>
  <c r="F2" i="2"/>
  <c r="I92" i="27"/>
  <c r="G92" i="27"/>
  <c r="E92" i="27"/>
  <c r="C92" i="27"/>
  <c r="F83" i="25"/>
  <c r="J66" i="30"/>
  <c r="J70" i="30"/>
  <c r="J74" i="30"/>
  <c r="J77" i="30"/>
  <c r="J37" i="30"/>
  <c r="J41" i="30"/>
  <c r="J48" i="30"/>
  <c r="J52" i="30"/>
  <c r="J56" i="30"/>
  <c r="J63" i="30"/>
  <c r="J67" i="30"/>
  <c r="J71" i="30"/>
  <c r="J75" i="30"/>
  <c r="J78" i="30"/>
  <c r="J82" i="30"/>
  <c r="I7" i="23"/>
  <c r="I8" i="23"/>
  <c r="I9" i="23"/>
  <c r="I10" i="23"/>
  <c r="I11" i="23"/>
  <c r="I12" i="23"/>
  <c r="I13" i="23"/>
  <c r="I11" i="5"/>
  <c r="I12" i="5"/>
  <c r="I13" i="5"/>
  <c r="I14" i="5"/>
  <c r="I15" i="5"/>
  <c r="I16" i="5"/>
  <c r="I17" i="5"/>
  <c r="I18" i="5"/>
  <c r="I22" i="18"/>
  <c r="I23" i="18"/>
  <c r="I24" i="18"/>
  <c r="I81" i="18"/>
  <c r="I14" i="18"/>
  <c r="I15" i="18"/>
  <c r="I16" i="18"/>
  <c r="I17" i="18"/>
  <c r="I18" i="18"/>
  <c r="I19" i="18"/>
  <c r="I20" i="18"/>
  <c r="I21" i="18"/>
  <c r="I34" i="18"/>
  <c r="I35" i="18"/>
  <c r="I36" i="18"/>
  <c r="I37" i="18"/>
  <c r="I38" i="18"/>
  <c r="I39" i="18"/>
  <c r="I40" i="18"/>
  <c r="I41" i="18"/>
  <c r="I56" i="18"/>
  <c r="I57" i="18"/>
  <c r="I58" i="18"/>
  <c r="I59" i="18"/>
  <c r="I60" i="18"/>
  <c r="I61" i="18"/>
  <c r="I62" i="18"/>
  <c r="I63" i="18"/>
  <c r="I64" i="18"/>
  <c r="I65" i="18"/>
  <c r="I78" i="18"/>
  <c r="I79" i="18"/>
  <c r="I2" i="18"/>
  <c r="I3" i="18"/>
  <c r="I4" i="18"/>
  <c r="I5" i="18"/>
  <c r="I6" i="18"/>
  <c r="I7" i="18"/>
  <c r="I8" i="18"/>
  <c r="I9" i="18"/>
  <c r="I25" i="18"/>
  <c r="I26" i="18"/>
  <c r="I27" i="18"/>
  <c r="I28" i="18"/>
  <c r="I29" i="18"/>
  <c r="I30" i="18"/>
  <c r="I31" i="18"/>
  <c r="I47" i="18"/>
  <c r="I48" i="18"/>
  <c r="I49" i="18"/>
  <c r="I50" i="18"/>
  <c r="I51" i="18"/>
  <c r="I52" i="18"/>
  <c r="I53" i="18"/>
  <c r="I71" i="18"/>
  <c r="I72" i="18"/>
  <c r="I80" i="18"/>
  <c r="I82" i="18"/>
  <c r="I10" i="18"/>
  <c r="I11" i="18"/>
  <c r="I12" i="18"/>
  <c r="I13" i="18"/>
  <c r="I32" i="18"/>
  <c r="I33" i="18"/>
  <c r="I54" i="18"/>
  <c r="I55" i="18"/>
  <c r="I74" i="18"/>
  <c r="I75" i="18"/>
  <c r="I76" i="18"/>
  <c r="I12" i="26"/>
  <c r="I13" i="26"/>
  <c r="I14" i="26"/>
  <c r="I15" i="26"/>
  <c r="I16" i="26"/>
  <c r="I17" i="26"/>
  <c r="I18" i="26"/>
  <c r="I19" i="26"/>
  <c r="I20" i="26"/>
  <c r="I21" i="26"/>
  <c r="I46" i="26"/>
  <c r="I47" i="26"/>
  <c r="I48" i="26"/>
  <c r="I49" i="26"/>
  <c r="I50" i="26"/>
  <c r="I51" i="26"/>
  <c r="I52" i="26"/>
  <c r="I53" i="26"/>
  <c r="I54" i="26"/>
  <c r="I55" i="26"/>
  <c r="I56" i="26"/>
  <c r="I57" i="26"/>
  <c r="I58" i="26"/>
  <c r="I59" i="26"/>
  <c r="I60" i="26"/>
  <c r="I61" i="26"/>
  <c r="I62" i="26"/>
  <c r="I63" i="26"/>
  <c r="I64" i="26"/>
  <c r="I65" i="26"/>
  <c r="I66" i="26"/>
  <c r="I67" i="26"/>
  <c r="I68" i="26"/>
  <c r="I11" i="26"/>
  <c r="I39" i="26"/>
  <c r="I40" i="26"/>
  <c r="I41" i="26"/>
  <c r="I42" i="26"/>
  <c r="I43" i="26"/>
  <c r="I44" i="26"/>
  <c r="I45" i="26"/>
  <c r="I5" i="24"/>
  <c r="I6" i="24"/>
  <c r="I7" i="24"/>
  <c r="I8" i="24"/>
  <c r="I9" i="24"/>
  <c r="I10" i="24"/>
  <c r="I11" i="24"/>
  <c r="I12" i="24"/>
  <c r="I13" i="24"/>
  <c r="I14" i="24"/>
  <c r="I15" i="24"/>
  <c r="I16" i="24"/>
  <c r="I17" i="24"/>
  <c r="I18" i="24"/>
  <c r="I19" i="24"/>
  <c r="I20" i="24"/>
  <c r="I31" i="24"/>
  <c r="I32" i="24"/>
  <c r="I33" i="24"/>
  <c r="I34" i="24"/>
  <c r="I35" i="24"/>
  <c r="I44" i="24"/>
  <c r="I21" i="24"/>
  <c r="I22" i="24"/>
  <c r="I23" i="24"/>
  <c r="I24" i="24"/>
  <c r="I25" i="24"/>
  <c r="I26" i="24"/>
  <c r="I27" i="24"/>
  <c r="I28" i="24"/>
  <c r="I29" i="24"/>
  <c r="I2" i="24"/>
  <c r="I3" i="24"/>
  <c r="I45" i="24"/>
  <c r="I46" i="24"/>
  <c r="I47" i="24"/>
  <c r="I56" i="24"/>
  <c r="I57" i="24"/>
  <c r="I58" i="24"/>
  <c r="I59" i="24"/>
  <c r="I70" i="24"/>
  <c r="I71" i="24"/>
  <c r="I72" i="24"/>
  <c r="I73" i="24"/>
  <c r="I74" i="24"/>
  <c r="I75" i="24"/>
  <c r="I20" i="3"/>
  <c r="I21" i="3"/>
  <c r="I22" i="3"/>
  <c r="I23" i="3"/>
  <c r="I24" i="3"/>
  <c r="I25" i="3"/>
  <c r="I26" i="3"/>
  <c r="I27" i="3"/>
  <c r="I28" i="3"/>
  <c r="I29" i="3"/>
  <c r="I30" i="3"/>
  <c r="I54" i="3"/>
  <c r="I55" i="3"/>
  <c r="I56" i="3"/>
  <c r="I57" i="3"/>
  <c r="I58" i="3"/>
  <c r="I80" i="3"/>
  <c r="I90" i="2"/>
  <c r="J81" i="30"/>
  <c r="I2" i="23"/>
  <c r="I14" i="23"/>
  <c r="I15" i="23"/>
  <c r="I16" i="23"/>
  <c r="I17" i="23"/>
  <c r="I18" i="23"/>
  <c r="I19" i="5"/>
  <c r="I20" i="5"/>
  <c r="I21" i="5"/>
  <c r="I22" i="5"/>
  <c r="I23" i="5"/>
  <c r="I24" i="5"/>
  <c r="I41" i="5"/>
  <c r="I42" i="5"/>
  <c r="I43" i="5"/>
  <c r="I44" i="5"/>
  <c r="I45" i="5"/>
  <c r="I46" i="5"/>
  <c r="I47" i="5"/>
  <c r="I48" i="5"/>
  <c r="I61" i="5"/>
  <c r="I62" i="5"/>
  <c r="I63" i="5"/>
  <c r="I64" i="5"/>
  <c r="I65" i="5"/>
  <c r="I25" i="5"/>
  <c r="I26" i="5"/>
  <c r="I49" i="5"/>
  <c r="I50" i="5"/>
  <c r="I67" i="5"/>
  <c r="I2" i="5"/>
  <c r="I3" i="5"/>
  <c r="I4" i="5"/>
  <c r="I5" i="5"/>
  <c r="I6" i="5"/>
  <c r="I7" i="5"/>
  <c r="I8" i="5"/>
  <c r="I9" i="5"/>
  <c r="I10" i="5"/>
  <c r="I27" i="5"/>
  <c r="I28" i="5"/>
  <c r="I29" i="5"/>
  <c r="I30" i="5"/>
  <c r="I31" i="5"/>
  <c r="I32" i="5"/>
  <c r="I33" i="5"/>
  <c r="I34" i="5"/>
  <c r="I35" i="5"/>
  <c r="I36" i="5"/>
  <c r="I51" i="5"/>
  <c r="I52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66" i="5"/>
  <c r="I68" i="5"/>
  <c r="I77" i="18"/>
  <c r="I73" i="18"/>
  <c r="I69" i="26"/>
  <c r="I76" i="24"/>
  <c r="I48" i="24"/>
  <c r="I49" i="24"/>
  <c r="I50" i="24"/>
  <c r="I51" i="24"/>
  <c r="I52" i="24"/>
  <c r="I53" i="24"/>
  <c r="I54" i="24"/>
  <c r="I55" i="24"/>
  <c r="I78" i="24"/>
  <c r="I79" i="24"/>
  <c r="I36" i="24"/>
  <c r="I37" i="24"/>
  <c r="I38" i="24"/>
  <c r="I39" i="24"/>
  <c r="I40" i="24"/>
  <c r="I41" i="24"/>
  <c r="I42" i="24"/>
  <c r="I43" i="24"/>
  <c r="I60" i="24"/>
  <c r="I61" i="24"/>
  <c r="I62" i="24"/>
  <c r="I63" i="24"/>
  <c r="I64" i="24"/>
  <c r="I65" i="24"/>
  <c r="I66" i="24"/>
  <c r="I67" i="24"/>
  <c r="I68" i="24"/>
  <c r="I69" i="24"/>
  <c r="I77" i="24"/>
  <c r="I72" i="3"/>
  <c r="I78" i="3"/>
  <c r="I88" i="17"/>
  <c r="I16" i="17"/>
  <c r="I17" i="17"/>
  <c r="I18" i="17"/>
  <c r="I19" i="17"/>
  <c r="I20" i="17"/>
  <c r="I21" i="17"/>
  <c r="I22" i="17"/>
  <c r="I23" i="17"/>
  <c r="I61" i="17"/>
  <c r="I62" i="17"/>
  <c r="I63" i="17"/>
  <c r="I64" i="17"/>
  <c r="I65" i="17"/>
  <c r="I66" i="17"/>
  <c r="I67" i="17"/>
  <c r="I68" i="17"/>
  <c r="I69" i="17"/>
  <c r="I70" i="17"/>
  <c r="I71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74" i="17"/>
  <c r="I75" i="17"/>
  <c r="I89" i="17"/>
  <c r="I2" i="17"/>
  <c r="I3" i="17"/>
  <c r="I4" i="17"/>
  <c r="I5" i="17"/>
  <c r="I6" i="17"/>
  <c r="I7" i="17"/>
  <c r="I41" i="17"/>
  <c r="I42" i="17"/>
  <c r="I43" i="17"/>
  <c r="I44" i="17"/>
  <c r="I77" i="17"/>
  <c r="I78" i="17"/>
  <c r="I79" i="17"/>
  <c r="I80" i="17"/>
  <c r="I81" i="17"/>
  <c r="I82" i="17"/>
  <c r="I83" i="17"/>
  <c r="I84" i="17"/>
  <c r="I72" i="17"/>
  <c r="I76" i="17"/>
  <c r="I30" i="2"/>
  <c r="I32" i="2"/>
  <c r="I34" i="2"/>
  <c r="I36" i="2"/>
  <c r="I54" i="2"/>
  <c r="I56" i="2"/>
  <c r="I58" i="2"/>
  <c r="I61" i="2"/>
  <c r="I77" i="2"/>
  <c r="I79" i="2"/>
  <c r="I81" i="2"/>
  <c r="I84" i="2"/>
  <c r="I86" i="2"/>
  <c r="I14" i="2"/>
  <c r="I16" i="2"/>
  <c r="I38" i="2"/>
  <c r="I40" i="2"/>
  <c r="I63" i="2"/>
  <c r="I65" i="2"/>
  <c r="I87" i="2"/>
  <c r="I89" i="2"/>
  <c r="I18" i="2"/>
  <c r="I26" i="2"/>
  <c r="I27" i="2"/>
  <c r="I28" i="2"/>
  <c r="I29" i="2"/>
  <c r="I46" i="2"/>
  <c r="I47" i="2"/>
  <c r="I48" i="2"/>
  <c r="I49" i="2"/>
  <c r="I50" i="2"/>
  <c r="I51" i="2"/>
  <c r="I52" i="2"/>
  <c r="I53" i="2"/>
  <c r="I74" i="2"/>
  <c r="I75" i="2"/>
  <c r="I76" i="2"/>
  <c r="I31" i="2"/>
  <c r="I33" i="2"/>
  <c r="I35" i="2"/>
  <c r="I37" i="2"/>
  <c r="I55" i="2"/>
  <c r="I57" i="2"/>
  <c r="I59" i="2"/>
  <c r="I60" i="2"/>
  <c r="I78" i="2"/>
  <c r="I80" i="2"/>
  <c r="I82" i="2"/>
  <c r="I83" i="2"/>
  <c r="I85" i="2"/>
  <c r="I15" i="2"/>
  <c r="I17" i="2"/>
  <c r="I39" i="2"/>
  <c r="I41" i="2"/>
  <c r="I62" i="2"/>
  <c r="I64" i="2"/>
  <c r="I88" i="2"/>
  <c r="I19" i="2"/>
  <c r="I20" i="2"/>
  <c r="I21" i="2"/>
  <c r="I22" i="2"/>
  <c r="I23" i="2"/>
  <c r="I24" i="2"/>
  <c r="I25" i="2"/>
  <c r="I42" i="2"/>
  <c r="I43" i="2"/>
  <c r="I44" i="2"/>
  <c r="I45" i="2"/>
  <c r="I66" i="2"/>
  <c r="I67" i="2"/>
  <c r="I68" i="2"/>
  <c r="I69" i="2"/>
  <c r="I70" i="2"/>
  <c r="I71" i="2"/>
  <c r="I72" i="2"/>
  <c r="I73" i="2"/>
  <c r="H83" i="25"/>
  <c r="I68" i="25"/>
  <c r="I83" i="8"/>
  <c r="I33" i="25"/>
  <c r="I81" i="25"/>
  <c r="I65" i="25"/>
  <c r="I49" i="25"/>
  <c r="I77" i="25"/>
  <c r="I61" i="25"/>
  <c r="I45" i="25"/>
  <c r="I29" i="25"/>
  <c r="I13" i="25"/>
  <c r="I42" i="25"/>
  <c r="I20" i="25"/>
  <c r="I17" i="25"/>
  <c r="I26" i="25"/>
  <c r="I4" i="25"/>
  <c r="I73" i="25"/>
  <c r="I57" i="25"/>
  <c r="I41" i="25"/>
  <c r="I25" i="25"/>
  <c r="I5" i="25"/>
  <c r="I58" i="25"/>
  <c r="I36" i="25"/>
  <c r="I69" i="25"/>
  <c r="I53" i="25"/>
  <c r="I37" i="25"/>
  <c r="I21" i="25"/>
  <c r="I10" i="25"/>
  <c r="I74" i="25"/>
  <c r="I52" i="25"/>
  <c r="I75" i="25"/>
  <c r="I67" i="25"/>
  <c r="I59" i="25"/>
  <c r="I51" i="25"/>
  <c r="I43" i="25"/>
  <c r="I35" i="25"/>
  <c r="I27" i="25"/>
  <c r="I19" i="25"/>
  <c r="I11" i="25"/>
  <c r="I3" i="25"/>
  <c r="I14" i="25"/>
  <c r="I30" i="25"/>
  <c r="I46" i="25"/>
  <c r="I62" i="25"/>
  <c r="I78" i="25"/>
  <c r="I8" i="25"/>
  <c r="I24" i="25"/>
  <c r="I40" i="25"/>
  <c r="I56" i="25"/>
  <c r="I72" i="25"/>
  <c r="I82" i="25"/>
  <c r="I9" i="25"/>
  <c r="I2" i="25"/>
  <c r="I18" i="25"/>
  <c r="I34" i="25"/>
  <c r="I50" i="25"/>
  <c r="I66" i="25"/>
  <c r="I12" i="25"/>
  <c r="I28" i="25"/>
  <c r="I44" i="25"/>
  <c r="I60" i="25"/>
  <c r="I76" i="25"/>
  <c r="I79" i="25"/>
  <c r="I71" i="25"/>
  <c r="I63" i="25"/>
  <c r="I55" i="25"/>
  <c r="I47" i="25"/>
  <c r="I39" i="25"/>
  <c r="I31" i="25"/>
  <c r="I23" i="25"/>
  <c r="I15" i="25"/>
  <c r="I7" i="25"/>
  <c r="I6" i="25"/>
  <c r="I22" i="25"/>
  <c r="I38" i="25"/>
  <c r="I54" i="25"/>
  <c r="I70" i="25"/>
  <c r="I83" i="25"/>
  <c r="I16" i="25"/>
  <c r="I32" i="25"/>
  <c r="I48" i="25"/>
  <c r="I64" i="25"/>
  <c r="I80" i="25"/>
  <c r="I91" i="27"/>
  <c r="G91" i="27"/>
  <c r="E91" i="27"/>
  <c r="C91" i="27"/>
  <c r="C90" i="27"/>
  <c r="I90" i="27"/>
  <c r="G90" i="27"/>
  <c r="E90" i="27"/>
  <c r="K83" i="3"/>
  <c r="I89" i="27"/>
  <c r="G89" i="27"/>
  <c r="E89" i="27"/>
  <c r="C89" i="27"/>
  <c r="H83" i="9"/>
  <c r="I83" i="9"/>
  <c r="G83" i="9"/>
  <c r="F83" i="9"/>
  <c r="E83" i="9"/>
  <c r="H82" i="9"/>
  <c r="G82" i="9"/>
  <c r="F82" i="9"/>
  <c r="E82" i="9"/>
  <c r="H81" i="9"/>
  <c r="G81" i="9"/>
  <c r="F81" i="9"/>
  <c r="E81" i="9"/>
  <c r="H80" i="9"/>
  <c r="G80" i="9"/>
  <c r="F80" i="9"/>
  <c r="E80" i="9"/>
  <c r="H79" i="9"/>
  <c r="G79" i="9"/>
  <c r="F79" i="9"/>
  <c r="E79" i="9"/>
  <c r="H78" i="9"/>
  <c r="G78" i="9"/>
  <c r="F78" i="9"/>
  <c r="E78" i="9"/>
  <c r="H77" i="9"/>
  <c r="G77" i="9"/>
  <c r="F77" i="9"/>
  <c r="E77" i="9"/>
  <c r="H76" i="9"/>
  <c r="G76" i="9"/>
  <c r="F76" i="9"/>
  <c r="E76" i="9"/>
  <c r="H75" i="9"/>
  <c r="G75" i="9"/>
  <c r="F75" i="9"/>
  <c r="E75" i="9"/>
  <c r="H74" i="9"/>
  <c r="G74" i="9"/>
  <c r="F74" i="9"/>
  <c r="E74" i="9"/>
  <c r="H73" i="9"/>
  <c r="G73" i="9"/>
  <c r="F73" i="9"/>
  <c r="E73" i="9"/>
  <c r="H72" i="9"/>
  <c r="G72" i="9"/>
  <c r="F72" i="9"/>
  <c r="E72" i="9"/>
  <c r="H71" i="9"/>
  <c r="G71" i="9"/>
  <c r="F71" i="9"/>
  <c r="E71" i="9"/>
  <c r="H70" i="9"/>
  <c r="G70" i="9"/>
  <c r="F70" i="9"/>
  <c r="E70" i="9"/>
  <c r="H69" i="9"/>
  <c r="G69" i="9"/>
  <c r="F69" i="9"/>
  <c r="E69" i="9"/>
  <c r="H68" i="9"/>
  <c r="G68" i="9"/>
  <c r="F68" i="9"/>
  <c r="E68" i="9"/>
  <c r="H67" i="9"/>
  <c r="G67" i="9"/>
  <c r="F67" i="9"/>
  <c r="E67" i="9"/>
  <c r="H66" i="9"/>
  <c r="G66" i="9"/>
  <c r="F66" i="9"/>
  <c r="E66" i="9"/>
  <c r="H65" i="9"/>
  <c r="G65" i="9"/>
  <c r="F65" i="9"/>
  <c r="E65" i="9"/>
  <c r="H64" i="9"/>
  <c r="G64" i="9"/>
  <c r="F64" i="9"/>
  <c r="E64" i="9"/>
  <c r="H63" i="9"/>
  <c r="G63" i="9"/>
  <c r="F63" i="9"/>
  <c r="E63" i="9"/>
  <c r="H62" i="9"/>
  <c r="G62" i="9"/>
  <c r="F62" i="9"/>
  <c r="E62" i="9"/>
  <c r="H61" i="9"/>
  <c r="G61" i="9"/>
  <c r="F61" i="9"/>
  <c r="E61" i="9"/>
  <c r="H60" i="9"/>
  <c r="G60" i="9"/>
  <c r="F60" i="9"/>
  <c r="E60" i="9"/>
  <c r="H59" i="9"/>
  <c r="G59" i="9"/>
  <c r="F59" i="9"/>
  <c r="E59" i="9"/>
  <c r="H58" i="9"/>
  <c r="G58" i="9"/>
  <c r="F58" i="9"/>
  <c r="E58" i="9"/>
  <c r="H57" i="9"/>
  <c r="G57" i="9"/>
  <c r="F57" i="9"/>
  <c r="E57" i="9"/>
  <c r="H56" i="9"/>
  <c r="G56" i="9"/>
  <c r="F56" i="9"/>
  <c r="E56" i="9"/>
  <c r="H55" i="9"/>
  <c r="G55" i="9"/>
  <c r="F55" i="9"/>
  <c r="E55" i="9"/>
  <c r="H54" i="9"/>
  <c r="G54" i="9"/>
  <c r="F54" i="9"/>
  <c r="E54" i="9"/>
  <c r="H53" i="9"/>
  <c r="G53" i="9"/>
  <c r="F53" i="9"/>
  <c r="E53" i="9"/>
  <c r="H52" i="9"/>
  <c r="G52" i="9"/>
  <c r="F52" i="9"/>
  <c r="E52" i="9"/>
  <c r="H51" i="9"/>
  <c r="G51" i="9"/>
  <c r="F51" i="9"/>
  <c r="E51" i="9"/>
  <c r="H50" i="9"/>
  <c r="G50" i="9"/>
  <c r="F50" i="9"/>
  <c r="E50" i="9"/>
  <c r="H49" i="9"/>
  <c r="G49" i="9"/>
  <c r="F49" i="9"/>
  <c r="E49" i="9"/>
  <c r="H48" i="9"/>
  <c r="G48" i="9"/>
  <c r="F48" i="9"/>
  <c r="E48" i="9"/>
  <c r="H47" i="9"/>
  <c r="G47" i="9"/>
  <c r="F47" i="9"/>
  <c r="E47" i="9"/>
  <c r="H46" i="9"/>
  <c r="G46" i="9"/>
  <c r="F46" i="9"/>
  <c r="E46" i="9"/>
  <c r="H45" i="9"/>
  <c r="G45" i="9"/>
  <c r="F45" i="9"/>
  <c r="E45" i="9"/>
  <c r="H44" i="9"/>
  <c r="G44" i="9"/>
  <c r="F44" i="9"/>
  <c r="E44" i="9"/>
  <c r="H43" i="9"/>
  <c r="G43" i="9"/>
  <c r="F43" i="9"/>
  <c r="E43" i="9"/>
  <c r="H42" i="9"/>
  <c r="G42" i="9"/>
  <c r="F42" i="9"/>
  <c r="E42" i="9"/>
  <c r="H41" i="9"/>
  <c r="G41" i="9"/>
  <c r="F41" i="9"/>
  <c r="E41" i="9"/>
  <c r="H40" i="9"/>
  <c r="G40" i="9"/>
  <c r="F40" i="9"/>
  <c r="E40" i="9"/>
  <c r="H39" i="9"/>
  <c r="G39" i="9"/>
  <c r="F39" i="9"/>
  <c r="E39" i="9"/>
  <c r="H38" i="9"/>
  <c r="G38" i="9"/>
  <c r="F38" i="9"/>
  <c r="E38" i="9"/>
  <c r="H37" i="9"/>
  <c r="G37" i="9"/>
  <c r="F37" i="9"/>
  <c r="E37" i="9"/>
  <c r="H36" i="9"/>
  <c r="G36" i="9"/>
  <c r="F36" i="9"/>
  <c r="E36" i="9"/>
  <c r="H35" i="9"/>
  <c r="G35" i="9"/>
  <c r="F35" i="9"/>
  <c r="E35" i="9"/>
  <c r="H34" i="9"/>
  <c r="G34" i="9"/>
  <c r="F34" i="9"/>
  <c r="E34" i="9"/>
  <c r="H33" i="9"/>
  <c r="G33" i="9"/>
  <c r="F33" i="9"/>
  <c r="E33" i="9"/>
  <c r="H32" i="9"/>
  <c r="G32" i="9"/>
  <c r="F32" i="9"/>
  <c r="E32" i="9"/>
  <c r="H31" i="9"/>
  <c r="G31" i="9"/>
  <c r="F31" i="9"/>
  <c r="E31" i="9"/>
  <c r="H30" i="9"/>
  <c r="G30" i="9"/>
  <c r="F30" i="9"/>
  <c r="E30" i="9"/>
  <c r="H29" i="9"/>
  <c r="G29" i="9"/>
  <c r="F29" i="9"/>
  <c r="E29" i="9"/>
  <c r="H28" i="9"/>
  <c r="G28" i="9"/>
  <c r="F28" i="9"/>
  <c r="E28" i="9"/>
  <c r="H27" i="9"/>
  <c r="G27" i="9"/>
  <c r="F27" i="9"/>
  <c r="E27" i="9"/>
  <c r="H26" i="9"/>
  <c r="G26" i="9"/>
  <c r="F26" i="9"/>
  <c r="E26" i="9"/>
  <c r="H25" i="9"/>
  <c r="G25" i="9"/>
  <c r="F25" i="9"/>
  <c r="E25" i="9"/>
  <c r="H24" i="9"/>
  <c r="G24" i="9"/>
  <c r="F24" i="9"/>
  <c r="E24" i="9"/>
  <c r="H23" i="9"/>
  <c r="G23" i="9"/>
  <c r="F23" i="9"/>
  <c r="E23" i="9"/>
  <c r="H22" i="9"/>
  <c r="G22" i="9"/>
  <c r="F22" i="9"/>
  <c r="E22" i="9"/>
  <c r="H21" i="9"/>
  <c r="G21" i="9"/>
  <c r="F21" i="9"/>
  <c r="E21" i="9"/>
  <c r="H20" i="9"/>
  <c r="G20" i="9"/>
  <c r="F20" i="9"/>
  <c r="E20" i="9"/>
  <c r="H19" i="9"/>
  <c r="G19" i="9"/>
  <c r="F19" i="9"/>
  <c r="E19" i="9"/>
  <c r="H18" i="9"/>
  <c r="G18" i="9"/>
  <c r="F18" i="9"/>
  <c r="E18" i="9"/>
  <c r="H17" i="9"/>
  <c r="G17" i="9"/>
  <c r="F17" i="9"/>
  <c r="E17" i="9"/>
  <c r="H16" i="9"/>
  <c r="G16" i="9"/>
  <c r="F16" i="9"/>
  <c r="E16" i="9"/>
  <c r="H15" i="9"/>
  <c r="G15" i="9"/>
  <c r="F15" i="9"/>
  <c r="E15" i="9"/>
  <c r="H14" i="9"/>
  <c r="G14" i="9"/>
  <c r="F14" i="9"/>
  <c r="E14" i="9"/>
  <c r="H13" i="9"/>
  <c r="G13" i="9"/>
  <c r="F13" i="9"/>
  <c r="E13" i="9"/>
  <c r="H12" i="9"/>
  <c r="G12" i="9"/>
  <c r="F12" i="9"/>
  <c r="E12" i="9"/>
  <c r="H11" i="9"/>
  <c r="G11" i="9"/>
  <c r="F11" i="9"/>
  <c r="E11" i="9"/>
  <c r="H10" i="9"/>
  <c r="G10" i="9"/>
  <c r="F10" i="9"/>
  <c r="E10" i="9"/>
  <c r="H9" i="9"/>
  <c r="G9" i="9"/>
  <c r="F9" i="9"/>
  <c r="E9" i="9"/>
  <c r="H8" i="9"/>
  <c r="G8" i="9"/>
  <c r="F8" i="9"/>
  <c r="E8" i="9"/>
  <c r="H7" i="9"/>
  <c r="G7" i="9"/>
  <c r="F7" i="9"/>
  <c r="E7" i="9"/>
  <c r="H6" i="9"/>
  <c r="G6" i="9"/>
  <c r="F6" i="9"/>
  <c r="E6" i="9"/>
  <c r="H5" i="9"/>
  <c r="G5" i="9"/>
  <c r="F5" i="9"/>
  <c r="E5" i="9"/>
  <c r="H4" i="9"/>
  <c r="G4" i="9"/>
  <c r="F4" i="9"/>
  <c r="E4" i="9"/>
  <c r="H3" i="9"/>
  <c r="G3" i="9"/>
  <c r="F3" i="9"/>
  <c r="E3" i="9"/>
  <c r="H2" i="9"/>
  <c r="G2" i="9"/>
  <c r="F2" i="9"/>
  <c r="E2" i="9"/>
  <c r="H83" i="8"/>
  <c r="G83" i="8"/>
  <c r="F83" i="8"/>
  <c r="E83" i="8"/>
  <c r="H82" i="8"/>
  <c r="G82" i="8"/>
  <c r="F82" i="8"/>
  <c r="E82" i="8"/>
  <c r="H81" i="8"/>
  <c r="G81" i="8"/>
  <c r="F81" i="8"/>
  <c r="E81" i="8"/>
  <c r="H80" i="8"/>
  <c r="G80" i="8"/>
  <c r="F80" i="8"/>
  <c r="E80" i="8"/>
  <c r="H79" i="8"/>
  <c r="G79" i="8"/>
  <c r="F79" i="8"/>
  <c r="E79" i="8"/>
  <c r="H78" i="8"/>
  <c r="G78" i="8"/>
  <c r="F78" i="8"/>
  <c r="E78" i="8"/>
  <c r="H77" i="8"/>
  <c r="G77" i="8"/>
  <c r="F77" i="8"/>
  <c r="E77" i="8"/>
  <c r="H76" i="8"/>
  <c r="G76" i="8"/>
  <c r="F76" i="8"/>
  <c r="E76" i="8"/>
  <c r="H75" i="8"/>
  <c r="G75" i="8"/>
  <c r="F75" i="8"/>
  <c r="E75" i="8"/>
  <c r="H74" i="8"/>
  <c r="G74" i="8"/>
  <c r="F74" i="8"/>
  <c r="E74" i="8"/>
  <c r="H73" i="8"/>
  <c r="G73" i="8"/>
  <c r="F73" i="8"/>
  <c r="E73" i="8"/>
  <c r="H72" i="8"/>
  <c r="G72" i="8"/>
  <c r="F72" i="8"/>
  <c r="E72" i="8"/>
  <c r="H71" i="8"/>
  <c r="G71" i="8"/>
  <c r="F71" i="8"/>
  <c r="E71" i="8"/>
  <c r="H70" i="8"/>
  <c r="G70" i="8"/>
  <c r="F70" i="8"/>
  <c r="E70" i="8"/>
  <c r="H69" i="8"/>
  <c r="G69" i="8"/>
  <c r="F69" i="8"/>
  <c r="E69" i="8"/>
  <c r="H68" i="8"/>
  <c r="G68" i="8"/>
  <c r="F68" i="8"/>
  <c r="E68" i="8"/>
  <c r="H67" i="8"/>
  <c r="G67" i="8"/>
  <c r="F67" i="8"/>
  <c r="E67" i="8"/>
  <c r="H66" i="8"/>
  <c r="G66" i="8"/>
  <c r="F66" i="8"/>
  <c r="E66" i="8"/>
  <c r="H65" i="8"/>
  <c r="G65" i="8"/>
  <c r="F65" i="8"/>
  <c r="E65" i="8"/>
  <c r="H64" i="8"/>
  <c r="G64" i="8"/>
  <c r="F64" i="8"/>
  <c r="E64" i="8"/>
  <c r="H63" i="8"/>
  <c r="G63" i="8"/>
  <c r="F63" i="8"/>
  <c r="E63" i="8"/>
  <c r="H62" i="8"/>
  <c r="G62" i="8"/>
  <c r="F62" i="8"/>
  <c r="E62" i="8"/>
  <c r="H61" i="8"/>
  <c r="G61" i="8"/>
  <c r="F61" i="8"/>
  <c r="E61" i="8"/>
  <c r="H60" i="8"/>
  <c r="G60" i="8"/>
  <c r="F60" i="8"/>
  <c r="E60" i="8"/>
  <c r="H59" i="8"/>
  <c r="G59" i="8"/>
  <c r="F59" i="8"/>
  <c r="E59" i="8"/>
  <c r="H58" i="8"/>
  <c r="G58" i="8"/>
  <c r="F58" i="8"/>
  <c r="E58" i="8"/>
  <c r="H57" i="8"/>
  <c r="G57" i="8"/>
  <c r="F57" i="8"/>
  <c r="E57" i="8"/>
  <c r="H56" i="8"/>
  <c r="G56" i="8"/>
  <c r="F56" i="8"/>
  <c r="E56" i="8"/>
  <c r="H55" i="8"/>
  <c r="G55" i="8"/>
  <c r="F55" i="8"/>
  <c r="E55" i="8"/>
  <c r="H54" i="8"/>
  <c r="G54" i="8"/>
  <c r="F54" i="8"/>
  <c r="E54" i="8"/>
  <c r="H53" i="8"/>
  <c r="G53" i="8"/>
  <c r="F53" i="8"/>
  <c r="E53" i="8"/>
  <c r="H52" i="8"/>
  <c r="G52" i="8"/>
  <c r="F52" i="8"/>
  <c r="E52" i="8"/>
  <c r="H51" i="8"/>
  <c r="G51" i="8"/>
  <c r="F51" i="8"/>
  <c r="E51" i="8"/>
  <c r="H50" i="8"/>
  <c r="G50" i="8"/>
  <c r="F50" i="8"/>
  <c r="E50" i="8"/>
  <c r="H49" i="8"/>
  <c r="G49" i="8"/>
  <c r="F49" i="8"/>
  <c r="E49" i="8"/>
  <c r="H48" i="8"/>
  <c r="G48" i="8"/>
  <c r="F48" i="8"/>
  <c r="E48" i="8"/>
  <c r="H47" i="8"/>
  <c r="G47" i="8"/>
  <c r="F47" i="8"/>
  <c r="E47" i="8"/>
  <c r="H46" i="8"/>
  <c r="G46" i="8"/>
  <c r="F46" i="8"/>
  <c r="E46" i="8"/>
  <c r="H45" i="8"/>
  <c r="G45" i="8"/>
  <c r="F45" i="8"/>
  <c r="E45" i="8"/>
  <c r="H44" i="8"/>
  <c r="G44" i="8"/>
  <c r="F44" i="8"/>
  <c r="E44" i="8"/>
  <c r="H43" i="8"/>
  <c r="G43" i="8"/>
  <c r="F43" i="8"/>
  <c r="E43" i="8"/>
  <c r="H42" i="8"/>
  <c r="G42" i="8"/>
  <c r="F42" i="8"/>
  <c r="E42" i="8"/>
  <c r="H41" i="8"/>
  <c r="G41" i="8"/>
  <c r="F41" i="8"/>
  <c r="E41" i="8"/>
  <c r="H40" i="8"/>
  <c r="G40" i="8"/>
  <c r="F40" i="8"/>
  <c r="E40" i="8"/>
  <c r="H39" i="8"/>
  <c r="G39" i="8"/>
  <c r="F39" i="8"/>
  <c r="E39" i="8"/>
  <c r="H38" i="8"/>
  <c r="G38" i="8"/>
  <c r="F38" i="8"/>
  <c r="E38" i="8"/>
  <c r="H37" i="8"/>
  <c r="G37" i="8"/>
  <c r="F37" i="8"/>
  <c r="E37" i="8"/>
  <c r="H36" i="8"/>
  <c r="G36" i="8"/>
  <c r="F36" i="8"/>
  <c r="E36" i="8"/>
  <c r="H35" i="8"/>
  <c r="G35" i="8"/>
  <c r="F35" i="8"/>
  <c r="E35" i="8"/>
  <c r="H34" i="8"/>
  <c r="G34" i="8"/>
  <c r="F34" i="8"/>
  <c r="E34" i="8"/>
  <c r="H33" i="8"/>
  <c r="G33" i="8"/>
  <c r="F33" i="8"/>
  <c r="E33" i="8"/>
  <c r="H32" i="8"/>
  <c r="G32" i="8"/>
  <c r="F32" i="8"/>
  <c r="E32" i="8"/>
  <c r="H31" i="8"/>
  <c r="G31" i="8"/>
  <c r="F31" i="8"/>
  <c r="E31" i="8"/>
  <c r="H30" i="8"/>
  <c r="G30" i="8"/>
  <c r="F30" i="8"/>
  <c r="E30" i="8"/>
  <c r="H29" i="8"/>
  <c r="G29" i="8"/>
  <c r="F29" i="8"/>
  <c r="E29" i="8"/>
  <c r="H28" i="8"/>
  <c r="G28" i="8"/>
  <c r="F28" i="8"/>
  <c r="E28" i="8"/>
  <c r="H27" i="8"/>
  <c r="G27" i="8"/>
  <c r="F27" i="8"/>
  <c r="E27" i="8"/>
  <c r="H26" i="8"/>
  <c r="G26" i="8"/>
  <c r="F26" i="8"/>
  <c r="E26" i="8"/>
  <c r="H25" i="8"/>
  <c r="G25" i="8"/>
  <c r="F25" i="8"/>
  <c r="E25" i="8"/>
  <c r="H24" i="8"/>
  <c r="G24" i="8"/>
  <c r="F24" i="8"/>
  <c r="E24" i="8"/>
  <c r="H23" i="8"/>
  <c r="G23" i="8"/>
  <c r="F23" i="8"/>
  <c r="E23" i="8"/>
  <c r="H22" i="8"/>
  <c r="G22" i="8"/>
  <c r="F22" i="8"/>
  <c r="E22" i="8"/>
  <c r="H21" i="8"/>
  <c r="G21" i="8"/>
  <c r="F21" i="8"/>
  <c r="E21" i="8"/>
  <c r="H20" i="8"/>
  <c r="G20" i="8"/>
  <c r="F20" i="8"/>
  <c r="E20" i="8"/>
  <c r="H19" i="8"/>
  <c r="G19" i="8"/>
  <c r="F19" i="8"/>
  <c r="E19" i="8"/>
  <c r="H18" i="8"/>
  <c r="G18" i="8"/>
  <c r="F18" i="8"/>
  <c r="E18" i="8"/>
  <c r="H17" i="8"/>
  <c r="G17" i="8"/>
  <c r="F17" i="8"/>
  <c r="E17" i="8"/>
  <c r="H16" i="8"/>
  <c r="G16" i="8"/>
  <c r="F16" i="8"/>
  <c r="E16" i="8"/>
  <c r="H15" i="8"/>
  <c r="G15" i="8"/>
  <c r="F15" i="8"/>
  <c r="E15" i="8"/>
  <c r="H14" i="8"/>
  <c r="G14" i="8"/>
  <c r="F14" i="8"/>
  <c r="E14" i="8"/>
  <c r="H13" i="8"/>
  <c r="G13" i="8"/>
  <c r="F13" i="8"/>
  <c r="E13" i="8"/>
  <c r="H12" i="8"/>
  <c r="G12" i="8"/>
  <c r="F12" i="8"/>
  <c r="E12" i="8"/>
  <c r="H11" i="8"/>
  <c r="G11" i="8"/>
  <c r="F11" i="8"/>
  <c r="E11" i="8"/>
  <c r="H10" i="8"/>
  <c r="G10" i="8"/>
  <c r="F10" i="8"/>
  <c r="E10" i="8"/>
  <c r="H9" i="8"/>
  <c r="G9" i="8"/>
  <c r="F9" i="8"/>
  <c r="E9" i="8"/>
  <c r="H8" i="8"/>
  <c r="G8" i="8"/>
  <c r="F8" i="8"/>
  <c r="E8" i="8"/>
  <c r="H7" i="8"/>
  <c r="G7" i="8"/>
  <c r="F7" i="8"/>
  <c r="E7" i="8"/>
  <c r="H6" i="8"/>
  <c r="G6" i="8"/>
  <c r="F6" i="8"/>
  <c r="E6" i="8"/>
  <c r="H5" i="8"/>
  <c r="G5" i="8"/>
  <c r="F5" i="8"/>
  <c r="E5" i="8"/>
  <c r="H4" i="8"/>
  <c r="G4" i="8"/>
  <c r="F4" i="8"/>
  <c r="E4" i="8"/>
  <c r="H3" i="8"/>
  <c r="G3" i="8"/>
  <c r="F3" i="8"/>
  <c r="E3" i="8"/>
  <c r="H2" i="8"/>
  <c r="G2" i="8"/>
  <c r="F2" i="8"/>
  <c r="E2" i="8"/>
  <c r="I88" i="27"/>
  <c r="G88" i="27"/>
  <c r="E88" i="27"/>
  <c r="C88" i="27"/>
  <c r="C87" i="27"/>
  <c r="E87" i="27"/>
  <c r="G87" i="27"/>
  <c r="I87" i="27"/>
  <c r="I85" i="27"/>
  <c r="I86" i="27"/>
  <c r="G85" i="27"/>
  <c r="G86" i="27"/>
  <c r="E85" i="27"/>
  <c r="E86" i="27"/>
  <c r="C85" i="27"/>
  <c r="C86" i="27"/>
  <c r="I84" i="27"/>
  <c r="G84" i="27"/>
  <c r="E83" i="27"/>
  <c r="E84" i="27"/>
  <c r="C83" i="27"/>
  <c r="C84" i="27"/>
  <c r="I83" i="27"/>
  <c r="G83" i="27"/>
  <c r="I82" i="27"/>
  <c r="G82" i="27"/>
  <c r="E82" i="27"/>
  <c r="C82" i="27"/>
  <c r="I81" i="27"/>
  <c r="G81" i="27"/>
  <c r="E81" i="27"/>
  <c r="C81" i="27"/>
  <c r="I80" i="27"/>
  <c r="G80" i="27"/>
  <c r="E80" i="27"/>
  <c r="C80" i="27"/>
  <c r="C79" i="27"/>
  <c r="I79" i="27"/>
  <c r="G79" i="27"/>
  <c r="E79" i="27"/>
  <c r="I78" i="27"/>
  <c r="G78" i="27"/>
  <c r="E78" i="27"/>
  <c r="C78" i="27"/>
  <c r="I77" i="27"/>
  <c r="G77" i="27"/>
  <c r="E77" i="27"/>
  <c r="C77" i="27"/>
  <c r="I76" i="27"/>
  <c r="G76" i="27"/>
  <c r="E76" i="27"/>
  <c r="C76" i="27"/>
  <c r="I75" i="27"/>
  <c r="G75" i="27"/>
  <c r="E75" i="27"/>
  <c r="C75" i="27"/>
  <c r="I74" i="27"/>
  <c r="G74" i="27"/>
  <c r="E74" i="27"/>
  <c r="C74" i="27"/>
  <c r="I73" i="27"/>
  <c r="G73" i="27"/>
  <c r="E73" i="27"/>
  <c r="C73" i="27"/>
  <c r="I72" i="27"/>
  <c r="G72" i="27"/>
  <c r="E72" i="27"/>
  <c r="C72" i="27"/>
  <c r="I71" i="27"/>
  <c r="G71" i="27"/>
  <c r="E71" i="27"/>
  <c r="C71" i="27"/>
  <c r="I70" i="27"/>
  <c r="G70" i="27"/>
  <c r="E70" i="27"/>
  <c r="C70" i="27"/>
  <c r="I69" i="27"/>
  <c r="G69" i="27"/>
  <c r="E69" i="27"/>
  <c r="C69" i="27"/>
  <c r="I68" i="27"/>
  <c r="G68" i="27"/>
  <c r="E68" i="27"/>
  <c r="C68" i="27"/>
  <c r="I67" i="27"/>
  <c r="G67" i="27"/>
  <c r="E67" i="27"/>
  <c r="C67" i="27"/>
  <c r="I66" i="27"/>
  <c r="G66" i="27"/>
  <c r="E66" i="27"/>
  <c r="C66" i="27"/>
  <c r="I65" i="27"/>
  <c r="G65" i="27"/>
  <c r="E65" i="27"/>
  <c r="C65" i="27"/>
  <c r="I64" i="27"/>
  <c r="G64" i="27"/>
  <c r="E64" i="27"/>
  <c r="C64" i="27"/>
  <c r="I63" i="27"/>
  <c r="G63" i="27"/>
  <c r="E63" i="27"/>
  <c r="C63" i="27"/>
  <c r="I62" i="27"/>
  <c r="G62" i="27"/>
  <c r="E62" i="27"/>
  <c r="C62" i="27"/>
  <c r="I61" i="27"/>
  <c r="G61" i="27"/>
  <c r="E61" i="27"/>
  <c r="C61" i="27"/>
  <c r="I60" i="27"/>
  <c r="G60" i="27"/>
  <c r="E60" i="27"/>
  <c r="C60" i="27"/>
  <c r="I59" i="27"/>
  <c r="G59" i="27"/>
  <c r="E59" i="27"/>
  <c r="C59" i="27"/>
  <c r="I58" i="27"/>
  <c r="G58" i="27"/>
  <c r="E58" i="27"/>
  <c r="C58" i="27"/>
  <c r="I57" i="27"/>
  <c r="G57" i="27"/>
  <c r="E57" i="27"/>
  <c r="C57" i="27"/>
  <c r="I56" i="27"/>
  <c r="G56" i="27"/>
  <c r="E56" i="27"/>
  <c r="C56" i="27"/>
  <c r="I55" i="27"/>
  <c r="G55" i="27"/>
  <c r="E55" i="27"/>
  <c r="C55" i="27"/>
  <c r="I54" i="27"/>
  <c r="G54" i="27"/>
  <c r="E54" i="27"/>
  <c r="C54" i="27"/>
  <c r="I53" i="27"/>
  <c r="G53" i="27"/>
  <c r="E53" i="27"/>
  <c r="C53" i="27"/>
  <c r="I52" i="27"/>
  <c r="G52" i="27"/>
  <c r="E52" i="27"/>
  <c r="C52" i="27"/>
  <c r="I51" i="27"/>
  <c r="G51" i="27"/>
  <c r="E51" i="27"/>
  <c r="C51" i="27"/>
  <c r="I50" i="27"/>
  <c r="G50" i="27"/>
  <c r="E50" i="27"/>
  <c r="C50" i="27"/>
  <c r="I49" i="27"/>
  <c r="G49" i="27"/>
  <c r="E49" i="27"/>
  <c r="C49" i="27"/>
  <c r="I48" i="27"/>
  <c r="G48" i="27"/>
  <c r="E48" i="27"/>
  <c r="C48" i="27"/>
  <c r="I47" i="27"/>
  <c r="G47" i="27"/>
  <c r="E47" i="27"/>
  <c r="C47" i="27"/>
  <c r="I46" i="27"/>
  <c r="G46" i="27"/>
  <c r="E46" i="27"/>
  <c r="C46" i="27"/>
  <c r="I45" i="27"/>
  <c r="G45" i="27"/>
  <c r="E45" i="27"/>
  <c r="C45" i="27"/>
  <c r="I44" i="27"/>
  <c r="G44" i="27"/>
  <c r="E44" i="27"/>
  <c r="C44" i="27"/>
  <c r="I43" i="27"/>
  <c r="G43" i="27"/>
  <c r="E43" i="27"/>
  <c r="C43" i="27"/>
  <c r="I42" i="27"/>
  <c r="G42" i="27"/>
  <c r="E42" i="27"/>
  <c r="C42" i="27"/>
  <c r="I41" i="27"/>
  <c r="G41" i="27"/>
  <c r="E41" i="27"/>
  <c r="C41" i="27"/>
  <c r="I40" i="27"/>
  <c r="G40" i="27"/>
  <c r="E40" i="27"/>
  <c r="C40" i="27"/>
  <c r="I39" i="27"/>
  <c r="G39" i="27"/>
  <c r="E39" i="27"/>
  <c r="C39" i="27"/>
  <c r="I38" i="27"/>
  <c r="G38" i="27"/>
  <c r="E38" i="27"/>
  <c r="C38" i="27"/>
  <c r="I37" i="27"/>
  <c r="G37" i="27"/>
  <c r="E37" i="27"/>
  <c r="C37" i="27"/>
  <c r="I36" i="27"/>
  <c r="G36" i="27"/>
  <c r="E36" i="27"/>
  <c r="C36" i="27"/>
  <c r="I35" i="27"/>
  <c r="G35" i="27"/>
  <c r="E35" i="27"/>
  <c r="C35" i="27"/>
  <c r="I34" i="27"/>
  <c r="G34" i="27"/>
  <c r="E34" i="27"/>
  <c r="C34" i="27"/>
  <c r="I33" i="27"/>
  <c r="G33" i="27"/>
  <c r="E33" i="27"/>
  <c r="C33" i="27"/>
  <c r="I32" i="27"/>
  <c r="G32" i="27"/>
  <c r="E32" i="27"/>
  <c r="C32" i="27"/>
  <c r="I31" i="27"/>
  <c r="G31" i="27"/>
  <c r="E31" i="27"/>
  <c r="C31" i="27"/>
  <c r="I30" i="27"/>
  <c r="G30" i="27"/>
  <c r="E30" i="27"/>
  <c r="C30" i="27"/>
  <c r="I29" i="27"/>
  <c r="G29" i="27"/>
  <c r="E29" i="27"/>
  <c r="C29" i="27"/>
  <c r="I28" i="27"/>
  <c r="G28" i="27"/>
  <c r="E28" i="27"/>
  <c r="C28" i="27"/>
  <c r="I27" i="27"/>
  <c r="G27" i="27"/>
  <c r="E27" i="27"/>
  <c r="C27" i="27"/>
  <c r="I26" i="27"/>
  <c r="G26" i="27"/>
  <c r="E26" i="27"/>
  <c r="C26" i="27"/>
  <c r="I25" i="27"/>
  <c r="G25" i="27"/>
  <c r="E25" i="27"/>
  <c r="C25" i="27"/>
  <c r="I24" i="27"/>
  <c r="G24" i="27"/>
  <c r="E24" i="27"/>
  <c r="C24" i="27"/>
  <c r="I23" i="27"/>
  <c r="G23" i="27"/>
  <c r="E23" i="27"/>
  <c r="C23" i="27"/>
  <c r="I22" i="27"/>
  <c r="G22" i="27"/>
  <c r="E22" i="27"/>
  <c r="C22" i="27"/>
  <c r="I21" i="27"/>
  <c r="G21" i="27"/>
  <c r="E21" i="27"/>
  <c r="C21" i="27"/>
  <c r="I20" i="27"/>
  <c r="G20" i="27"/>
  <c r="E20" i="27"/>
  <c r="C20" i="27"/>
  <c r="I19" i="27"/>
  <c r="G19" i="27"/>
  <c r="E19" i="27"/>
  <c r="C19" i="27"/>
  <c r="I18" i="27"/>
  <c r="G18" i="27"/>
  <c r="E18" i="27"/>
  <c r="C18" i="27"/>
  <c r="I17" i="27"/>
  <c r="G17" i="27"/>
  <c r="E17" i="27"/>
  <c r="C17" i="27"/>
  <c r="I16" i="27"/>
  <c r="G16" i="27"/>
  <c r="E16" i="27"/>
  <c r="C16" i="27"/>
  <c r="I15" i="27"/>
  <c r="G15" i="27"/>
  <c r="E15" i="27"/>
  <c r="C15" i="27"/>
  <c r="I14" i="27"/>
  <c r="G14" i="27"/>
  <c r="E14" i="27"/>
  <c r="C14" i="27"/>
  <c r="I13" i="27"/>
  <c r="G13" i="27"/>
  <c r="E13" i="27"/>
  <c r="C13" i="27"/>
  <c r="I12" i="27"/>
  <c r="G12" i="27"/>
  <c r="E12" i="27"/>
  <c r="C12" i="27"/>
  <c r="I11" i="27"/>
  <c r="G11" i="27"/>
  <c r="E11" i="27"/>
  <c r="C11" i="27"/>
  <c r="I10" i="27"/>
  <c r="G10" i="27"/>
  <c r="E10" i="27"/>
  <c r="C10" i="27"/>
  <c r="I9" i="27"/>
  <c r="G9" i="27"/>
  <c r="E9" i="27"/>
  <c r="C9" i="27"/>
  <c r="I8" i="27"/>
  <c r="G8" i="27"/>
  <c r="E8" i="27"/>
  <c r="C8" i="27"/>
  <c r="I7" i="27"/>
  <c r="G7" i="27"/>
  <c r="E7" i="27"/>
  <c r="C7" i="27"/>
  <c r="I6" i="27"/>
  <c r="G6" i="27"/>
  <c r="E6" i="27"/>
  <c r="C6" i="27"/>
  <c r="I5" i="27"/>
  <c r="G5" i="27"/>
  <c r="E5" i="27"/>
  <c r="C5" i="27"/>
  <c r="I4" i="27"/>
  <c r="G4" i="27"/>
  <c r="E4" i="27"/>
  <c r="C4" i="27"/>
  <c r="I3" i="27"/>
  <c r="G3" i="27"/>
  <c r="E3" i="27"/>
  <c r="C3" i="27"/>
  <c r="I2" i="27"/>
  <c r="G2" i="27"/>
  <c r="E2" i="27"/>
  <c r="C2" i="27"/>
  <c r="G26" i="21"/>
  <c r="F4" i="21"/>
  <c r="F8" i="21"/>
  <c r="F12" i="21"/>
  <c r="F16" i="21"/>
  <c r="F20" i="21"/>
  <c r="F24" i="21"/>
  <c r="F21" i="21"/>
  <c r="J26" i="21"/>
  <c r="F5" i="21"/>
  <c r="F9" i="21"/>
  <c r="F13" i="21"/>
  <c r="F17" i="21"/>
  <c r="F25" i="21"/>
  <c r="F2" i="21"/>
  <c r="F6" i="21"/>
  <c r="F10" i="21"/>
  <c r="F14" i="21"/>
  <c r="F18" i="21"/>
  <c r="F22" i="21"/>
  <c r="F26" i="21"/>
  <c r="F3" i="21"/>
  <c r="F7" i="21"/>
  <c r="F11" i="21"/>
  <c r="F15" i="21"/>
  <c r="F19" i="21"/>
  <c r="F23" i="21"/>
  <c r="H26" i="21"/>
  <c r="I8" i="21"/>
  <c r="I23" i="21"/>
  <c r="I3" i="21"/>
  <c r="I22" i="21"/>
  <c r="I13" i="21"/>
  <c r="I25" i="21"/>
  <c r="I4" i="21"/>
  <c r="I18" i="21"/>
  <c r="I24" i="21"/>
  <c r="I15" i="21"/>
  <c r="I26" i="21"/>
  <c r="I19" i="21"/>
  <c r="I6" i="21"/>
  <c r="I14" i="21"/>
  <c r="I11" i="21"/>
  <c r="I17" i="21"/>
  <c r="I20" i="21"/>
  <c r="I2" i="21"/>
  <c r="I7" i="21"/>
  <c r="I12" i="21"/>
  <c r="I16" i="21"/>
  <c r="I9" i="21"/>
  <c r="I5" i="21"/>
  <c r="I21" i="21"/>
  <c r="I10" i="21"/>
</calcChain>
</file>

<file path=xl/sharedStrings.xml><?xml version="1.0" encoding="utf-8"?>
<sst xmlns="http://schemas.openxmlformats.org/spreadsheetml/2006/main" count="1611" uniqueCount="334">
  <si>
    <t>Aylar</t>
  </si>
  <si>
    <t>FAALİYET KODU</t>
  </si>
  <si>
    <t xml:space="preserve">BİTKİSEL VE HAYVANSAL ÜRETİM        </t>
  </si>
  <si>
    <t xml:space="preserve">ORMANCILIK VE TOMRUKÇULUK           </t>
  </si>
  <si>
    <t xml:space="preserve">BALIKÇILIK VE SU ÜRÜNLERİ YETİŞ.    </t>
  </si>
  <si>
    <t xml:space="preserve">KÖMÜR VE LİNYİT ÇIKARTILMASI        </t>
  </si>
  <si>
    <t xml:space="preserve">HAM PETROL VE DOĞALGAZ ÇIKARIMI     </t>
  </si>
  <si>
    <t xml:space="preserve">METAL CEVHERİ MADENCİLİĞİ           </t>
  </si>
  <si>
    <t xml:space="preserve">MADENCİLİĞİ DESTEKLEYİCİ HİZMET     </t>
  </si>
  <si>
    <t xml:space="preserve">GIDA ÜRÜNLERİ İMALATI               </t>
  </si>
  <si>
    <t xml:space="preserve">İÇECEK İMALATI                      </t>
  </si>
  <si>
    <t xml:space="preserve">TÜTÜN ÜRÜNLERİ İMALATI              </t>
  </si>
  <si>
    <t xml:space="preserve">TEKSTİL ÜRÜNLERİ İMALATI            </t>
  </si>
  <si>
    <t xml:space="preserve">GİYİM EŞYALARI İMALATI              </t>
  </si>
  <si>
    <t xml:space="preserve">DERİ VE İLGİLİ ÜRÜNLER İMALATI      </t>
  </si>
  <si>
    <t xml:space="preserve">AĞAÇ,AĞAÇ ÜRÜNLERİ VE MANTAR ÜR.   </t>
  </si>
  <si>
    <t xml:space="preserve">KAĞIT VE KAĞIT ÜRÜNLERİ İMALATI     </t>
  </si>
  <si>
    <t>KAYITLI MEDYANIN BASILMASI VE ÇOĞ.</t>
  </si>
  <si>
    <t xml:space="preserve">KOK KÖMÜRÜ VE PETROL ÜRÜNLERİ İM. </t>
  </si>
  <si>
    <t xml:space="preserve">KİMYASAL ÜRÜNLERİ İMALATI           </t>
  </si>
  <si>
    <t xml:space="preserve">ECZACILIK VE ECZ.İLİŞKİN MALZ.İMAL. </t>
  </si>
  <si>
    <t xml:space="preserve">KAUÇUK VE PLASTİK ÜRÜNLER İMALATI   </t>
  </si>
  <si>
    <t xml:space="preserve">METALİK OLMAYAN ÜRÜNLER İMALATI     </t>
  </si>
  <si>
    <t xml:space="preserve">ANA METAL SANAYİ                    </t>
  </si>
  <si>
    <t>FABRİK.METAL ÜRÜNLERİ(MAK.TEC.HAR)</t>
  </si>
  <si>
    <t>BİLGİSAYAR, ELEKRONİK VE OPTİK ÜR.</t>
  </si>
  <si>
    <t xml:space="preserve">ELEKTRİKLİ TECHİZAT İMALATI         </t>
  </si>
  <si>
    <t xml:space="preserve">MAKİNE VE EKİPMAN İMALATI           </t>
  </si>
  <si>
    <t xml:space="preserve">MOTORLU KARA TAŞITI VE RÖMORK İM. </t>
  </si>
  <si>
    <t xml:space="preserve">DİĞER ULAŞIM ARAÇLARI İMALATI       </t>
  </si>
  <si>
    <t xml:space="preserve">MOBİLYA İMALATI                     </t>
  </si>
  <si>
    <t xml:space="preserve">DİĞER İMALATLAR                     </t>
  </si>
  <si>
    <t xml:space="preserve">MAKİNE VE EKİPMAN.KURULUMU VE ONAR. </t>
  </si>
  <si>
    <t>ELK.GAZ,BUHAR VE HAVA.SİS.ÜRET.DAĞT.</t>
  </si>
  <si>
    <t>SUYUN TOPLANMASI ARITILMASI VE DAĞT.</t>
  </si>
  <si>
    <t xml:space="preserve">KANALİZASYON                        </t>
  </si>
  <si>
    <t xml:space="preserve">ATIK MADDELERİN DEĞERLENDİRİLMESİ   </t>
  </si>
  <si>
    <t xml:space="preserve">İYİLEŞTİRME VE DİĞER ATIK YÖN.HİZ.  </t>
  </si>
  <si>
    <t xml:space="preserve">BİNA İNŞAATI                        </t>
  </si>
  <si>
    <t xml:space="preserve">BİNA DIŞI YAPILARIN İNŞAATI         </t>
  </si>
  <si>
    <t xml:space="preserve">ÖZEL İNŞAAT FAALİYETLERİ            </t>
  </si>
  <si>
    <t>TOPTAN VE PER.TİC.VE MOT.TAŞIT.ON..</t>
  </si>
  <si>
    <t xml:space="preserve">TOPTAN TİC.(MOT.TAŞIT.ONAR.HARİÇ)   </t>
  </si>
  <si>
    <t>PERAKENDE TİC.(MOT.TAŞIT.ONAR.HARİÇ)</t>
  </si>
  <si>
    <t xml:space="preserve">KARA TAŞIMA.VE BORU HATTI TAŞI.   </t>
  </si>
  <si>
    <t xml:space="preserve">SU YOLU TAŞIMACILIĞI                </t>
  </si>
  <si>
    <t xml:space="preserve">HAVAYOLU TAŞIMACILIĞI               </t>
  </si>
  <si>
    <t>TAŞIMA.İÇİN DEPOLAMA VE DESTEK.FA.</t>
  </si>
  <si>
    <t xml:space="preserve">POSTA VE KURYE FAALİYETLERİ         </t>
  </si>
  <si>
    <t xml:space="preserve">KONAKLAMA                           </t>
  </si>
  <si>
    <t xml:space="preserve">YİYECEK VE İÇECEK HİZMETİ FAAL.     </t>
  </si>
  <si>
    <t xml:space="preserve">YAYIMCILIK FAALİYETLERİ             </t>
  </si>
  <si>
    <t>SİNEMA FİLMİ VE SES KAYDI YAYIMCILI.</t>
  </si>
  <si>
    <t xml:space="preserve">PROGRAMCILIK VE YAYINCILIK FAAL.    </t>
  </si>
  <si>
    <t xml:space="preserve">TELEKOMİNİKASYON                    </t>
  </si>
  <si>
    <t xml:space="preserve">BİLGİSAYAR PROGRAMLAMA VE DANIŞ.    </t>
  </si>
  <si>
    <t xml:space="preserve">BİLGİ HİZMET FAALİYETLERİ           </t>
  </si>
  <si>
    <t xml:space="preserve">FİNANSAL HİZMET.(SİG.VE EMEK.HAR.) </t>
  </si>
  <si>
    <t>SİGORTA REAS.EMEK.FONL(ZOR.S.G.HARİÇ)</t>
  </si>
  <si>
    <t xml:space="preserve">FİNANS.VE SİG.HİZ.İÇİN YARD.FAAL.   </t>
  </si>
  <si>
    <t xml:space="preserve">GAYRİMENKUL FAALİYETLERİ            </t>
  </si>
  <si>
    <t xml:space="preserve">HUKUKİ VE MUHASEBE FAALİYETLERİ     </t>
  </si>
  <si>
    <t xml:space="preserve">İDARİ DANIŞMANLIK FAALİYETLERİ      </t>
  </si>
  <si>
    <t xml:space="preserve">MİMARLIK VE MÜHENDİSLİK FAALİYETİ   </t>
  </si>
  <si>
    <t xml:space="preserve">BİLİMSEL ARAŞTIRMA VE GELİŞ.FAAL.   </t>
  </si>
  <si>
    <t xml:space="preserve">REKLAMCILIK VE PAZAR ARAŞTIRMASI    </t>
  </si>
  <si>
    <t xml:space="preserve">DİĞER MESLEKİ,BİLİM.VE TEK.FAAL.    </t>
  </si>
  <si>
    <t xml:space="preserve">VETERİNERLİK HİZMETLERİ             </t>
  </si>
  <si>
    <t xml:space="preserve">KİRALAMA VE LEASING FAALİYETLERİ    </t>
  </si>
  <si>
    <t xml:space="preserve">İSTİHDAM FAALİYETLERİ               </t>
  </si>
  <si>
    <t xml:space="preserve">SEYAHAT ACENTESİ,TUR OPER.REZ.HİZ   </t>
  </si>
  <si>
    <t xml:space="preserve">GÜVENLİK VE SORUŞTURMA FA.    </t>
  </si>
  <si>
    <t xml:space="preserve">BİNA VE ÇEVRE DÜZENLEME FA.   </t>
  </si>
  <si>
    <t xml:space="preserve">BÜRO YÖNETİMİ,BÜRO DESTEĞİ FAAL.    </t>
  </si>
  <si>
    <t xml:space="preserve">KAMU YÖN.VE SAVUNMA,ZOR.SOS.GÜV.    </t>
  </si>
  <si>
    <t xml:space="preserve">EĞİTİM                              </t>
  </si>
  <si>
    <t xml:space="preserve">İNSAN SAĞLIĞI HİZMETLERİ            </t>
  </si>
  <si>
    <t xml:space="preserve">YATILI BAKIM FAALİYETLERİ           </t>
  </si>
  <si>
    <t xml:space="preserve">SOSYAL HİZMETLER                    </t>
  </si>
  <si>
    <t xml:space="preserve">YARATICI SANATLAR,EĞLENCE FAAL.     </t>
  </si>
  <si>
    <t xml:space="preserve">KÜTÜPHANE,ARŞİV VE MÜZELER          </t>
  </si>
  <si>
    <t xml:space="preserve">KUMAR VE MÜŞTEREK BAHİS FAAL        </t>
  </si>
  <si>
    <t xml:space="preserve">SPOR, EĞLENCE VE DİNLENCE FAAL.     </t>
  </si>
  <si>
    <t xml:space="preserve">ÜYE OLUNAN KURULUŞ FAALİYETLERİ     </t>
  </si>
  <si>
    <t xml:space="preserve">BİLGİSAYAR VE KİŞİSEL EV EŞYA.ON. </t>
  </si>
  <si>
    <t xml:space="preserve">DİĞER HİZMET FAALİYETLERİ           </t>
  </si>
  <si>
    <t xml:space="preserve">EV İÇİ ÇALIŞANLARIN FAALİYETLERİ    </t>
  </si>
  <si>
    <t xml:space="preserve">HANEHALKLARI TAR.KENDİ İHT.FAAL.    </t>
  </si>
  <si>
    <t xml:space="preserve">ULUSLARARASI ÖRGÜT VE TEMS.FA.    </t>
  </si>
  <si>
    <t>T O P L A M</t>
  </si>
  <si>
    <t>FAALİYET GRUPLARI</t>
  </si>
  <si>
    <t>İL KODU</t>
  </si>
  <si>
    <t xml:space="preserve">ADANA     </t>
  </si>
  <si>
    <t xml:space="preserve">ADIYAMAN  </t>
  </si>
  <si>
    <t xml:space="preserve">AFYONKARAHİSAR   </t>
  </si>
  <si>
    <t xml:space="preserve">AĞRI      </t>
  </si>
  <si>
    <t xml:space="preserve">AMASYA    </t>
  </si>
  <si>
    <t xml:space="preserve">ANKARA    </t>
  </si>
  <si>
    <t xml:space="preserve">ANTALYA   </t>
  </si>
  <si>
    <t xml:space="preserve">ARTVİN    </t>
  </si>
  <si>
    <t xml:space="preserve">AYDIN     </t>
  </si>
  <si>
    <t xml:space="preserve">BALIKESİR </t>
  </si>
  <si>
    <t xml:space="preserve">BİLECİK   </t>
  </si>
  <si>
    <t xml:space="preserve">BİNGÖL    </t>
  </si>
  <si>
    <t xml:space="preserve">BİTLİS    </t>
  </si>
  <si>
    <t xml:space="preserve">BOLU      </t>
  </si>
  <si>
    <t xml:space="preserve">BURDUR    </t>
  </si>
  <si>
    <t xml:space="preserve">BURSA     </t>
  </si>
  <si>
    <t xml:space="preserve">ÇANAKKALE </t>
  </si>
  <si>
    <t xml:space="preserve">ÇANKIRI   </t>
  </si>
  <si>
    <t xml:space="preserve">ÇORUM     </t>
  </si>
  <si>
    <t xml:space="preserve">DENİZLİ   </t>
  </si>
  <si>
    <t>DİYARBAKIR</t>
  </si>
  <si>
    <t xml:space="preserve">EDİRNE    </t>
  </si>
  <si>
    <t xml:space="preserve">ELAZIĞ    </t>
  </si>
  <si>
    <t xml:space="preserve">ERZİNCAN  </t>
  </si>
  <si>
    <t xml:space="preserve">ERZURUM   </t>
  </si>
  <si>
    <t xml:space="preserve">ESKİŞEHİR </t>
  </si>
  <si>
    <t xml:space="preserve">GAZİANTEP </t>
  </si>
  <si>
    <t xml:space="preserve">GİRESUN   </t>
  </si>
  <si>
    <t xml:space="preserve">GÜMÜŞHANE </t>
  </si>
  <si>
    <t xml:space="preserve">HAKKARİ   </t>
  </si>
  <si>
    <t xml:space="preserve">HATAY     </t>
  </si>
  <si>
    <t xml:space="preserve">ISPARTA   </t>
  </si>
  <si>
    <t xml:space="preserve">MERSİN    </t>
  </si>
  <si>
    <t xml:space="preserve">İSTANBUL  </t>
  </si>
  <si>
    <t xml:space="preserve">İZMİR     </t>
  </si>
  <si>
    <t xml:space="preserve">KARS      </t>
  </si>
  <si>
    <t xml:space="preserve">KASTAMONU </t>
  </si>
  <si>
    <t xml:space="preserve">KAYSERİ   </t>
  </si>
  <si>
    <t>KIRKLARELİ</t>
  </si>
  <si>
    <t xml:space="preserve">KIRŞEHİR  </t>
  </si>
  <si>
    <t xml:space="preserve">KOCAELİ   </t>
  </si>
  <si>
    <t xml:space="preserve">KONYA     </t>
  </si>
  <si>
    <t xml:space="preserve">KÜTAHYA   </t>
  </si>
  <si>
    <t xml:space="preserve">MALATYA   </t>
  </si>
  <si>
    <t xml:space="preserve">MANİSA    </t>
  </si>
  <si>
    <t xml:space="preserve">K.MARAŞ   </t>
  </si>
  <si>
    <t xml:space="preserve">MARDİN    </t>
  </si>
  <si>
    <t xml:space="preserve">MUĞLA     </t>
  </si>
  <si>
    <t xml:space="preserve">MUŞ       </t>
  </si>
  <si>
    <t xml:space="preserve">NEVŞEHİR  </t>
  </si>
  <si>
    <t xml:space="preserve">NİĞDE     </t>
  </si>
  <si>
    <t xml:space="preserve">ORDU      </t>
  </si>
  <si>
    <t xml:space="preserve">RİZE      </t>
  </si>
  <si>
    <t xml:space="preserve">SAKARYA   </t>
  </si>
  <si>
    <t xml:space="preserve">SAMSUN    </t>
  </si>
  <si>
    <t xml:space="preserve">SİİRT     </t>
  </si>
  <si>
    <t xml:space="preserve">SİNOP     </t>
  </si>
  <si>
    <t xml:space="preserve">SIVAS     </t>
  </si>
  <si>
    <t xml:space="preserve">TEKİRDAĞ  </t>
  </si>
  <si>
    <t xml:space="preserve">TOKAT     </t>
  </si>
  <si>
    <t xml:space="preserve">TRABZON   </t>
  </si>
  <si>
    <t xml:space="preserve">TUNCELİ   </t>
  </si>
  <si>
    <t xml:space="preserve">URFA      </t>
  </si>
  <si>
    <t xml:space="preserve">UŞAK      </t>
  </si>
  <si>
    <t xml:space="preserve">VAN       </t>
  </si>
  <si>
    <t xml:space="preserve">YOZGAT    </t>
  </si>
  <si>
    <t xml:space="preserve">ZONGULDAK </t>
  </si>
  <si>
    <t xml:space="preserve">AKSARAY   </t>
  </si>
  <si>
    <t xml:space="preserve">BAYBURT   </t>
  </si>
  <si>
    <t xml:space="preserve">KARAMAN   </t>
  </si>
  <si>
    <t xml:space="preserve">KIRIKKALE </t>
  </si>
  <si>
    <t xml:space="preserve">BATMAN    </t>
  </si>
  <si>
    <t xml:space="preserve">ŞIRNAK    </t>
  </si>
  <si>
    <t xml:space="preserve">BARTIN    </t>
  </si>
  <si>
    <t xml:space="preserve">ARDAHAN   </t>
  </si>
  <si>
    <t xml:space="preserve">IĞDIR     </t>
  </si>
  <si>
    <t xml:space="preserve">YALOVA    </t>
  </si>
  <si>
    <t xml:space="preserve">KARABÜK   </t>
  </si>
  <si>
    <t xml:space="preserve">KİLİS     </t>
  </si>
  <si>
    <t xml:space="preserve">OSMANİYE  </t>
  </si>
  <si>
    <t xml:space="preserve">DÜZCE     </t>
  </si>
  <si>
    <t>TOPLAM</t>
  </si>
  <si>
    <t>İLLER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</si>
  <si>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</si>
  <si>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</si>
  <si>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</si>
  <si>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</si>
  <si>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</si>
  <si>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</si>
  <si>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</si>
  <si>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</si>
  <si>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</si>
  <si>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</si>
  <si>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</si>
  <si>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</si>
  <si>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</si>
  <si>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</si>
  <si>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</si>
  <si>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</si>
  <si>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</si>
  <si>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</si>
  <si>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</si>
  <si>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</si>
  <si>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</si>
  <si>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</si>
  <si>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</si>
  <si>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</si>
  <si>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</si>
  <si>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</si>
  <si>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</si>
  <si>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</si>
  <si>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</si>
  <si>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</si>
  <si>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</si>
  <si>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</si>
  <si>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</si>
  <si>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</si>
  <si>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</si>
  <si>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</si>
  <si>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</si>
  <si>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</si>
  <si>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</si>
  <si>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</si>
  <si>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</si>
  <si>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</si>
  <si>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</si>
  <si>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</si>
  <si>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</si>
  <si>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</si>
  <si>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KİLİS</t>
  </si>
  <si>
    <t>KIRIKKALE</t>
  </si>
  <si>
    <t>KIRŞEHİR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</si>
  <si>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</si>
  <si>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</si>
  <si>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</si>
  <si>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</si>
  <si>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</si>
  <si>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</si>
  <si>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</si>
  <si>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</si>
  <si>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</si>
  <si>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</si>
  <si>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</si>
  <si>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</si>
  <si>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</si>
  <si>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</si>
  <si>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</si>
  <si>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</si>
  <si>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</si>
  <si>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</si>
  <si>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</si>
  <si>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</si>
  <si>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</si>
  <si>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</si>
  <si>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</si>
  <si>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</si>
  <si>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</si>
  <si>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</si>
  <si>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</si>
  <si>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</si>
  <si>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</si>
  <si>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</si>
  <si>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İMALAT T O P L A M</t>
  </si>
  <si>
    <t>4/a</t>
  </si>
  <si>
    <t>4/a_endeks</t>
  </si>
  <si>
    <t>4/c_endeks</t>
  </si>
  <si>
    <t>4/c</t>
  </si>
  <si>
    <t>4/b Tarım</t>
  </si>
  <si>
    <t>4/b_Tarım_endeks</t>
  </si>
  <si>
    <t>4/b Esnaf</t>
  </si>
  <si>
    <t>Esnaf (4/b) Endeks</t>
  </si>
  <si>
    <t>Geçen Aya Göre Değişim</t>
  </si>
  <si>
    <t xml:space="preserve">AĞAÇ,AĞAÇ ÜRÜNLERİ VE MANTAR ÜR.  </t>
  </si>
  <si>
    <t xml:space="preserve">KOK KÖMÜRÜ VE PETROL ÜRÜN. İM. </t>
  </si>
  <si>
    <t xml:space="preserve">ECZACILIK VE ECZ.İLİŞKİN MAL.İM.. </t>
  </si>
  <si>
    <t xml:space="preserve">KAUÇUK VE PLASTİK ÜRÜNLER İM.  </t>
  </si>
  <si>
    <t xml:space="preserve">METALİK OLMAYAN ÜRÜNLER İMA.   </t>
  </si>
  <si>
    <t>FABRİK.METAL ÜRÜN.(MAK.TEC.HAR)</t>
  </si>
  <si>
    <t xml:space="preserve">MAKİNE VE EKİPMAN.KURULUMU VE ON. </t>
  </si>
  <si>
    <t>ELK.GAZ,BUHAR VE HAVA.SİS.ÜRET.DA.</t>
  </si>
  <si>
    <t>TOPTAN VE PER.TİC.VE MOT.TAŞIT.ON.</t>
  </si>
  <si>
    <t>PERAKENDE TİC.(MOT.TAŞIT.ONAR.HAR)</t>
  </si>
  <si>
    <t xml:space="preserve">KARA TAŞIMA.VE BORU HATTI TAŞIMA.   </t>
  </si>
  <si>
    <t>SİGOTA REAS.EMEK.FONL(ZOR.S.G.HARİÇ)</t>
  </si>
  <si>
    <t xml:space="preserve">GÜVENLİK VE SORUŞTURMA FAALİYET.    </t>
  </si>
  <si>
    <t xml:space="preserve">BİNA VE ÇEVRE DÜZENLEME FAALİYET.   </t>
  </si>
  <si>
    <t xml:space="preserve">BİLGİSAYAR VE KİŞİSEL EV EŞYA.ONAR. </t>
  </si>
  <si>
    <t xml:space="preserve">ULUSLARARASI ÖRGÜT VE TEMS.FAAL.    </t>
  </si>
  <si>
    <t>K.MARAŞ</t>
  </si>
  <si>
    <t xml:space="preserve">DİĞER MADENCİLİK VE TAŞ ŞubatÇILIĞI  </t>
  </si>
  <si>
    <t xml:space="preserve">DİĞER MADENCİLİK VE TAŞ Şubat.  </t>
  </si>
  <si>
    <t>İlin Payı (Nisan 2016)</t>
  </si>
  <si>
    <t>İlin Payı (Nisan2016)</t>
  </si>
  <si>
    <t>Başvuru Sayısındaki Değişim (Nisan 2016 - Nisan 2015)</t>
  </si>
  <si>
    <t>Başvuru Sayısındaki Fark (Nisan 2016 - Nisan 2015)</t>
  </si>
  <si>
    <t>Ödeme Yapılan Kişi Sayısındaki Değişim (Nisan 2016 - Nisan 2015)</t>
  </si>
  <si>
    <t>Ödeme Yapılan Kişi Sayısındaki Fark (Nisan 2016 - Nisan 2015)</t>
  </si>
  <si>
    <t>Sektörün payı Haziran 2016)</t>
  </si>
  <si>
    <t>Çalışan Sayısında Değişim Haziran 2016 - Haziran 2015)</t>
  </si>
  <si>
    <t>Çalışan Sayısındaki Fark Haziran 2016 - Haziran 2015)</t>
  </si>
  <si>
    <t>Artışta Sektörün Payı (%) (Haziran 2016)</t>
  </si>
  <si>
    <t>Sektörün payı (Haziran 2016)</t>
  </si>
  <si>
    <t>Çalışan Sayısında Değişim (Haziran 2016 - Haziran 2015)</t>
  </si>
  <si>
    <t>Çalışan Sayısındaki Fark (Haziran 2016 - Haziran 2015)</t>
  </si>
  <si>
    <t>Çalışan Sayısındaki Fark (Haziran 2016 -Mayıs 2016)</t>
  </si>
  <si>
    <t>İşyeri Sayısında Değişim (Haziran 2016 - Haziran 2015)</t>
  </si>
  <si>
    <t>İşyeri Sayısındaki Fark (Haziran 2016 - Haziran 2015)</t>
  </si>
  <si>
    <t>İşyeri Sayısındaki Fark (Haziran 2016 - Mayıs 2016)</t>
  </si>
  <si>
    <t>İlin Payı (Haziran 2016)</t>
  </si>
  <si>
    <t>Çalışan Sayısındaki Fark  (Haziran 2016 - Haziran 2015)</t>
  </si>
  <si>
    <t>Artışta İlin Payı (%) (Haziran 2016)</t>
  </si>
  <si>
    <t>Esnaf Sayısında Değişim (Haziran 2016 - Haziran 2015)</t>
  </si>
  <si>
    <t>Esnaf Sayısındaki Fark (Haziran 2016 - Haziran 2015)</t>
  </si>
  <si>
    <t>Çiftçi Sayısında Değişim (Haziran 2016 - Haziran 2015)</t>
  </si>
  <si>
    <t>Çiftçi Sayısındaki Fark (Haziran 2016 - Haziran 2015)</t>
  </si>
  <si>
    <t>Sektörün Sigortalı Kadın İstihdamındaki Payı (Haziran 2016)</t>
  </si>
  <si>
    <t>Çalışan Sayısında Değişim (Haziran 2016- Haziran 2015)</t>
  </si>
  <si>
    <t>Çalışan Sayısındaki Fark  (Haziran 2016 - Mayıs 2016)</t>
  </si>
  <si>
    <t>Esnaf Sayısındaki Fark (Haziran 2016 - Mayıs 2016)</t>
  </si>
  <si>
    <t>Çiftçi Sayısındaki Fark (Haziran 2016 - Mayıs 2016)</t>
  </si>
  <si>
    <t>Çalışan Sayısındaki Fark (Haziran 2016 - Mayıs 2016)</t>
  </si>
  <si>
    <t>İldeki Kadın İstihdamının Toplam İstihdama Oranı (Haziran 2016)</t>
  </si>
  <si>
    <t>Kadın İstihdamındaki Değişim (Haziran 2016 - Haziran 2015)</t>
  </si>
  <si>
    <t>Kadın İstihdamındaki Fark (Haziran 2016 - Haziran 2015)</t>
  </si>
  <si>
    <t>Kadın İstihdamındaki Fark (Haziran 2016 - Mayıs 2016)</t>
  </si>
  <si>
    <t>Ortalama Günlük Kazanç Değişim (Haziran 2016 - Haziran 2015)</t>
  </si>
  <si>
    <t>Ortalama Günlük Kazanç Fark (TL) (Haziran 2016 - Haziran 2015)</t>
  </si>
  <si>
    <t>Ortalama Günlük Kazanç Fark (TL) (Haziran 2016 - Mayıs 2016)</t>
  </si>
  <si>
    <t>KOBİ İşyeri Sayısı Değişim (Haziran 2016 - Haziran 2015)</t>
  </si>
  <si>
    <t>KOBİ İşyeri Sayısı Fark (Haziran 2016 - Haziran 2015)</t>
  </si>
  <si>
    <t>KOBİ İşyeri Sayısı Fark (Haziran 2016 - Mayıs 2016)</t>
  </si>
  <si>
    <t>KOBİ İşyeri Sektör Değişim (Haziran 2016 - Haziran 2015)</t>
  </si>
  <si>
    <t>KOBİ İşyeri Sektör Fark (Haziran 2016 - Haziran 2015)</t>
  </si>
  <si>
    <t>KOBİ İşyeri Sektör Fark (Haziran 2016 - Mayıs 2016)</t>
  </si>
  <si>
    <t>KOBİ Sigortalı Sayısı Değişim (Haziran 2016 - Haziran 2015)</t>
  </si>
  <si>
    <t>KOBİ Sigortalı Sayısı Fark (Haziran 2016 - Haziran 2015)</t>
  </si>
  <si>
    <t>KOBİ Sigortalı Sayısı Fark (Haziran 2016 - Mayıs 2016)</t>
  </si>
  <si>
    <t>KOBİ Sigortalı Sektör Değişim (Haziran 2016 - Haziran 2015)</t>
  </si>
  <si>
    <t>KOBİ Sigortalı Sektör Fark (Haziran 2016 - Haziran 2015)</t>
  </si>
  <si>
    <t>KOBİ Sigortalı Sektör Fark (Haziran 2016 - Mayıs 2016)</t>
  </si>
  <si>
    <t>Çalışan Sayısındaki Fark Haziran 2016 - Mayıs 2016)</t>
  </si>
  <si>
    <t>Çalışan Sayısındaki Fark (Haziran 2016- Mayıs 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</si>
</sst>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₺_-;\-* #,##0.00\ _₺_-;_-* &quot;-&quot;??\ _₺_-;_-@_-"/>
    <numFmt numFmtId="164" formatCode="_-* #,##0.00\ _T_L_-;\-* #,##0.00\ _T_L_-;_-* &quot;-&quot;??\ _T_L_-;_-@_-"/>
    <numFmt numFmtId="165" formatCode="#,##0;[Red]#,##0"/>
    <numFmt numFmtId="166" formatCode="0.0%"/>
    <numFmt numFmtId="167" formatCode="0.0"/>
    <numFmt numFmtId="168" formatCode="#,##0.0"/>
    <numFmt numFmtId="169" formatCode="#,##0_ ;\-#,##0\ "/>
    <numFmt numFmtId="170" formatCode="_-* #,##0\ _T_L_-;\-* #,##0\ _T_L_-;_-* &quot;-&quot;??\ _T_L_-;_-@_-"/>
    <numFmt numFmtId="171" formatCode="General_)"/>
  </numFmts>
  <fonts count="76"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b/>
      <sz val="8"/>
      <name val="Arial"/>
      <family val="2"/>
      <charset val="162"/>
    </font>
    <font>
      <u/>
      <sz val="10"/>
      <color indexed="12"/>
      <name val="Arial Tur"/>
      <charset val="162"/>
    </font>
    <font>
      <sz val="11"/>
      <color indexed="8"/>
      <name val="Calibri"/>
      <family val="2"/>
      <charset val="162"/>
    </font>
    <font>
      <sz val="10"/>
      <name val="Arial Tur"/>
      <charset val="162"/>
    </font>
    <font>
      <sz val="9"/>
      <name val="Arial"/>
      <family val="2"/>
      <charset val="162"/>
    </font>
    <font>
      <sz val="8"/>
      <name val="Arial"/>
      <family val="2"/>
      <charset val="162"/>
    </font>
    <font>
      <sz val="8.5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u/>
      <sz val="10"/>
      <color indexed="12"/>
      <name val="Arial"/>
      <family val="2"/>
      <charset val="162"/>
    </font>
    <font>
      <sz val="11"/>
      <color indexed="8"/>
      <name val="Calibri"/>
      <family val="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20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0"/>
      <name val="MS Sans Serif"/>
      <family val="2"/>
      <charset val="162"/>
    </font>
    <font>
      <sz val="10"/>
      <color indexed="8"/>
      <name val="Arial"/>
      <family val="2"/>
    </font>
    <font>
      <sz val="10"/>
      <name val="Geneva"/>
      <charset val="16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indexed="62"/>
      <name val="Cambria"/>
      <family val="2"/>
      <charset val="162"/>
      <scheme val="major"/>
    </font>
    <font>
      <b/>
      <sz val="18"/>
      <color indexed="62"/>
      <name val="Cambria"/>
      <family val="2"/>
      <scheme val="major"/>
    </font>
    <font>
      <sz val="11"/>
      <color rgb="FFFA7D00"/>
      <name val="Calibri"/>
      <family val="2"/>
      <scheme val="minor"/>
    </font>
    <font>
      <b/>
      <sz val="15"/>
      <color indexed="62"/>
      <name val="Calibri"/>
      <family val="2"/>
      <charset val="162"/>
      <scheme val="min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charset val="16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charset val="162"/>
      <scheme val="minor"/>
    </font>
    <font>
      <b/>
      <sz val="11"/>
      <color indexed="62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8"/>
      <color rgb="FF800080"/>
      <name val="Calibri"/>
      <family val="2"/>
      <charset val="162"/>
      <scheme val="minor"/>
    </font>
    <font>
      <u/>
      <sz val="8"/>
      <color indexed="39"/>
      <name val="Calibri"/>
      <family val="2"/>
      <charset val="16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  <charset val="162"/>
    </font>
    <font>
      <b/>
      <sz val="8.5"/>
      <name val="Arial"/>
      <family val="2"/>
      <charset val="162"/>
    </font>
    <font>
      <b/>
      <sz val="10"/>
      <name val="Arial Tur"/>
      <charset val="162"/>
    </font>
    <font>
      <sz val="10"/>
      <name val="Arial"/>
      <charset val="162"/>
    </font>
    <font>
      <u/>
      <sz val="11"/>
      <color theme="11"/>
      <name val="Calibri"/>
      <family val="2"/>
      <charset val="16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indexed="21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12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912">
    <xf numFmtId="0" fontId="0" fillId="0" borderId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1" fillId="0" borderId="0"/>
    <xf numFmtId="0" fontId="6" fillId="0" borderId="0"/>
    <xf numFmtId="0" fontId="1" fillId="0" borderId="0"/>
    <xf numFmtId="0" fontId="2" fillId="0" borderId="0"/>
    <xf numFmtId="0" fontId="7" fillId="0" borderId="0"/>
    <xf numFmtId="43" fontId="1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0" fontId="15" fillId="7" borderId="0" applyNumberFormat="0" applyBorder="0" applyAlignment="0" applyProtection="0"/>
    <xf numFmtId="0" fontId="16" fillId="8" borderId="0" applyNumberFormat="0" applyBorder="0" applyAlignment="0" applyProtection="0"/>
    <xf numFmtId="0" fontId="17" fillId="9" borderId="0" applyNumberFormat="0" applyBorder="0" applyAlignment="0" applyProtection="0"/>
    <xf numFmtId="0" fontId="21" fillId="0" borderId="10" applyNumberFormat="0" applyFill="0" applyAlignment="0" applyProtection="0"/>
    <xf numFmtId="0" fontId="22" fillId="10" borderId="11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12" borderId="0" applyNumberFormat="0" applyBorder="0" applyAlignment="0" applyProtection="0"/>
    <xf numFmtId="0" fontId="11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11" fillId="21" borderId="0" applyNumberFormat="0" applyBorder="0" applyAlignment="0" applyProtection="0"/>
    <xf numFmtId="0" fontId="1" fillId="20" borderId="0" applyNumberFormat="0" applyBorder="0" applyAlignment="0" applyProtection="0"/>
    <xf numFmtId="0" fontId="1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48" fillId="19" borderId="0" applyNumberFormat="0" applyBorder="0" applyAlignment="0" applyProtection="0"/>
    <xf numFmtId="0" fontId="48" fillId="21" borderId="0" applyNumberFormat="0" applyBorder="0" applyAlignment="0" applyProtection="0"/>
    <xf numFmtId="0" fontId="1" fillId="20" borderId="0" applyNumberFormat="0" applyBorder="0" applyAlignment="0" applyProtection="0"/>
    <xf numFmtId="0" fontId="1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2" fillId="0" borderId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1" fillId="23" borderId="0" applyNumberFormat="0" applyBorder="0" applyAlignment="0" applyProtection="0"/>
    <xf numFmtId="0" fontId="48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1" fillId="23" borderId="0" applyNumberFormat="0" applyBorder="0" applyAlignment="0" applyProtection="0"/>
    <xf numFmtId="0" fontId="48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48" fillId="1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1" fillId="29" borderId="0" applyNumberFormat="0" applyBorder="0" applyAlignment="0" applyProtection="0"/>
    <xf numFmtId="0" fontId="48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1" fillId="31" borderId="0" applyNumberFormat="0" applyBorder="0" applyAlignment="0" applyProtection="0"/>
    <xf numFmtId="0" fontId="48" fillId="3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1" fillId="19" borderId="0" applyNumberFormat="0" applyBorder="0" applyAlignment="0" applyProtection="0"/>
    <xf numFmtId="0" fontId="48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1" fillId="29" borderId="0" applyNumberFormat="0" applyBorder="0" applyAlignment="0" applyProtection="0"/>
    <xf numFmtId="0" fontId="48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5" fillId="19" borderId="0" applyNumberFormat="0" applyBorder="0" applyAlignment="0" applyProtection="0"/>
    <xf numFmtId="0" fontId="49" fillId="19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11" fillId="21" borderId="0" applyNumberFormat="0" applyBorder="0" applyAlignment="0" applyProtection="0"/>
    <xf numFmtId="0" fontId="49" fillId="14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5" fillId="29" borderId="0" applyNumberFormat="0" applyBorder="0" applyAlignment="0" applyProtection="0"/>
    <xf numFmtId="0" fontId="49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0" borderId="0" applyNumberFormat="0" applyBorder="0" applyAlignment="0" applyProtection="0"/>
    <xf numFmtId="0" fontId="25" fillId="34" borderId="0" applyNumberFormat="0" applyBorder="0" applyAlignment="0" applyProtection="0"/>
    <xf numFmtId="0" fontId="49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49" fillId="17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25" fillId="21" borderId="0" applyNumberFormat="0" applyBorder="0" applyAlignment="0" applyProtection="0"/>
    <xf numFmtId="0" fontId="49" fillId="21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5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3" fillId="0" borderId="10" applyNumberFormat="0" applyFill="0" applyAlignment="0" applyProtection="0"/>
    <xf numFmtId="0" fontId="30" fillId="0" borderId="13" applyNumberFormat="0" applyFill="0" applyAlignment="0" applyProtection="0"/>
    <xf numFmtId="0" fontId="30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4" applyNumberFormat="0" applyFill="0" applyAlignment="0" applyProtection="0"/>
    <xf numFmtId="0" fontId="41" fillId="0" borderId="15" applyNumberFormat="0" applyFill="0" applyAlignment="0" applyProtection="0"/>
    <xf numFmtId="0" fontId="41" fillId="0" borderId="15" applyNumberFormat="0" applyFill="0" applyAlignment="0" applyProtection="0"/>
    <xf numFmtId="0" fontId="56" fillId="0" borderId="16" applyNumberFormat="0" applyFill="0" applyAlignment="0" applyProtection="0"/>
    <xf numFmtId="0" fontId="57" fillId="0" borderId="16" applyNumberFormat="0" applyFill="0" applyAlignment="0" applyProtection="0"/>
    <xf numFmtId="0" fontId="42" fillId="0" borderId="17" applyNumberFormat="0" applyFill="0" applyAlignment="0" applyProtection="0"/>
    <xf numFmtId="0" fontId="42" fillId="0" borderId="17" applyNumberFormat="0" applyFill="0" applyAlignment="0" applyProtection="0"/>
    <xf numFmtId="0" fontId="58" fillId="0" borderId="18" applyNumberFormat="0" applyFill="0" applyAlignment="0" applyProtection="0"/>
    <xf numFmtId="0" fontId="59" fillId="0" borderId="18" applyNumberFormat="0" applyFill="0" applyAlignment="0" applyProtection="0"/>
    <xf numFmtId="0" fontId="43" fillId="0" borderId="19" applyNumberFormat="0" applyFill="0" applyAlignment="0" applyProtection="0"/>
    <xf numFmtId="0" fontId="43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1" fontId="2" fillId="0" borderId="0"/>
    <xf numFmtId="0" fontId="2" fillId="0" borderId="0"/>
    <xf numFmtId="0" fontId="19" fillId="19" borderId="9" applyNumberFormat="0" applyAlignment="0" applyProtection="0"/>
    <xf numFmtId="0" fontId="60" fillId="19" borderId="9" applyNumberFormat="0" applyAlignment="0" applyProtection="0"/>
    <xf numFmtId="0" fontId="31" fillId="34" borderId="20" applyNumberFormat="0" applyAlignment="0" applyProtection="0"/>
    <xf numFmtId="0" fontId="31" fillId="34" borderId="20" applyNumberFormat="0" applyAlignment="0" applyProtection="0"/>
    <xf numFmtId="0" fontId="18" fillId="29" borderId="8" applyNumberFormat="0" applyAlignment="0" applyProtection="0"/>
    <xf numFmtId="0" fontId="61" fillId="29" borderId="8" applyNumberFormat="0" applyAlignment="0" applyProtection="0"/>
    <xf numFmtId="0" fontId="32" fillId="27" borderId="21" applyNumberFormat="0" applyAlignment="0" applyProtection="0"/>
    <xf numFmtId="0" fontId="32" fillId="27" borderId="21" applyNumberFormat="0" applyAlignment="0" applyProtection="0"/>
    <xf numFmtId="0" fontId="20" fillId="19" borderId="8" applyNumberFormat="0" applyAlignment="0" applyProtection="0"/>
    <xf numFmtId="0" fontId="62" fillId="19" borderId="8" applyNumberFormat="0" applyAlignment="0" applyProtection="0"/>
    <xf numFmtId="0" fontId="33" fillId="34" borderId="21" applyNumberFormat="0" applyAlignment="0" applyProtection="0"/>
    <xf numFmtId="0" fontId="33" fillId="34" borderId="21" applyNumberFormat="0" applyAlignment="0" applyProtection="0"/>
    <xf numFmtId="0" fontId="63" fillId="10" borderId="11" applyNumberFormat="0" applyAlignment="0" applyProtection="0"/>
    <xf numFmtId="0" fontId="34" fillId="38" borderId="22" applyNumberFormat="0" applyAlignment="0" applyProtection="0"/>
    <xf numFmtId="0" fontId="34" fillId="38" borderId="22" applyNumberFormat="0" applyAlignment="0" applyProtection="0"/>
    <xf numFmtId="0" fontId="64" fillId="7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65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/>
    <xf numFmtId="0" fontId="67" fillId="8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7" fillId="0" borderId="0"/>
    <xf numFmtId="0" fontId="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0" fontId="11" fillId="0" borderId="0"/>
    <xf numFmtId="0" fontId="45" fillId="0" borderId="0"/>
    <xf numFmtId="171" fontId="2" fillId="0" borderId="0"/>
    <xf numFmtId="171" fontId="2" fillId="0" borderId="0"/>
    <xf numFmtId="0" fontId="1" fillId="0" borderId="0"/>
    <xf numFmtId="0" fontId="2" fillId="0" borderId="0"/>
    <xf numFmtId="0" fontId="7" fillId="0" borderId="0"/>
    <xf numFmtId="0" fontId="48" fillId="0" borderId="0"/>
    <xf numFmtId="0" fontId="2" fillId="0" borderId="0"/>
    <xf numFmtId="0" fontId="2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1" fontId="2" fillId="0" borderId="0"/>
    <xf numFmtId="0" fontId="11" fillId="0" borderId="0"/>
    <xf numFmtId="0" fontId="7" fillId="0" borderId="0"/>
    <xf numFmtId="0" fontId="7" fillId="0" borderId="0"/>
    <xf numFmtId="171" fontId="2" fillId="0" borderId="0"/>
    <xf numFmtId="0" fontId="48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1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48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2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8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11" fillId="19" borderId="0" applyNumberFormat="0" applyBorder="0" applyAlignment="0" applyProtection="0"/>
    <xf numFmtId="0" fontId="27" fillId="11" borderId="12" applyNumberFormat="0" applyFont="0" applyAlignment="0" applyProtection="0"/>
    <xf numFmtId="0" fontId="1" fillId="11" borderId="12" applyNumberFormat="0" applyFont="0" applyAlignment="0" applyProtection="0"/>
    <xf numFmtId="0" fontId="1" fillId="11" borderId="12" applyNumberFormat="0" applyFont="0" applyAlignment="0" applyProtection="0"/>
    <xf numFmtId="0" fontId="2" fillId="23" borderId="23" applyNumberFormat="0" applyFont="0" applyAlignment="0" applyProtection="0"/>
    <xf numFmtId="0" fontId="2" fillId="23" borderId="23" applyNumberFormat="0" applyFont="0" applyAlignment="0" applyProtection="0"/>
    <xf numFmtId="0" fontId="68" fillId="9" borderId="0" applyNumberFormat="0" applyBorder="0" applyAlignment="0" applyProtection="0"/>
    <xf numFmtId="0" fontId="37" fillId="29" borderId="0" applyNumberFormat="0" applyBorder="0" applyAlignment="0" applyProtection="0"/>
    <xf numFmtId="0" fontId="37" fillId="29" borderId="0" applyNumberFormat="0" applyBorder="0" applyAlignment="0" applyProtection="0"/>
    <xf numFmtId="0" fontId="47" fillId="0" borderId="0"/>
    <xf numFmtId="0" fontId="12" fillId="0" borderId="24" applyNumberFormat="0" applyFill="0" applyAlignment="0" applyProtection="0"/>
    <xf numFmtId="0" fontId="69" fillId="0" borderId="24" applyNumberFormat="0" applyFill="0" applyAlignment="0" applyProtection="0"/>
    <xf numFmtId="0" fontId="38" fillId="0" borderId="25" applyNumberFormat="0" applyFill="0" applyAlignment="0" applyProtection="0"/>
    <xf numFmtId="0" fontId="38" fillId="0" borderId="25" applyNumberFormat="0" applyFill="0" applyAlignment="0" applyProtection="0"/>
    <xf numFmtId="0" fontId="7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5" fillId="36" borderId="0" applyNumberFormat="0" applyBorder="0" applyAlignment="0" applyProtection="0"/>
    <xf numFmtId="0" fontId="49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49" fillId="12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49" fillId="15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5" fillId="42" borderId="0" applyNumberFormat="0" applyBorder="0" applyAlignment="0" applyProtection="0"/>
    <xf numFmtId="0" fontId="49" fillId="42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49" fillId="16" borderId="0" applyNumberFormat="0" applyBorder="0" applyAlignment="0" applyProtection="0"/>
    <xf numFmtId="0" fontId="28" fillId="36" borderId="0" applyNumberFormat="0" applyBorder="0" applyAlignment="0" applyProtection="0"/>
    <xf numFmtId="0" fontId="28" fillId="36" borderId="0" applyNumberFormat="0" applyBorder="0" applyAlignment="0" applyProtection="0"/>
    <xf numFmtId="0" fontId="49" fillId="18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31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31" borderId="0" applyNumberFormat="0" applyBorder="0" applyAlignment="0" applyProtection="0"/>
    <xf numFmtId="0" fontId="11" fillId="2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31" borderId="0" applyNumberFormat="0" applyBorder="0" applyAlignment="0" applyProtection="0"/>
    <xf numFmtId="0" fontId="11" fillId="23" borderId="0" applyNumberFormat="0" applyBorder="0" applyAlignment="0" applyProtection="0"/>
    <xf numFmtId="0" fontId="2" fillId="0" borderId="0"/>
    <xf numFmtId="0" fontId="11" fillId="29" borderId="0" applyNumberFormat="0" applyBorder="0" applyAlignment="0" applyProtection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31" borderId="0" applyNumberFormat="0" applyBorder="0" applyAlignment="0" applyProtection="0"/>
    <xf numFmtId="0" fontId="11" fillId="19" borderId="0" applyNumberFormat="0" applyBorder="0" applyAlignment="0" applyProtection="0"/>
    <xf numFmtId="0" fontId="11" fillId="29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0" fontId="11" fillId="23" borderId="0" applyNumberFormat="0" applyBorder="0" applyAlignment="0" applyProtection="0"/>
    <xf numFmtId="0" fontId="11" fillId="21" borderId="0" applyNumberFormat="0" applyBorder="0" applyAlignment="0" applyProtection="0"/>
    <xf numFmtId="0" fontId="11" fillId="19" borderId="0" applyNumberFormat="0" applyBorder="0" applyAlignment="0" applyProtection="0"/>
    <xf numFmtId="0" fontId="2" fillId="0" borderId="0"/>
    <xf numFmtId="0" fontId="2" fillId="0" borderId="0"/>
    <xf numFmtId="0" fontId="74" fillId="0" borderId="0"/>
    <xf numFmtId="164" fontId="74" fillId="0" borderId="0" applyFont="0" applyFill="0" applyBorder="0" applyAlignment="0" applyProtection="0"/>
    <xf numFmtId="0" fontId="7" fillId="0" borderId="0"/>
    <xf numFmtId="0" fontId="75" fillId="0" borderId="0" applyNumberFormat="0" applyFill="0" applyBorder="0" applyAlignment="0" applyProtection="0"/>
  </cellStyleXfs>
  <cellXfs count="180">
    <xf numFmtId="0" fontId="0" fillId="0" borderId="0" xfId="0"/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2" xfId="0" applyNumberFormat="1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vertical="center"/>
    </xf>
    <xf numFmtId="0" fontId="4" fillId="0" borderId="0" xfId="3" applyFont="1" applyFill="1" applyBorder="1"/>
    <xf numFmtId="0" fontId="4" fillId="0" borderId="0" xfId="3" applyFont="1" applyBorder="1"/>
    <xf numFmtId="0" fontId="4" fillId="0" borderId="3" xfId="3" applyFont="1" applyFill="1" applyBorder="1"/>
    <xf numFmtId="0" fontId="13" fillId="2" borderId="1" xfId="0" applyFont="1" applyFill="1" applyBorder="1" applyAlignment="1">
      <alignment horizontal="center" vertical="center"/>
    </xf>
    <xf numFmtId="0" fontId="14" fillId="0" borderId="0" xfId="0" applyFont="1"/>
    <xf numFmtId="3" fontId="14" fillId="0" borderId="0" xfId="0" applyNumberFormat="1" applyFont="1"/>
    <xf numFmtId="0" fontId="14" fillId="0" borderId="0" xfId="0" applyFont="1" applyBorder="1"/>
    <xf numFmtId="166" fontId="14" fillId="0" borderId="0" xfId="0" applyNumberFormat="1" applyFont="1" applyBorder="1"/>
    <xf numFmtId="0" fontId="13" fillId="0" borderId="0" xfId="0" applyFont="1"/>
    <xf numFmtId="3" fontId="14" fillId="0" borderId="0" xfId="0" applyNumberFormat="1" applyFont="1" applyFill="1"/>
    <xf numFmtId="166" fontId="14" fillId="0" borderId="0" xfId="11" applyNumberFormat="1" applyFont="1"/>
    <xf numFmtId="9" fontId="14" fillId="0" borderId="0" xfId="11" applyFont="1" applyBorder="1"/>
    <xf numFmtId="17" fontId="13" fillId="2" borderId="4" xfId="0" applyNumberFormat="1" applyFont="1" applyFill="1" applyBorder="1" applyAlignment="1">
      <alignment horizontal="center" vertical="center" wrapText="1"/>
    </xf>
    <xf numFmtId="3" fontId="14" fillId="0" borderId="0" xfId="0" applyNumberFormat="1" applyFont="1" applyBorder="1"/>
    <xf numFmtId="165" fontId="14" fillId="0" borderId="0" xfId="0" applyNumberFormat="1" applyFont="1"/>
    <xf numFmtId="166" fontId="14" fillId="0" borderId="0" xfId="11" applyNumberFormat="1" applyFont="1" applyFill="1" applyBorder="1"/>
    <xf numFmtId="166" fontId="14" fillId="0" borderId="0" xfId="11" applyNumberFormat="1" applyFont="1" applyBorder="1"/>
    <xf numFmtId="17" fontId="13" fillId="2" borderId="5" xfId="0" applyNumberFormat="1" applyFont="1" applyFill="1" applyBorder="1" applyAlignment="1">
      <alignment horizontal="center" vertical="center"/>
    </xf>
    <xf numFmtId="0" fontId="14" fillId="0" borderId="0" xfId="0" applyFont="1" applyFill="1"/>
    <xf numFmtId="166" fontId="14" fillId="0" borderId="0" xfId="0" applyNumberFormat="1" applyFont="1"/>
    <xf numFmtId="166" fontId="13" fillId="0" borderId="0" xfId="0" applyNumberFormat="1" applyFont="1" applyBorder="1"/>
    <xf numFmtId="17" fontId="14" fillId="0" borderId="0" xfId="0" applyNumberFormat="1" applyFont="1"/>
    <xf numFmtId="167" fontId="14" fillId="0" borderId="0" xfId="0" applyNumberFormat="1" applyFont="1"/>
    <xf numFmtId="0" fontId="3" fillId="0" borderId="0" xfId="7" quotePrefix="1" applyNumberFormat="1" applyFont="1" applyFill="1" applyBorder="1" applyAlignment="1">
      <alignment horizontal="center" vertical="top"/>
    </xf>
    <xf numFmtId="0" fontId="3" fillId="0" borderId="0" xfId="7" quotePrefix="1" applyFont="1" applyFill="1" applyBorder="1" applyAlignment="1">
      <alignment horizontal="center" vertical="top"/>
    </xf>
    <xf numFmtId="166" fontId="14" fillId="0" borderId="0" xfId="3" applyNumberFormat="1" applyFont="1" applyFill="1" applyBorder="1"/>
    <xf numFmtId="0" fontId="13" fillId="2" borderId="6" xfId="0" applyFont="1" applyFill="1" applyBorder="1" applyAlignment="1">
      <alignment horizontal="center" vertical="center" wrapText="1"/>
    </xf>
    <xf numFmtId="3" fontId="0" fillId="0" borderId="6" xfId="0" applyNumberFormat="1" applyBorder="1"/>
    <xf numFmtId="0" fontId="13" fillId="3" borderId="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165" fontId="14" fillId="0" borderId="6" xfId="0" applyNumberFormat="1" applyFont="1" applyBorder="1"/>
    <xf numFmtId="17" fontId="14" fillId="0" borderId="6" xfId="0" applyNumberFormat="1" applyFont="1" applyBorder="1" applyAlignment="1">
      <alignment vertical="center"/>
    </xf>
    <xf numFmtId="168" fontId="14" fillId="0" borderId="6" xfId="0" applyNumberFormat="1" applyFont="1" applyBorder="1" applyAlignment="1">
      <alignment horizontal="right"/>
    </xf>
    <xf numFmtId="168" fontId="14" fillId="0" borderId="6" xfId="0" applyNumberFormat="1" applyFont="1" applyBorder="1" applyAlignment="1">
      <alignment vertical="center"/>
    </xf>
    <xf numFmtId="168" fontId="14" fillId="0" borderId="6" xfId="0" applyNumberFormat="1" applyFont="1" applyFill="1" applyBorder="1" applyAlignment="1">
      <alignment vertical="center"/>
    </xf>
    <xf numFmtId="3" fontId="14" fillId="0" borderId="6" xfId="0" applyNumberFormat="1" applyFont="1" applyBorder="1" applyAlignment="1">
      <alignment vertical="center"/>
    </xf>
    <xf numFmtId="165" fontId="14" fillId="0" borderId="6" xfId="0" applyNumberFormat="1" applyFont="1" applyBorder="1" applyAlignment="1">
      <alignment vertical="center"/>
    </xf>
    <xf numFmtId="0" fontId="8" fillId="0" borderId="6" xfId="7" quotePrefix="1" applyNumberFormat="1" applyFont="1" applyFill="1" applyBorder="1" applyAlignment="1">
      <alignment horizontal="center" vertical="top"/>
    </xf>
    <xf numFmtId="0" fontId="9" fillId="0" borderId="6" xfId="7" applyFont="1" applyFill="1" applyBorder="1" applyAlignment="1">
      <alignment vertical="center"/>
    </xf>
    <xf numFmtId="166" fontId="14" fillId="0" borderId="6" xfId="11" applyNumberFormat="1" applyFont="1" applyFill="1" applyBorder="1"/>
    <xf numFmtId="0" fontId="8" fillId="0" borderId="6" xfId="7" quotePrefix="1" applyFont="1" applyFill="1" applyBorder="1" applyAlignment="1">
      <alignment horizontal="center" vertical="top"/>
    </xf>
    <xf numFmtId="0" fontId="9" fillId="0" borderId="6" xfId="3" applyFont="1" applyFill="1" applyBorder="1" applyAlignment="1">
      <alignment horizontal="center"/>
    </xf>
    <xf numFmtId="17" fontId="13" fillId="2" borderId="3" xfId="0" applyNumberFormat="1" applyFont="1" applyFill="1" applyBorder="1" applyAlignment="1">
      <alignment horizontal="center" vertical="center" wrapText="1"/>
    </xf>
    <xf numFmtId="3" fontId="0" fillId="0" borderId="6" xfId="0" applyNumberFormat="1" applyFont="1" applyBorder="1"/>
    <xf numFmtId="0" fontId="14" fillId="0" borderId="6" xfId="0" applyFont="1" applyFill="1" applyBorder="1"/>
    <xf numFmtId="0" fontId="13" fillId="0" borderId="6" xfId="0" applyFont="1" applyFill="1" applyBorder="1"/>
    <xf numFmtId="17" fontId="13" fillId="2" borderId="1" xfId="0" applyNumberFormat="1" applyFont="1" applyFill="1" applyBorder="1" applyAlignment="1">
      <alignment horizontal="center" vertical="center"/>
    </xf>
    <xf numFmtId="3" fontId="14" fillId="0" borderId="6" xfId="0" applyNumberFormat="1" applyFont="1" applyBorder="1"/>
    <xf numFmtId="17" fontId="14" fillId="0" borderId="6" xfId="0" applyNumberFormat="1" applyFont="1" applyBorder="1" applyAlignment="1">
      <alignment horizontal="right"/>
    </xf>
    <xf numFmtId="0" fontId="14" fillId="0" borderId="0" xfId="0" applyFont="1" applyAlignment="1">
      <alignment horizontal="right"/>
    </xf>
    <xf numFmtId="3" fontId="14" fillId="0" borderId="6" xfId="9" applyNumberFormat="1" applyFont="1" applyBorder="1" applyAlignment="1">
      <alignment horizontal="right"/>
    </xf>
    <xf numFmtId="17" fontId="14" fillId="0" borderId="6" xfId="0" applyNumberFormat="1" applyFont="1" applyBorder="1"/>
    <xf numFmtId="3" fontId="0" fillId="0" borderId="7" xfId="0" applyNumberFormat="1" applyBorder="1"/>
    <xf numFmtId="169" fontId="0" fillId="0" borderId="7" xfId="0" applyNumberFormat="1" applyFont="1" applyBorder="1" applyAlignment="1">
      <alignment horizontal="right"/>
    </xf>
    <xf numFmtId="3" fontId="14" fillId="0" borderId="6" xfId="0" applyNumberFormat="1" applyFont="1" applyBorder="1"/>
    <xf numFmtId="3" fontId="14" fillId="0" borderId="6" xfId="0" applyNumberFormat="1" applyFont="1" applyFill="1" applyBorder="1"/>
    <xf numFmtId="170" fontId="0" fillId="0" borderId="6" xfId="0" applyNumberFormat="1" applyBorder="1" applyAlignment="1">
      <alignment horizontal="left" vertical="top"/>
    </xf>
    <xf numFmtId="3" fontId="14" fillId="0" borderId="6" xfId="0" applyNumberFormat="1" applyFont="1" applyFill="1" applyBorder="1" applyAlignment="1">
      <alignment horizontal="right" wrapText="1"/>
    </xf>
    <xf numFmtId="3" fontId="14" fillId="0" borderId="0" xfId="0" applyNumberFormat="1" applyFont="1" applyFill="1" applyBorder="1"/>
    <xf numFmtId="0" fontId="9" fillId="0" borderId="0" xfId="7" applyFont="1" applyFill="1" applyBorder="1" applyAlignment="1">
      <alignment vertical="center"/>
    </xf>
    <xf numFmtId="166" fontId="14" fillId="0" borderId="0" xfId="0" applyNumberFormat="1" applyFont="1" applyFill="1" applyBorder="1"/>
    <xf numFmtId="0" fontId="0" fillId="0" borderId="0" xfId="0" applyBorder="1"/>
    <xf numFmtId="3" fontId="0" fillId="0" borderId="6" xfId="0" applyNumberFormat="1" applyFont="1" applyBorder="1" applyAlignment="1">
      <alignment horizontal="right"/>
    </xf>
    <xf numFmtId="17" fontId="13" fillId="2" borderId="26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Border="1"/>
    <xf numFmtId="17" fontId="13" fillId="2" borderId="6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Border="1"/>
    <xf numFmtId="3" fontId="13" fillId="0" borderId="6" xfId="0" applyNumberFormat="1" applyFont="1" applyBorder="1"/>
    <xf numFmtId="3" fontId="13" fillId="0" borderId="6" xfId="0" applyNumberFormat="1" applyFont="1" applyFill="1" applyBorder="1"/>
    <xf numFmtId="3" fontId="13" fillId="0" borderId="6" xfId="8" applyNumberFormat="1" applyFont="1" applyFill="1" applyBorder="1" applyAlignment="1">
      <alignment horizontal="right"/>
    </xf>
    <xf numFmtId="165" fontId="13" fillId="0" borderId="6" xfId="0" applyNumberFormat="1" applyFont="1" applyFill="1" applyBorder="1"/>
    <xf numFmtId="3" fontId="12" fillId="0" borderId="6" xfId="0" applyNumberFormat="1" applyFont="1" applyBorder="1"/>
    <xf numFmtId="3" fontId="14" fillId="0" borderId="6" xfId="0" applyNumberFormat="1" applyFont="1" applyBorder="1"/>
    <xf numFmtId="166" fontId="13" fillId="0" borderId="6" xfId="0" applyNumberFormat="1" applyFont="1" applyFill="1" applyBorder="1"/>
    <xf numFmtId="166" fontId="13" fillId="0" borderId="6" xfId="11" applyNumberFormat="1" applyFont="1" applyFill="1" applyBorder="1"/>
    <xf numFmtId="0" fontId="4" fillId="0" borderId="6" xfId="14" applyFont="1" applyFill="1" applyBorder="1" applyAlignment="1">
      <alignment vertical="center" wrapText="1"/>
    </xf>
    <xf numFmtId="4" fontId="71" fillId="0" borderId="0" xfId="14" applyNumberFormat="1" applyFont="1" applyFill="1" applyBorder="1" applyAlignment="1">
      <alignment horizontal="right" vertical="center"/>
    </xf>
    <xf numFmtId="2" fontId="0" fillId="0" borderId="0" xfId="0" applyNumberFormat="1"/>
    <xf numFmtId="0" fontId="0" fillId="0" borderId="0" xfId="0" applyAlignment="1">
      <alignment wrapText="1"/>
    </xf>
    <xf numFmtId="0" fontId="4" fillId="0" borderId="6" xfId="3" applyFont="1" applyFill="1" applyBorder="1" applyAlignment="1">
      <alignment horizontal="center"/>
    </xf>
    <xf numFmtId="3" fontId="2" fillId="0" borderId="6" xfId="0" applyNumberFormat="1" applyFont="1" applyFill="1" applyBorder="1"/>
    <xf numFmtId="3" fontId="71" fillId="0" borderId="6" xfId="0" applyNumberFormat="1" applyFont="1" applyFill="1" applyBorder="1" applyAlignment="1">
      <alignment vertical="center"/>
    </xf>
    <xf numFmtId="0" fontId="3" fillId="0" borderId="6" xfId="7" applyFont="1" applyFill="1" applyBorder="1" applyAlignment="1">
      <alignment vertical="center"/>
    </xf>
    <xf numFmtId="4" fontId="0" fillId="0" borderId="6" xfId="0" applyNumberFormat="1" applyBorder="1"/>
    <xf numFmtId="0" fontId="4" fillId="0" borderId="6" xfId="14" applyFont="1" applyFill="1" applyBorder="1" applyAlignment="1">
      <alignment vertical="center"/>
    </xf>
    <xf numFmtId="2" fontId="0" fillId="0" borderId="6" xfId="0" applyNumberFormat="1" applyBorder="1"/>
    <xf numFmtId="169" fontId="2" fillId="0" borderId="6" xfId="14" applyNumberFormat="1" applyBorder="1"/>
    <xf numFmtId="169" fontId="0" fillId="0" borderId="6" xfId="0" applyNumberFormat="1" applyBorder="1"/>
    <xf numFmtId="0" fontId="3" fillId="0" borderId="6" xfId="7" quotePrefix="1" applyNumberFormat="1" applyFont="1" applyFill="1" applyBorder="1" applyAlignment="1">
      <alignment horizontal="center" vertical="top"/>
    </xf>
    <xf numFmtId="0" fontId="4" fillId="0" borderId="6" xfId="7" applyFont="1" applyFill="1" applyBorder="1" applyAlignment="1">
      <alignment vertical="center"/>
    </xf>
    <xf numFmtId="0" fontId="3" fillId="0" borderId="6" xfId="7" quotePrefix="1" applyFont="1" applyFill="1" applyBorder="1" applyAlignment="1">
      <alignment horizontal="center" vertical="top"/>
    </xf>
    <xf numFmtId="3" fontId="73" fillId="0" borderId="6" xfId="0" applyNumberFormat="1" applyFont="1" applyFill="1" applyBorder="1" applyAlignment="1">
      <alignment horizontal="right" vertical="center"/>
    </xf>
    <xf numFmtId="3" fontId="0" fillId="0" borderId="6" xfId="0" applyNumberFormat="1" applyFont="1" applyFill="1" applyBorder="1" applyAlignment="1">
      <alignment horizontal="right" vertical="center"/>
    </xf>
    <xf numFmtId="0" fontId="4" fillId="0" borderId="6" xfId="3" applyFont="1" applyFill="1" applyBorder="1"/>
    <xf numFmtId="166" fontId="0" fillId="0" borderId="6" xfId="11" applyNumberFormat="1" applyFont="1" applyBorder="1"/>
    <xf numFmtId="166" fontId="14" fillId="0" borderId="6" xfId="0" applyNumberFormat="1" applyFont="1" applyFill="1" applyBorder="1"/>
    <xf numFmtId="17" fontId="13" fillId="2" borderId="1" xfId="0" applyNumberFormat="1" applyFont="1" applyFill="1" applyBorder="1" applyAlignment="1">
      <alignment horizontal="center" vertical="center" wrapText="1"/>
    </xf>
    <xf numFmtId="17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7" fontId="13" fillId="2" borderId="0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Fill="1" applyBorder="1"/>
    <xf numFmtId="3" fontId="14" fillId="0" borderId="6" xfId="0" applyNumberFormat="1" applyFont="1" applyBorder="1"/>
    <xf numFmtId="0" fontId="9" fillId="0" borderId="6" xfId="7" applyFont="1" applyFill="1" applyBorder="1" applyAlignment="1">
      <alignment vertical="center"/>
    </xf>
    <xf numFmtId="166" fontId="14" fillId="0" borderId="6" xfId="0" applyNumberFormat="1" applyFont="1" applyFill="1" applyBorder="1"/>
    <xf numFmtId="166" fontId="14" fillId="0" borderId="6" xfId="11" applyNumberFormat="1" applyFont="1" applyFill="1" applyBorder="1"/>
    <xf numFmtId="0" fontId="8" fillId="0" borderId="6" xfId="7" quotePrefix="1" applyFont="1" applyFill="1" applyBorder="1" applyAlignment="1">
      <alignment horizontal="center" vertical="top"/>
    </xf>
    <xf numFmtId="0" fontId="9" fillId="0" borderId="6" xfId="3" applyFont="1" applyFill="1" applyBorder="1"/>
    <xf numFmtId="2" fontId="14" fillId="0" borderId="6" xfId="14" applyNumberFormat="1" applyFont="1" applyFill="1" applyBorder="1" applyAlignment="1">
      <alignment vertical="center"/>
    </xf>
    <xf numFmtId="4" fontId="14" fillId="0" borderId="6" xfId="14" applyNumberFormat="1" applyFont="1" applyFill="1" applyBorder="1" applyAlignment="1">
      <alignment vertical="center"/>
    </xf>
    <xf numFmtId="4" fontId="13" fillId="0" borderId="6" xfId="14" applyNumberFormat="1" applyFont="1" applyFill="1" applyBorder="1" applyAlignment="1">
      <alignment horizontal="right" vertical="center"/>
    </xf>
    <xf numFmtId="4" fontId="14" fillId="0" borderId="6" xfId="14" applyNumberFormat="1" applyFont="1" applyFill="1" applyBorder="1"/>
    <xf numFmtId="166" fontId="13" fillId="0" borderId="0" xfId="11" applyNumberFormat="1" applyFont="1"/>
    <xf numFmtId="3" fontId="13" fillId="0" borderId="0" xfId="0" applyNumberFormat="1" applyFont="1" applyBorder="1"/>
    <xf numFmtId="3" fontId="13" fillId="0" borderId="0" xfId="0" applyNumberFormat="1" applyFont="1" applyFill="1" applyBorder="1"/>
    <xf numFmtId="0" fontId="13" fillId="0" borderId="0" xfId="0" applyFont="1" applyFill="1"/>
    <xf numFmtId="0" fontId="13" fillId="0" borderId="0" xfId="0" applyFont="1" applyFill="1" applyBorder="1"/>
    <xf numFmtId="3" fontId="0" fillId="0" borderId="6" xfId="0" applyNumberFormat="1" applyFont="1" applyFill="1" applyBorder="1"/>
    <xf numFmtId="166" fontId="0" fillId="0" borderId="6" xfId="11" applyNumberFormat="1" applyFont="1" applyFill="1" applyBorder="1"/>
    <xf numFmtId="166" fontId="12" fillId="0" borderId="6" xfId="11" applyNumberFormat="1" applyFont="1" applyFill="1" applyBorder="1"/>
    <xf numFmtId="4" fontId="12" fillId="0" borderId="6" xfId="0" applyNumberFormat="1" applyFont="1" applyFill="1" applyBorder="1"/>
    <xf numFmtId="0" fontId="0" fillId="0" borderId="0" xfId="0" applyFill="1"/>
    <xf numFmtId="2" fontId="12" fillId="0" borderId="6" xfId="0" applyNumberFormat="1" applyFont="1" applyFill="1" applyBorder="1"/>
    <xf numFmtId="169" fontId="71" fillId="0" borderId="6" xfId="14" applyNumberFormat="1" applyFont="1" applyFill="1" applyBorder="1"/>
    <xf numFmtId="169" fontId="0" fillId="0" borderId="6" xfId="0" applyNumberFormat="1" applyFill="1" applyBorder="1"/>
    <xf numFmtId="3" fontId="12" fillId="0" borderId="6" xfId="0" applyNumberFormat="1" applyFont="1" applyFill="1" applyBorder="1"/>
    <xf numFmtId="3" fontId="0" fillId="0" borderId="6" xfId="0" applyNumberFormat="1" applyFill="1" applyBorder="1"/>
    <xf numFmtId="17" fontId="13" fillId="2" borderId="27" xfId="0" applyNumberFormat="1" applyFont="1" applyFill="1" applyBorder="1" applyAlignment="1">
      <alignment horizontal="center" vertical="center" wrapText="1"/>
    </xf>
    <xf numFmtId="3" fontId="13" fillId="0" borderId="0" xfId="0" applyNumberFormat="1" applyFont="1" applyFill="1" applyBorder="1"/>
    <xf numFmtId="0" fontId="0" fillId="0" borderId="0" xfId="0"/>
    <xf numFmtId="3" fontId="13" fillId="0" borderId="0" xfId="0" applyNumberFormat="1" applyFont="1" applyBorder="1"/>
    <xf numFmtId="3" fontId="13" fillId="0" borderId="0" xfId="0" applyNumberFormat="1" applyFont="1" applyBorder="1"/>
    <xf numFmtId="3" fontId="14" fillId="0" borderId="0" xfId="0" applyNumberFormat="1" applyFont="1"/>
    <xf numFmtId="3" fontId="13" fillId="0" borderId="0" xfId="0" applyNumberFormat="1" applyFont="1" applyFill="1" applyBorder="1"/>
    <xf numFmtId="3" fontId="13" fillId="0" borderId="0" xfId="0" applyNumberFormat="1" applyFont="1" applyBorder="1"/>
    <xf numFmtId="3" fontId="14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3" fontId="13" fillId="0" borderId="0" xfId="0" applyNumberFormat="1" applyFont="1"/>
    <xf numFmtId="3" fontId="14" fillId="0" borderId="0" xfId="0" applyNumberFormat="1" applyFont="1"/>
    <xf numFmtId="3" fontId="13" fillId="0" borderId="0" xfId="0" applyNumberFormat="1" applyFont="1"/>
    <xf numFmtId="3" fontId="14" fillId="0" borderId="0" xfId="0" applyNumberFormat="1" applyFont="1"/>
    <xf numFmtId="3" fontId="14" fillId="0" borderId="0" xfId="0" applyNumberFormat="1" applyFont="1"/>
    <xf numFmtId="0" fontId="0" fillId="0" borderId="0" xfId="0"/>
    <xf numFmtId="2" fontId="0" fillId="0" borderId="0" xfId="0" applyNumberFormat="1"/>
    <xf numFmtId="0" fontId="0" fillId="0" borderId="0" xfId="0"/>
    <xf numFmtId="2" fontId="0" fillId="0" borderId="0" xfId="0" applyNumberFormat="1"/>
    <xf numFmtId="0" fontId="0" fillId="0" borderId="0" xfId="0"/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71" fillId="0" borderId="28" xfId="910" applyNumberFormat="1" applyFont="1" applyFill="1" applyBorder="1" applyAlignment="1">
      <alignment horizontal="right" indent="2"/>
    </xf>
    <xf numFmtId="3" fontId="14" fillId="0" borderId="6" xfId="0" applyNumberFormat="1" applyFont="1" applyBorder="1" applyAlignment="1">
      <alignment horizontal="right"/>
    </xf>
    <xf numFmtId="168" fontId="14" fillId="0" borderId="6" xfId="0" applyNumberFormat="1" applyFont="1" applyBorder="1"/>
    <xf numFmtId="0" fontId="10" fillId="0" borderId="6" xfId="7" applyFont="1" applyFill="1" applyBorder="1" applyAlignment="1">
      <alignment horizontal="center" vertical="top" wrapText="1"/>
    </xf>
    <xf numFmtId="0" fontId="3" fillId="0" borderId="6" xfId="3" applyFont="1" applyFill="1" applyBorder="1" applyAlignment="1">
      <alignment horizontal="center"/>
    </xf>
    <xf numFmtId="0" fontId="8" fillId="0" borderId="6" xfId="3" applyFont="1" applyFill="1" applyBorder="1" applyAlignment="1">
      <alignment horizontal="center"/>
    </xf>
    <xf numFmtId="0" fontId="72" fillId="0" borderId="6" xfId="7" applyFont="1" applyFill="1" applyBorder="1" applyAlignment="1">
      <alignment horizontal="center" vertical="top" wrapText="1"/>
    </xf>
    <xf numFmtId="17" fontId="71" fillId="2" borderId="1" xfId="0" applyNumberFormat="1" applyFont="1" applyFill="1" applyBorder="1" applyAlignment="1">
      <alignment horizontal="center" vertical="center"/>
    </xf>
  </cellXfs>
  <cellStyles count="912">
    <cellStyle name="%20 - Vurgu1 10" xfId="905"/>
    <cellStyle name="%20 - Vurgu1 2" xfId="36"/>
    <cellStyle name="%20 - Vurgu1 2 2" xfId="41"/>
    <cellStyle name="%20 - Vurgu1 2 3" xfId="43"/>
    <cellStyle name="%20 - Vurgu1 2_25.İL-EMOD-Öncelikli Yaşam" xfId="35"/>
    <cellStyle name="%20 - Vurgu1 3" xfId="34"/>
    <cellStyle name="%20 - Vurgu1 3 2" xfId="33"/>
    <cellStyle name="%20 - Vurgu1 3 3" xfId="32"/>
    <cellStyle name="%20 - Vurgu1 4" xfId="38"/>
    <cellStyle name="%20 - Vurgu1 4 2" xfId="30"/>
    <cellStyle name="%20 - Vurgu1 4 3" xfId="46"/>
    <cellStyle name="%20 - Vurgu1 5" xfId="39"/>
    <cellStyle name="%20 - Vurgu1 6" xfId="796"/>
    <cellStyle name="%20 - Vurgu1 7" xfId="866"/>
    <cellStyle name="%20 - Vurgu1 8" xfId="869"/>
    <cellStyle name="%20 - Vurgu1 9" xfId="890"/>
    <cellStyle name="%20 - Vurgu2 10" xfId="904"/>
    <cellStyle name="%20 - Vurgu2 2" xfId="37"/>
    <cellStyle name="%20 - Vurgu2 2 2" xfId="42"/>
    <cellStyle name="%20 - Vurgu2 2 3" xfId="45"/>
    <cellStyle name="%20 - Vurgu2 2_25.İL-EMOD-Öncelikli Yaşam" xfId="40"/>
    <cellStyle name="%20 - Vurgu2 3" xfId="47"/>
    <cellStyle name="%20 - Vurgu2 3 2" xfId="48"/>
    <cellStyle name="%20 - Vurgu2 3 3" xfId="49"/>
    <cellStyle name="%20 - Vurgu2 4" xfId="50"/>
    <cellStyle name="%20 - Vurgu2 4 2" xfId="51"/>
    <cellStyle name="%20 - Vurgu2 4 3" xfId="52"/>
    <cellStyle name="%20 - Vurgu2 5" xfId="31"/>
    <cellStyle name="%20 - Vurgu2 6" xfId="166"/>
    <cellStyle name="%20 - Vurgu2 7" xfId="865"/>
    <cellStyle name="%20 - Vurgu2 8" xfId="29"/>
    <cellStyle name="%20 - Vurgu2 9" xfId="884"/>
    <cellStyle name="%20 - Vurgu3 10" xfId="903"/>
    <cellStyle name="%20 - Vurgu3 2" xfId="54"/>
    <cellStyle name="%20 - Vurgu3 2 2" xfId="55"/>
    <cellStyle name="%20 - Vurgu3 2 3" xfId="56"/>
    <cellStyle name="%20 - Vurgu3 2_25.İL-EMOD-Öncelikli Yaşam" xfId="57"/>
    <cellStyle name="%20 - Vurgu3 3" xfId="58"/>
    <cellStyle name="%20 - Vurgu3 3 2" xfId="59"/>
    <cellStyle name="%20 - Vurgu3 3 3" xfId="60"/>
    <cellStyle name="%20 - Vurgu3 4" xfId="61"/>
    <cellStyle name="%20 - Vurgu3 4 2" xfId="62"/>
    <cellStyle name="%20 - Vurgu3 4 3" xfId="63"/>
    <cellStyle name="%20 - Vurgu3 5" xfId="53"/>
    <cellStyle name="%20 - Vurgu3 6" xfId="847"/>
    <cellStyle name="%20 - Vurgu3 7" xfId="864"/>
    <cellStyle name="%20 - Vurgu3 8" xfId="878"/>
    <cellStyle name="%20 - Vurgu3 9" xfId="880"/>
    <cellStyle name="%20 - Vurgu4 10" xfId="901"/>
    <cellStyle name="%20 - Vurgu4 2" xfId="65"/>
    <cellStyle name="%20 - Vurgu4 2 2" xfId="66"/>
    <cellStyle name="%20 - Vurgu4 2 3" xfId="67"/>
    <cellStyle name="%20 - Vurgu4 2_25.İL-EMOD-Öncelikli Yaşam" xfId="68"/>
    <cellStyle name="%20 - Vurgu4 3" xfId="69"/>
    <cellStyle name="%20 - Vurgu4 3 2" xfId="70"/>
    <cellStyle name="%20 - Vurgu4 3 3" xfId="71"/>
    <cellStyle name="%20 - Vurgu4 4" xfId="72"/>
    <cellStyle name="%20 - Vurgu4 4 2" xfId="73"/>
    <cellStyle name="%20 - Vurgu4 4 3" xfId="74"/>
    <cellStyle name="%20 - Vurgu4 5" xfId="64"/>
    <cellStyle name="%20 - Vurgu4 6" xfId="848"/>
    <cellStyle name="%20 - Vurgu4 7" xfId="863"/>
    <cellStyle name="%20 - Vurgu4 8" xfId="871"/>
    <cellStyle name="%20 - Vurgu4 9" xfId="889"/>
    <cellStyle name="%20 - Vurgu5 10" xfId="894"/>
    <cellStyle name="%20 - Vurgu5 2" xfId="76"/>
    <cellStyle name="%20 - Vurgu5 2 2" xfId="77"/>
    <cellStyle name="%20 - Vurgu5 2 3" xfId="78"/>
    <cellStyle name="%20 - Vurgu5 2_25.İL-EMOD-Öncelikli Yaşam" xfId="79"/>
    <cellStyle name="%20 - Vurgu5 3" xfId="80"/>
    <cellStyle name="%20 - Vurgu5 3 2" xfId="81"/>
    <cellStyle name="%20 - Vurgu5 3 3" xfId="82"/>
    <cellStyle name="%20 - Vurgu5 4" xfId="83"/>
    <cellStyle name="%20 - Vurgu5 4 2" xfId="84"/>
    <cellStyle name="%20 - Vurgu5 4 3" xfId="85"/>
    <cellStyle name="%20 - Vurgu5 5" xfId="75"/>
    <cellStyle name="%20 - Vurgu5 6" xfId="849"/>
    <cellStyle name="%20 - Vurgu5 7" xfId="862"/>
    <cellStyle name="%20 - Vurgu5 8" xfId="877"/>
    <cellStyle name="%20 - Vurgu5 9" xfId="887"/>
    <cellStyle name="%20 - Vurgu6 10" xfId="895"/>
    <cellStyle name="%20 - Vurgu6 2" xfId="87"/>
    <cellStyle name="%20 - Vurgu6 2 2" xfId="88"/>
    <cellStyle name="%20 - Vurgu6 2 3" xfId="89"/>
    <cellStyle name="%20 - Vurgu6 2_25.İL-EMOD-Öncelikli Yaşam" xfId="90"/>
    <cellStyle name="%20 - Vurgu6 3" xfId="91"/>
    <cellStyle name="%20 - Vurgu6 3 2" xfId="92"/>
    <cellStyle name="%20 - Vurgu6 3 3" xfId="93"/>
    <cellStyle name="%20 - Vurgu6 4" xfId="94"/>
    <cellStyle name="%20 - Vurgu6 4 2" xfId="95"/>
    <cellStyle name="%20 - Vurgu6 4 3" xfId="96"/>
    <cellStyle name="%20 - Vurgu6 5" xfId="86"/>
    <cellStyle name="%20 - Vurgu6 6" xfId="850"/>
    <cellStyle name="%20 - Vurgu6 7" xfId="861"/>
    <cellStyle name="%20 - Vurgu6 8" xfId="867"/>
    <cellStyle name="%20 - Vurgu6 9" xfId="883"/>
    <cellStyle name="%40 - Vurgu1 10" xfId="896"/>
    <cellStyle name="%40 - Vurgu1 2" xfId="98"/>
    <cellStyle name="%40 - Vurgu1 2 2" xfId="99"/>
    <cellStyle name="%40 - Vurgu1 2 3" xfId="100"/>
    <cellStyle name="%40 - Vurgu1 2_25.İL-EMOD-Öncelikli Yaşam" xfId="101"/>
    <cellStyle name="%40 - Vurgu1 3" xfId="102"/>
    <cellStyle name="%40 - Vurgu1 3 2" xfId="103"/>
    <cellStyle name="%40 - Vurgu1 3 3" xfId="104"/>
    <cellStyle name="%40 - Vurgu1 4" xfId="105"/>
    <cellStyle name="%40 - Vurgu1 4 2" xfId="106"/>
    <cellStyle name="%40 - Vurgu1 4 3" xfId="107"/>
    <cellStyle name="%40 - Vurgu1 5" xfId="97"/>
    <cellStyle name="%40 - Vurgu1 6" xfId="851"/>
    <cellStyle name="%40 - Vurgu1 7" xfId="860"/>
    <cellStyle name="%40 - Vurgu1 8" xfId="868"/>
    <cellStyle name="%40 - Vurgu1 9" xfId="891"/>
    <cellStyle name="%40 - Vurgu2" xfId="23" builtinId="35" customBuiltin="1"/>
    <cellStyle name="%40 - Vurgu2 2" xfId="108"/>
    <cellStyle name="%40 - Vurgu2 2 2" xfId="109"/>
    <cellStyle name="%40 - Vurgu2 2 3" xfId="110"/>
    <cellStyle name="%40 - Vurgu2 2_25.İL-EMOD-Öncelikli Yaşam" xfId="111"/>
    <cellStyle name="%40 - Vurgu2 3" xfId="112"/>
    <cellStyle name="%40 - Vurgu2 3 2" xfId="113"/>
    <cellStyle name="%40 - Vurgu2 3 3" xfId="114"/>
    <cellStyle name="%40 - Vurgu2 4" xfId="115"/>
    <cellStyle name="%40 - Vurgu2 4 2" xfId="116"/>
    <cellStyle name="%40 - Vurgu2 4 3" xfId="117"/>
    <cellStyle name="%40 - Vurgu3 10" xfId="897"/>
    <cellStyle name="%40 - Vurgu3 2" xfId="119"/>
    <cellStyle name="%40 - Vurgu3 2 2" xfId="120"/>
    <cellStyle name="%40 - Vurgu3 2 3" xfId="121"/>
    <cellStyle name="%40 - Vurgu3 2_25.İL-EMOD-Öncelikli Yaşam" xfId="122"/>
    <cellStyle name="%40 - Vurgu3 3" xfId="123"/>
    <cellStyle name="%40 - Vurgu3 3 2" xfId="124"/>
    <cellStyle name="%40 - Vurgu3 3 3" xfId="125"/>
    <cellStyle name="%40 - Vurgu3 4" xfId="126"/>
    <cellStyle name="%40 - Vurgu3 4 2" xfId="127"/>
    <cellStyle name="%40 - Vurgu3 4 3" xfId="128"/>
    <cellStyle name="%40 - Vurgu3 5" xfId="118"/>
    <cellStyle name="%40 - Vurgu3 6" xfId="852"/>
    <cellStyle name="%40 - Vurgu3 7" xfId="859"/>
    <cellStyle name="%40 - Vurgu3 8" xfId="874"/>
    <cellStyle name="%40 - Vurgu3 9" xfId="882"/>
    <cellStyle name="%40 - Vurgu4 10" xfId="898"/>
    <cellStyle name="%40 - Vurgu4 2" xfId="130"/>
    <cellStyle name="%40 - Vurgu4 2 2" xfId="131"/>
    <cellStyle name="%40 - Vurgu4 2 3" xfId="132"/>
    <cellStyle name="%40 - Vurgu4 2_25.İL-EMOD-Öncelikli Yaşam" xfId="133"/>
    <cellStyle name="%40 - Vurgu4 3" xfId="134"/>
    <cellStyle name="%40 - Vurgu4 3 2" xfId="135"/>
    <cellStyle name="%40 - Vurgu4 3 3" xfId="136"/>
    <cellStyle name="%40 - Vurgu4 4" xfId="137"/>
    <cellStyle name="%40 - Vurgu4 4 2" xfId="138"/>
    <cellStyle name="%40 - Vurgu4 4 3" xfId="139"/>
    <cellStyle name="%40 - Vurgu4 5" xfId="129"/>
    <cellStyle name="%40 - Vurgu4 6" xfId="853"/>
    <cellStyle name="%40 - Vurgu4 7" xfId="858"/>
    <cellStyle name="%40 - Vurgu4 8" xfId="873"/>
    <cellStyle name="%40 - Vurgu4 9" xfId="879"/>
    <cellStyle name="%40 - Vurgu5 10" xfId="899"/>
    <cellStyle name="%40 - Vurgu5 2" xfId="141"/>
    <cellStyle name="%40 - Vurgu5 2 2" xfId="142"/>
    <cellStyle name="%40 - Vurgu5 2 3" xfId="143"/>
    <cellStyle name="%40 - Vurgu5 2_25.İL-EMOD-Öncelikli Yaşam" xfId="144"/>
    <cellStyle name="%40 - Vurgu5 3" xfId="145"/>
    <cellStyle name="%40 - Vurgu5 3 2" xfId="146"/>
    <cellStyle name="%40 - Vurgu5 3 3" xfId="147"/>
    <cellStyle name="%40 - Vurgu5 4" xfId="148"/>
    <cellStyle name="%40 - Vurgu5 4 2" xfId="149"/>
    <cellStyle name="%40 - Vurgu5 4 3" xfId="150"/>
    <cellStyle name="%40 - Vurgu5 5" xfId="140"/>
    <cellStyle name="%40 - Vurgu5 6" xfId="854"/>
    <cellStyle name="%40 - Vurgu5 7" xfId="857"/>
    <cellStyle name="%40 - Vurgu5 8" xfId="872"/>
    <cellStyle name="%40 - Vurgu5 9" xfId="886"/>
    <cellStyle name="%40 - Vurgu6 10" xfId="900"/>
    <cellStyle name="%40 - Vurgu6 2" xfId="152"/>
    <cellStyle name="%40 - Vurgu6 2 2" xfId="153"/>
    <cellStyle name="%40 - Vurgu6 2 3" xfId="154"/>
    <cellStyle name="%40 - Vurgu6 2_25.İL-EMOD-Öncelikli Yaşam" xfId="155"/>
    <cellStyle name="%40 - Vurgu6 3" xfId="156"/>
    <cellStyle name="%40 - Vurgu6 3 2" xfId="157"/>
    <cellStyle name="%40 - Vurgu6 3 3" xfId="158"/>
    <cellStyle name="%40 - Vurgu6 4" xfId="159"/>
    <cellStyle name="%40 - Vurgu6 4 2" xfId="160"/>
    <cellStyle name="%40 - Vurgu6 4 3" xfId="161"/>
    <cellStyle name="%40 - Vurgu6 5" xfId="151"/>
    <cellStyle name="%40 - Vurgu6 6" xfId="855"/>
    <cellStyle name="%40 - Vurgu6 7" xfId="856"/>
    <cellStyle name="%40 - Vurgu6 8" xfId="870"/>
    <cellStyle name="%40 - Vurgu6 9" xfId="885"/>
    <cellStyle name="%60 - Vurgu1 2" xfId="163"/>
    <cellStyle name="%60 - Vurgu1 3" xfId="164"/>
    <cellStyle name="%60 - Vurgu1 4" xfId="165"/>
    <cellStyle name="%60 - Vurgu1 5" xfId="162"/>
    <cellStyle name="%60 - Vurgu2" xfId="24" builtinId="36" customBuiltin="1"/>
    <cellStyle name="%60 - Vurgu2 2" xfId="167"/>
    <cellStyle name="%60 - Vurgu2 3" xfId="168"/>
    <cellStyle name="%60 - Vurgu2 4" xfId="169"/>
    <cellStyle name="%60 - Vurgu3 2" xfId="171"/>
    <cellStyle name="%60 - Vurgu3 3" xfId="172"/>
    <cellStyle name="%60 - Vurgu3 4" xfId="173"/>
    <cellStyle name="%60 - Vurgu3 5" xfId="170"/>
    <cellStyle name="%60 - Vurgu4 2" xfId="175"/>
    <cellStyle name="%60 - Vurgu4 3" xfId="176"/>
    <cellStyle name="%60 - Vurgu4 4" xfId="177"/>
    <cellStyle name="%60 - Vurgu4 5" xfId="174"/>
    <cellStyle name="%60 - Vurgu5" xfId="27" builtinId="48" customBuiltin="1"/>
    <cellStyle name="%60 - Vurgu5 2" xfId="178"/>
    <cellStyle name="%60 - Vurgu5 3" xfId="179"/>
    <cellStyle name="%60 - Vurgu5 4" xfId="180"/>
    <cellStyle name="%60 - Vurgu6 2" xfId="182"/>
    <cellStyle name="%60 - Vurgu6 3" xfId="183"/>
    <cellStyle name="%60 - Vurgu6 4" xfId="184"/>
    <cellStyle name="%60 - Vurgu6 5" xfId="181"/>
    <cellStyle name="Açıklama Metni" xfId="21" builtinId="53" customBuiltin="1"/>
    <cellStyle name="Açıklama Metni 2" xfId="185"/>
    <cellStyle name="Açıklama Metni 3" xfId="186"/>
    <cellStyle name="Açıklama Metni 4" xfId="187"/>
    <cellStyle name="Ana Başlık 2" xfId="189"/>
    <cellStyle name="Ana Başlık 3" xfId="190"/>
    <cellStyle name="Ana Başlık 4" xfId="191"/>
    <cellStyle name="Ana Başlık 5" xfId="188"/>
    <cellStyle name="Bağlı Hücre" xfId="18" builtinId="24" customBuiltin="1"/>
    <cellStyle name="Bağlı Hücre 2" xfId="192"/>
    <cellStyle name="Bağlı Hücre 3" xfId="193"/>
    <cellStyle name="Bağlı Hücre 4" xfId="194"/>
    <cellStyle name="Başlık 1 2" xfId="196"/>
    <cellStyle name="Başlık 1 3" xfId="197"/>
    <cellStyle name="Başlık 1 4" xfId="198"/>
    <cellStyle name="Başlık 1 5" xfId="195"/>
    <cellStyle name="Başlık 2 2" xfId="200"/>
    <cellStyle name="Başlık 2 3" xfId="201"/>
    <cellStyle name="Başlık 2 4" xfId="202"/>
    <cellStyle name="Başlık 2 5" xfId="199"/>
    <cellStyle name="Başlık 3 2" xfId="204"/>
    <cellStyle name="Başlık 3 3" xfId="205"/>
    <cellStyle name="Başlık 3 4" xfId="206"/>
    <cellStyle name="Başlık 3 5" xfId="203"/>
    <cellStyle name="Başlık 4 2" xfId="208"/>
    <cellStyle name="Başlık 4 3" xfId="209"/>
    <cellStyle name="Başlık 4 4" xfId="210"/>
    <cellStyle name="Başlık 4 5" xfId="207"/>
    <cellStyle name="Binlik Ayracı 2" xfId="1"/>
    <cellStyle name="Binlik Ayracı 3" xfId="13"/>
    <cellStyle name="Binlik Ayracı 4" xfId="12"/>
    <cellStyle name="Comma 2" xfId="211"/>
    <cellStyle name="Comma 2 2" xfId="212"/>
    <cellStyle name="Çıkış 2" xfId="214"/>
    <cellStyle name="Çıkış 3" xfId="215"/>
    <cellStyle name="Çıkış 4" xfId="216"/>
    <cellStyle name="Çıkış 5" xfId="213"/>
    <cellStyle name="Giriş 2" xfId="218"/>
    <cellStyle name="Giriş 3" xfId="219"/>
    <cellStyle name="Giriş 4" xfId="220"/>
    <cellStyle name="Giriş 5" xfId="217"/>
    <cellStyle name="Hesaplama 2" xfId="222"/>
    <cellStyle name="Hesaplama 3" xfId="223"/>
    <cellStyle name="Hesaplama 4" xfId="224"/>
    <cellStyle name="Hesaplama 5" xfId="221"/>
    <cellStyle name="Hyperlink" xfId="2"/>
    <cellStyle name="İşaretli Hücre" xfId="19" builtinId="23" customBuiltin="1"/>
    <cellStyle name="İşaretli Hücre 2" xfId="225"/>
    <cellStyle name="İşaretli Hücre 3" xfId="226"/>
    <cellStyle name="İşaretli Hücre 4" xfId="227"/>
    <cellStyle name="İyi" xfId="15" builtinId="26" customBuiltin="1"/>
    <cellStyle name="İyi 2" xfId="228"/>
    <cellStyle name="İyi 3" xfId="229"/>
    <cellStyle name="İyi 4" xfId="230"/>
    <cellStyle name="İzlenen Köprü" xfId="911" builtinId="9" hidden="1"/>
    <cellStyle name="İzlenen Köprü 2" xfId="231"/>
    <cellStyle name="Köprü 2" xfId="232"/>
    <cellStyle name="Köprü 3" xfId="233"/>
    <cellStyle name="Kötü" xfId="16" builtinId="27" customBuiltin="1"/>
    <cellStyle name="Kötü 2" xfId="234"/>
    <cellStyle name="Kötü 3" xfId="235"/>
    <cellStyle name="Kötü 4" xfId="236"/>
    <cellStyle name="Normal" xfId="0" builtinId="0"/>
    <cellStyle name="Normal 10" xfId="237"/>
    <cellStyle name="Normal 10 2" xfId="238"/>
    <cellStyle name="Normal 100" xfId="239"/>
    <cellStyle name="Normal 101" xfId="240"/>
    <cellStyle name="Normal 102" xfId="241"/>
    <cellStyle name="Normal 103" xfId="242"/>
    <cellStyle name="Normal 104" xfId="14"/>
    <cellStyle name="Normal 105" xfId="243"/>
    <cellStyle name="Normal 105 2" xfId="244"/>
    <cellStyle name="Normal 106" xfId="245"/>
    <cellStyle name="Normal 107" xfId="246"/>
    <cellStyle name="Normal 108" xfId="247"/>
    <cellStyle name="Normal 109" xfId="248"/>
    <cellStyle name="Normal 109 2" xfId="907"/>
    <cellStyle name="Normal 11" xfId="249"/>
    <cellStyle name="Normal 11 10" xfId="250"/>
    <cellStyle name="Normal 11 11" xfId="251"/>
    <cellStyle name="Normal 11 12" xfId="252"/>
    <cellStyle name="Normal 11 2" xfId="253"/>
    <cellStyle name="Normal 11 2 2" xfId="254"/>
    <cellStyle name="Normal 11 2 3" xfId="255"/>
    <cellStyle name="Normal 11 3" xfId="256"/>
    <cellStyle name="Normal 11 3 2" xfId="257"/>
    <cellStyle name="Normal 11 3 3" xfId="258"/>
    <cellStyle name="Normal 11 4" xfId="259"/>
    <cellStyle name="Normal 11 4 2" xfId="260"/>
    <cellStyle name="Normal 11 4 3" xfId="261"/>
    <cellStyle name="Normal 11 5" xfId="262"/>
    <cellStyle name="Normal 11 5 2" xfId="263"/>
    <cellStyle name="Normal 11 5 3" xfId="264"/>
    <cellStyle name="Normal 11 6" xfId="265"/>
    <cellStyle name="Normal 11 6 2" xfId="266"/>
    <cellStyle name="Normal 11 6 3" xfId="267"/>
    <cellStyle name="Normal 11 7" xfId="268"/>
    <cellStyle name="Normal 11 7 2" xfId="269"/>
    <cellStyle name="Normal 11 7 3" xfId="270"/>
    <cellStyle name="Normal 11 8" xfId="271"/>
    <cellStyle name="Normal 11 8 2" xfId="272"/>
    <cellStyle name="Normal 11 8 3" xfId="273"/>
    <cellStyle name="Normal 11 9" xfId="274"/>
    <cellStyle name="Normal 110" xfId="44"/>
    <cellStyle name="Normal 110 2" xfId="875"/>
    <cellStyle name="Normal 110 3" xfId="902"/>
    <cellStyle name="Normal 111" xfId="881"/>
    <cellStyle name="Normal 111 2" xfId="892"/>
    <cellStyle name="Normal 112" xfId="906"/>
    <cellStyle name="Normal 113" xfId="908"/>
    <cellStyle name="Normal 12" xfId="275"/>
    <cellStyle name="Normal 12 2" xfId="276"/>
    <cellStyle name="Normal 12 2 2" xfId="277"/>
    <cellStyle name="Normal 12 2 3" xfId="278"/>
    <cellStyle name="Normal 12 3" xfId="279"/>
    <cellStyle name="Normal 12 4" xfId="280"/>
    <cellStyle name="Normal 13" xfId="281"/>
    <cellStyle name="Normal 13 2" xfId="282"/>
    <cellStyle name="Normal 13 2 2" xfId="283"/>
    <cellStyle name="Normal 13 2 3" xfId="284"/>
    <cellStyle name="Normal 13 3" xfId="285"/>
    <cellStyle name="Normal 13 4" xfId="286"/>
    <cellStyle name="Normal 14" xfId="287"/>
    <cellStyle name="Normal 14 2" xfId="288"/>
    <cellStyle name="Normal 14 2 2" xfId="289"/>
    <cellStyle name="Normal 14 2 3" xfId="290"/>
    <cellStyle name="Normal 14 3" xfId="291"/>
    <cellStyle name="Normal 15" xfId="292"/>
    <cellStyle name="Normal 15 2" xfId="293"/>
    <cellStyle name="Normal 16" xfId="294"/>
    <cellStyle name="Normal 16 2" xfId="295"/>
    <cellStyle name="Normal 16 2 2" xfId="296"/>
    <cellStyle name="Normal 16 2 3" xfId="297"/>
    <cellStyle name="Normal 16 3" xfId="298"/>
    <cellStyle name="Normal 17" xfId="299"/>
    <cellStyle name="Normal 17 2" xfId="300"/>
    <cellStyle name="Normal 17 2 2" xfId="301"/>
    <cellStyle name="Normal 17 2 3" xfId="302"/>
    <cellStyle name="Normal 17 3" xfId="303"/>
    <cellStyle name="Normal 18" xfId="304"/>
    <cellStyle name="Normal 18 2" xfId="305"/>
    <cellStyle name="Normal 18 3" xfId="306"/>
    <cellStyle name="Normal 18 4" xfId="307"/>
    <cellStyle name="Normal 19" xfId="308"/>
    <cellStyle name="Normal 19 2" xfId="309"/>
    <cellStyle name="Normal 19 3" xfId="310"/>
    <cellStyle name="Normal 19 4" xfId="311"/>
    <cellStyle name="Normal 2" xfId="3"/>
    <cellStyle name="Normal 2 10" xfId="312"/>
    <cellStyle name="Normal 2 10 2" xfId="313"/>
    <cellStyle name="Normal 2 10 3" xfId="314"/>
    <cellStyle name="Normal 2 11" xfId="315"/>
    <cellStyle name="Normal 2 12" xfId="316"/>
    <cellStyle name="Normal 2 13" xfId="317"/>
    <cellStyle name="Normal 2 14" xfId="318"/>
    <cellStyle name="Normal 2 15" xfId="319"/>
    <cellStyle name="Normal 2 16" xfId="320"/>
    <cellStyle name="Normal 2 17" xfId="321"/>
    <cellStyle name="Normal 2 18" xfId="322"/>
    <cellStyle name="Normal 2 19" xfId="323"/>
    <cellStyle name="Normal 2 2" xfId="324"/>
    <cellStyle name="Normal 2 2 2" xfId="325"/>
    <cellStyle name="Normal 2 2 3" xfId="326"/>
    <cellStyle name="Normal 2 2 4" xfId="327"/>
    <cellStyle name="Normal 2 3" xfId="328"/>
    <cellStyle name="Normal 2 3 2" xfId="329"/>
    <cellStyle name="Normal 2 3 2 2" xfId="330"/>
    <cellStyle name="Normal 2 3 3" xfId="331"/>
    <cellStyle name="Normal 2 4" xfId="332"/>
    <cellStyle name="Normal 2 4 10" xfId="333"/>
    <cellStyle name="Normal 2 4 11" xfId="334"/>
    <cellStyle name="Normal 2 4 12" xfId="335"/>
    <cellStyle name="Normal 2 4 2" xfId="336"/>
    <cellStyle name="Normal 2 4 2 2" xfId="337"/>
    <cellStyle name="Normal 2 4 2 3" xfId="338"/>
    <cellStyle name="Normal 2 4 2 4" xfId="339"/>
    <cellStyle name="Normal 2 4 2 5" xfId="340"/>
    <cellStyle name="Normal 2 4 3" xfId="341"/>
    <cellStyle name="Normal 2 4 3 2" xfId="342"/>
    <cellStyle name="Normal 2 4 3 3" xfId="343"/>
    <cellStyle name="Normal 2 4 4" xfId="344"/>
    <cellStyle name="Normal 2 4 4 2" xfId="345"/>
    <cellStyle name="Normal 2 4 4 3" xfId="346"/>
    <cellStyle name="Normal 2 4 5" xfId="347"/>
    <cellStyle name="Normal 2 4 5 2" xfId="348"/>
    <cellStyle name="Normal 2 4 5 3" xfId="349"/>
    <cellStyle name="Normal 2 4 6" xfId="350"/>
    <cellStyle name="Normal 2 4 6 2" xfId="351"/>
    <cellStyle name="Normal 2 4 6 3" xfId="352"/>
    <cellStyle name="Normal 2 4 7" xfId="353"/>
    <cellStyle name="Normal 2 4 7 2" xfId="354"/>
    <cellStyle name="Normal 2 4 7 3" xfId="355"/>
    <cellStyle name="Normal 2 4 8" xfId="356"/>
    <cellStyle name="Normal 2 4 8 2" xfId="357"/>
    <cellStyle name="Normal 2 4 8 3" xfId="358"/>
    <cellStyle name="Normal 2 4 9" xfId="359"/>
    <cellStyle name="Normal 2 5" xfId="360"/>
    <cellStyle name="Normal 2 5 2" xfId="361"/>
    <cellStyle name="Normal 2 5 2 2" xfId="362"/>
    <cellStyle name="Normal 2 5 3" xfId="363"/>
    <cellStyle name="Normal 2 6" xfId="364"/>
    <cellStyle name="Normal 2 6 2" xfId="365"/>
    <cellStyle name="Normal 2 6 2 2" xfId="366"/>
    <cellStyle name="Normal 2 6 3" xfId="367"/>
    <cellStyle name="Normal 2 7" xfId="368"/>
    <cellStyle name="Normal 2 7 2" xfId="369"/>
    <cellStyle name="Normal 2 7 3" xfId="370"/>
    <cellStyle name="Normal 2 8" xfId="371"/>
    <cellStyle name="Normal 2 8 2" xfId="372"/>
    <cellStyle name="Normal 2 8 3" xfId="373"/>
    <cellStyle name="Normal 2 9" xfId="374"/>
    <cellStyle name="Normal 2 9 2" xfId="375"/>
    <cellStyle name="Normal 2 9 3" xfId="376"/>
    <cellStyle name="Normal 20" xfId="377"/>
    <cellStyle name="Normal 20 2" xfId="378"/>
    <cellStyle name="Normal 20 3" xfId="379"/>
    <cellStyle name="Normal 20 4" xfId="380"/>
    <cellStyle name="Normal 21" xfId="381"/>
    <cellStyle name="Normal 21 2" xfId="382"/>
    <cellStyle name="Normal 21 3" xfId="383"/>
    <cellStyle name="Normal 21 4" xfId="384"/>
    <cellStyle name="Normal 22" xfId="385"/>
    <cellStyle name="Normal 22 2" xfId="386"/>
    <cellStyle name="Normal 22 3" xfId="387"/>
    <cellStyle name="Normal 22 4" xfId="388"/>
    <cellStyle name="Normal 23" xfId="389"/>
    <cellStyle name="Normal 23 2" xfId="390"/>
    <cellStyle name="Normal 23 3" xfId="391"/>
    <cellStyle name="Normal 23 4" xfId="392"/>
    <cellStyle name="Normal 24" xfId="393"/>
    <cellStyle name="Normal 24 2" xfId="394"/>
    <cellStyle name="Normal 24 2 2" xfId="395"/>
    <cellStyle name="Normal 24 3" xfId="396"/>
    <cellStyle name="Normal 24 3 2" xfId="397"/>
    <cellStyle name="Normal 24 4" xfId="398"/>
    <cellStyle name="Normal 24 5" xfId="399"/>
    <cellStyle name="Normal 24 6" xfId="400"/>
    <cellStyle name="Normal 25" xfId="401"/>
    <cellStyle name="Normal 25 2" xfId="402"/>
    <cellStyle name="Normal 25 2 2" xfId="403"/>
    <cellStyle name="Normal 25 2 3" xfId="404"/>
    <cellStyle name="Normal 25 2 4" xfId="405"/>
    <cellStyle name="Normal 25 3" xfId="406"/>
    <cellStyle name="Normal 25 4" xfId="407"/>
    <cellStyle name="Normal 25 5" xfId="408"/>
    <cellStyle name="Normal 25 6" xfId="409"/>
    <cellStyle name="Normal 26" xfId="410"/>
    <cellStyle name="Normal 26 2" xfId="411"/>
    <cellStyle name="Normal 26 2 2" xfId="412"/>
    <cellStyle name="Normal 26 2 3" xfId="413"/>
    <cellStyle name="Normal 26 3" xfId="414"/>
    <cellStyle name="Normal 27" xfId="415"/>
    <cellStyle name="Normal 27 2" xfId="416"/>
    <cellStyle name="Normal 27 2 2" xfId="417"/>
    <cellStyle name="Normal 27 2 3" xfId="418"/>
    <cellStyle name="Normal 27 3" xfId="419"/>
    <cellStyle name="Normal 28" xfId="420"/>
    <cellStyle name="Normal 28 2" xfId="421"/>
    <cellStyle name="Normal 28 2 2" xfId="422"/>
    <cellStyle name="Normal 28 2 3" xfId="423"/>
    <cellStyle name="Normal 28 3" xfId="424"/>
    <cellStyle name="Normal 29" xfId="425"/>
    <cellStyle name="Normal 29 2" xfId="426"/>
    <cellStyle name="Normal 29 2 2" xfId="427"/>
    <cellStyle name="Normal 29 2 3" xfId="428"/>
    <cellStyle name="Normal 29 2 4" xfId="429"/>
    <cellStyle name="Normal 29 3" xfId="430"/>
    <cellStyle name="Normal 29 4" xfId="431"/>
    <cellStyle name="Normal 29 5" xfId="432"/>
    <cellStyle name="Normal 3" xfId="4"/>
    <cellStyle name="Normal 3 2" xfId="434"/>
    <cellStyle name="Normal 3 2 2" xfId="435"/>
    <cellStyle name="Normal 3 2 3" xfId="436"/>
    <cellStyle name="Normal 3 3" xfId="437"/>
    <cellStyle name="Normal 3 3 2" xfId="438"/>
    <cellStyle name="Normal 3 3 3" xfId="439"/>
    <cellStyle name="Normal 3 4" xfId="440"/>
    <cellStyle name="Normal 3 4 2" xfId="441"/>
    <cellStyle name="Normal 3 4 3" xfId="442"/>
    <cellStyle name="Normal 3 5" xfId="443"/>
    <cellStyle name="Normal 3 5 2" xfId="444"/>
    <cellStyle name="Normal 3 5 3" xfId="445"/>
    <cellStyle name="Normal 3 6" xfId="446"/>
    <cellStyle name="Normal 3 7" xfId="447"/>
    <cellStyle name="Normal 3 8" xfId="433"/>
    <cellStyle name="Normal 30" xfId="448"/>
    <cellStyle name="Normal 30 2" xfId="449"/>
    <cellStyle name="Normal 30 3" xfId="450"/>
    <cellStyle name="Normal 30 4" xfId="451"/>
    <cellStyle name="Normal 31" xfId="452"/>
    <cellStyle name="Normal 31 2" xfId="453"/>
    <cellStyle name="Normal 31 3" xfId="454"/>
    <cellStyle name="Normal 31 4" xfId="455"/>
    <cellStyle name="Normal 32" xfId="456"/>
    <cellStyle name="Normal 32 2" xfId="457"/>
    <cellStyle name="Normal 32 3" xfId="458"/>
    <cellStyle name="Normal 32 4" xfId="459"/>
    <cellStyle name="Normal 33" xfId="460"/>
    <cellStyle name="Normal 33 2" xfId="461"/>
    <cellStyle name="Normal 33 3" xfId="462"/>
    <cellStyle name="Normal 33 4" xfId="463"/>
    <cellStyle name="Normal 34" xfId="464"/>
    <cellStyle name="Normal 34 2" xfId="465"/>
    <cellStyle name="Normal 34 3" xfId="466"/>
    <cellStyle name="Normal 34 4" xfId="467"/>
    <cellStyle name="Normal 35" xfId="468"/>
    <cellStyle name="Normal 35 2" xfId="469"/>
    <cellStyle name="Normal 35 3" xfId="470"/>
    <cellStyle name="Normal 35 4" xfId="471"/>
    <cellStyle name="Normal 36" xfId="472"/>
    <cellStyle name="Normal 36 2" xfId="473"/>
    <cellStyle name="Normal 36 3" xfId="474"/>
    <cellStyle name="Normal 36 4" xfId="475"/>
    <cellStyle name="Normal 37" xfId="476"/>
    <cellStyle name="Normal 37 2" xfId="477"/>
    <cellStyle name="Normal 37 3" xfId="478"/>
    <cellStyle name="Normal 37 4" xfId="479"/>
    <cellStyle name="Normal 38" xfId="480"/>
    <cellStyle name="Normal 38 2" xfId="481"/>
    <cellStyle name="Normal 38 3" xfId="482"/>
    <cellStyle name="Normal 39" xfId="483"/>
    <cellStyle name="Normal 39 2" xfId="484"/>
    <cellStyle name="Normal 39 3" xfId="485"/>
    <cellStyle name="Normal 4" xfId="486"/>
    <cellStyle name="Normal 4 2" xfId="487"/>
    <cellStyle name="Normal 4 2 2" xfId="5"/>
    <cellStyle name="Normal 4 2 2 2" xfId="6"/>
    <cellStyle name="Normal 4 2_25.İL-EMOD-Öncelikli Yaşam" xfId="488"/>
    <cellStyle name="Normal 4 3" xfId="489"/>
    <cellStyle name="Normal 4 3 10" xfId="490"/>
    <cellStyle name="Normal 4 3 10 2" xfId="491"/>
    <cellStyle name="Normal 4 3 10 3" xfId="492"/>
    <cellStyle name="Normal 4 3 11" xfId="493"/>
    <cellStyle name="Normal 4 3 12" xfId="494"/>
    <cellStyle name="Normal 4 3 13" xfId="495"/>
    <cellStyle name="Normal 4 3 2" xfId="496"/>
    <cellStyle name="Normal 4 3 2 10" xfId="497"/>
    <cellStyle name="Normal 4 3 2 11" xfId="498"/>
    <cellStyle name="Normal 4 3 2 2" xfId="499"/>
    <cellStyle name="Normal 4 3 2 2 2" xfId="500"/>
    <cellStyle name="Normal 4 3 2 2 3" xfId="501"/>
    <cellStyle name="Normal 4 3 2 2 4" xfId="502"/>
    <cellStyle name="Normal 4 3 2 3" xfId="503"/>
    <cellStyle name="Normal 4 3 2 3 2" xfId="504"/>
    <cellStyle name="Normal 4 3 2 3 3" xfId="505"/>
    <cellStyle name="Normal 4 3 2 4" xfId="506"/>
    <cellStyle name="Normal 4 3 2 4 2" xfId="507"/>
    <cellStyle name="Normal 4 3 2 4 3" xfId="508"/>
    <cellStyle name="Normal 4 3 2 5" xfId="509"/>
    <cellStyle name="Normal 4 3 2 5 2" xfId="510"/>
    <cellStyle name="Normal 4 3 2 5 3" xfId="511"/>
    <cellStyle name="Normal 4 3 2 6" xfId="512"/>
    <cellStyle name="Normal 4 3 2 6 2" xfId="513"/>
    <cellStyle name="Normal 4 3 2 6 3" xfId="514"/>
    <cellStyle name="Normal 4 3 2 7" xfId="515"/>
    <cellStyle name="Normal 4 3 2 7 2" xfId="516"/>
    <cellStyle name="Normal 4 3 2 7 3" xfId="517"/>
    <cellStyle name="Normal 4 3 2 8" xfId="518"/>
    <cellStyle name="Normal 4 3 2 8 2" xfId="519"/>
    <cellStyle name="Normal 4 3 2 8 3" xfId="520"/>
    <cellStyle name="Normal 4 3 2 9" xfId="521"/>
    <cellStyle name="Normal 4 3 3" xfId="522"/>
    <cellStyle name="Normal 4 3 3 2" xfId="523"/>
    <cellStyle name="Normal 4 3 3 3" xfId="524"/>
    <cellStyle name="Normal 4 3 3 4" xfId="525"/>
    <cellStyle name="Normal 4 3 4" xfId="526"/>
    <cellStyle name="Normal 4 3 4 10" xfId="527"/>
    <cellStyle name="Normal 4 3 4 11" xfId="528"/>
    <cellStyle name="Normal 4 3 4 2" xfId="529"/>
    <cellStyle name="Normal 4 3 4 2 2" xfId="530"/>
    <cellStyle name="Normal 4 3 4 2 3" xfId="531"/>
    <cellStyle name="Normal 4 3 4 2 4" xfId="532"/>
    <cellStyle name="Normal 4 3 4 3" xfId="533"/>
    <cellStyle name="Normal 4 3 4 3 2" xfId="534"/>
    <cellStyle name="Normal 4 3 4 3 3" xfId="535"/>
    <cellStyle name="Normal 4 3 4 4" xfId="536"/>
    <cellStyle name="Normal 4 3 4 4 2" xfId="537"/>
    <cellStyle name="Normal 4 3 4 4 3" xfId="538"/>
    <cellStyle name="Normal 4 3 4 5" xfId="539"/>
    <cellStyle name="Normal 4 3 4 5 2" xfId="540"/>
    <cellStyle name="Normal 4 3 4 5 3" xfId="541"/>
    <cellStyle name="Normal 4 3 4 6" xfId="542"/>
    <cellStyle name="Normal 4 3 4 6 2" xfId="543"/>
    <cellStyle name="Normal 4 3 4 6 3" xfId="544"/>
    <cellStyle name="Normal 4 3 4 7" xfId="545"/>
    <cellStyle name="Normal 4 3 4 7 2" xfId="546"/>
    <cellStyle name="Normal 4 3 4 7 3" xfId="547"/>
    <cellStyle name="Normal 4 3 4 8" xfId="548"/>
    <cellStyle name="Normal 4 3 4 8 2" xfId="549"/>
    <cellStyle name="Normal 4 3 4 8 3" xfId="550"/>
    <cellStyle name="Normal 4 3 4 9" xfId="551"/>
    <cellStyle name="Normal 4 3 5" xfId="552"/>
    <cellStyle name="Normal 4 3 5 2" xfId="553"/>
    <cellStyle name="Normal 4 3 5 3" xfId="554"/>
    <cellStyle name="Normal 4 3 5 4" xfId="555"/>
    <cellStyle name="Normal 4 3 6" xfId="556"/>
    <cellStyle name="Normal 4 3 6 2" xfId="557"/>
    <cellStyle name="Normal 4 3 6 3" xfId="558"/>
    <cellStyle name="Normal 4 3 7" xfId="559"/>
    <cellStyle name="Normal 4 3 7 2" xfId="560"/>
    <cellStyle name="Normal 4 3 7 3" xfId="561"/>
    <cellStyle name="Normal 4 3 8" xfId="562"/>
    <cellStyle name="Normal 4 3 8 2" xfId="563"/>
    <cellStyle name="Normal 4 3 8 3" xfId="564"/>
    <cellStyle name="Normal 4 3 9" xfId="565"/>
    <cellStyle name="Normal 4 3 9 2" xfId="566"/>
    <cellStyle name="Normal 4 3 9 3" xfId="567"/>
    <cellStyle name="Normal 4 4" xfId="568"/>
    <cellStyle name="Normal 4 5" xfId="569"/>
    <cellStyle name="Normal 4_25.İL-EMOD-Öncelikli Yaşam" xfId="570"/>
    <cellStyle name="Normal 40" xfId="571"/>
    <cellStyle name="Normal 40 2" xfId="572"/>
    <cellStyle name="Normal 40 3" xfId="573"/>
    <cellStyle name="Normal 41" xfId="574"/>
    <cellStyle name="Normal 41 2" xfId="575"/>
    <cellStyle name="Normal 41 3" xfId="576"/>
    <cellStyle name="Normal 42" xfId="577"/>
    <cellStyle name="Normal 42 2" xfId="578"/>
    <cellStyle name="Normal 42 3" xfId="579"/>
    <cellStyle name="Normal 43" xfId="580"/>
    <cellStyle name="Normal 43 2" xfId="581"/>
    <cellStyle name="Normal 43 3" xfId="582"/>
    <cellStyle name="Normal 44" xfId="583"/>
    <cellStyle name="Normal 44 2" xfId="584"/>
    <cellStyle name="Normal 44 3" xfId="585"/>
    <cellStyle name="Normal 45" xfId="586"/>
    <cellStyle name="Normal 45 2" xfId="587"/>
    <cellStyle name="Normal 45 3" xfId="588"/>
    <cellStyle name="Normal 46" xfId="589"/>
    <cellStyle name="Normal 46 2" xfId="590"/>
    <cellStyle name="Normal 46 3" xfId="591"/>
    <cellStyle name="Normal 47" xfId="592"/>
    <cellStyle name="Normal 47 2" xfId="593"/>
    <cellStyle name="Normal 47 3" xfId="594"/>
    <cellStyle name="Normal 48" xfId="595"/>
    <cellStyle name="Normal 48 2" xfId="596"/>
    <cellStyle name="Normal 48 3" xfId="597"/>
    <cellStyle name="Normal 49" xfId="598"/>
    <cellStyle name="Normal 49 2" xfId="599"/>
    <cellStyle name="Normal 49 3" xfId="600"/>
    <cellStyle name="Normal 5" xfId="601"/>
    <cellStyle name="Normal 5 2" xfId="602"/>
    <cellStyle name="Normal 5 3" xfId="603"/>
    <cellStyle name="Normal 5 4" xfId="604"/>
    <cellStyle name="Normal 5 5" xfId="605"/>
    <cellStyle name="Normal 5 6" xfId="606"/>
    <cellStyle name="Normal 5 7" xfId="607"/>
    <cellStyle name="Normal 50" xfId="608"/>
    <cellStyle name="Normal 50 2" xfId="609"/>
    <cellStyle name="Normal 50 3" xfId="610"/>
    <cellStyle name="Normal 51" xfId="611"/>
    <cellStyle name="Normal 51 2" xfId="612"/>
    <cellStyle name="Normal 51 3" xfId="613"/>
    <cellStyle name="Normal 52" xfId="614"/>
    <cellStyle name="Normal 52 2" xfId="615"/>
    <cellStyle name="Normal 52 3" xfId="616"/>
    <cellStyle name="Normal 53" xfId="617"/>
    <cellStyle name="Normal 53 2" xfId="618"/>
    <cellStyle name="Normal 53 3" xfId="619"/>
    <cellStyle name="Normal 54" xfId="620"/>
    <cellStyle name="Normal 54 2" xfId="621"/>
    <cellStyle name="Normal 54 3" xfId="622"/>
    <cellStyle name="Normal 55" xfId="623"/>
    <cellStyle name="Normal 55 2" xfId="624"/>
    <cellStyle name="Normal 55 3" xfId="625"/>
    <cellStyle name="Normal 56" xfId="626"/>
    <cellStyle name="Normal 56 2" xfId="627"/>
    <cellStyle name="Normal 56 3" xfId="628"/>
    <cellStyle name="Normal 57" xfId="629"/>
    <cellStyle name="Normal 57 2" xfId="630"/>
    <cellStyle name="Normal 57 3" xfId="631"/>
    <cellStyle name="Normal 58" xfId="632"/>
    <cellStyle name="Normal 58 2" xfId="633"/>
    <cellStyle name="Normal 58 3" xfId="634"/>
    <cellStyle name="Normal 59" xfId="635"/>
    <cellStyle name="Normal 59 2" xfId="636"/>
    <cellStyle name="Normal 59 3" xfId="637"/>
    <cellStyle name="Normal 6" xfId="638"/>
    <cellStyle name="Normal 6 10" xfId="639"/>
    <cellStyle name="Normal 6 11" xfId="640"/>
    <cellStyle name="Normal 6 12" xfId="641"/>
    <cellStyle name="Normal 6 2" xfId="642"/>
    <cellStyle name="Normal 6 2 2" xfId="643"/>
    <cellStyle name="Normal 6 2 3" xfId="644"/>
    <cellStyle name="Normal 6 2 4" xfId="645"/>
    <cellStyle name="Normal 6 3" xfId="646"/>
    <cellStyle name="Normal 6 3 2" xfId="647"/>
    <cellStyle name="Normal 6 3 3" xfId="648"/>
    <cellStyle name="Normal 6 3 4" xfId="649"/>
    <cellStyle name="Normal 6 4" xfId="650"/>
    <cellStyle name="Normal 6 4 2" xfId="651"/>
    <cellStyle name="Normal 6 4 3" xfId="652"/>
    <cellStyle name="Normal 6 4 4" xfId="653"/>
    <cellStyle name="Normal 6 5" xfId="654"/>
    <cellStyle name="Normal 6 5 2" xfId="655"/>
    <cellStyle name="Normal 6 5 3" xfId="656"/>
    <cellStyle name="Normal 6 6" xfId="657"/>
    <cellStyle name="Normal 6 6 2" xfId="658"/>
    <cellStyle name="Normal 6 6 2 2" xfId="659"/>
    <cellStyle name="Normal 6 6 2 3" xfId="660"/>
    <cellStyle name="Normal 6 6 3" xfId="661"/>
    <cellStyle name="Normal 6 6 4" xfId="662"/>
    <cellStyle name="Normal 6 7" xfId="663"/>
    <cellStyle name="Normal 6 7 2" xfId="664"/>
    <cellStyle name="Normal 6 7 3" xfId="665"/>
    <cellStyle name="Normal 6 8" xfId="666"/>
    <cellStyle name="Normal 6 8 2" xfId="667"/>
    <cellStyle name="Normal 6 8 3" xfId="668"/>
    <cellStyle name="Normal 6 9" xfId="669"/>
    <cellStyle name="Normal 60" xfId="670"/>
    <cellStyle name="Normal 60 2" xfId="671"/>
    <cellStyle name="Normal 60 3" xfId="672"/>
    <cellStyle name="Normal 61" xfId="673"/>
    <cellStyle name="Normal 61 2" xfId="674"/>
    <cellStyle name="Normal 61 3" xfId="675"/>
    <cellStyle name="Normal 62" xfId="676"/>
    <cellStyle name="Normal 62 2" xfId="677"/>
    <cellStyle name="Normal 62 3" xfId="678"/>
    <cellStyle name="Normal 63" xfId="679"/>
    <cellStyle name="Normal 63 2" xfId="680"/>
    <cellStyle name="Normal 63 3" xfId="681"/>
    <cellStyle name="Normal 64" xfId="682"/>
    <cellStyle name="Normal 65" xfId="683"/>
    <cellStyle name="Normal 65 2" xfId="684"/>
    <cellStyle name="Normal 65 3" xfId="685"/>
    <cellStyle name="Normal 66" xfId="686"/>
    <cellStyle name="Normal 66 2" xfId="687"/>
    <cellStyle name="Normal 66 3" xfId="688"/>
    <cellStyle name="Normal 67" xfId="689"/>
    <cellStyle name="Normal 67 2" xfId="690"/>
    <cellStyle name="Normal 67 3" xfId="691"/>
    <cellStyle name="Normal 68" xfId="692"/>
    <cellStyle name="Normal 68 2" xfId="693"/>
    <cellStyle name="Normal 68 3" xfId="694"/>
    <cellStyle name="Normal 69" xfId="695"/>
    <cellStyle name="Normal 69 2" xfId="696"/>
    <cellStyle name="Normal 69 3" xfId="697"/>
    <cellStyle name="Normal 7" xfId="698"/>
    <cellStyle name="Normal 7 2" xfId="699"/>
    <cellStyle name="Normal 70" xfId="700"/>
    <cellStyle name="Normal 70 2" xfId="701"/>
    <cellStyle name="Normal 70 3" xfId="702"/>
    <cellStyle name="Normal 71" xfId="703"/>
    <cellStyle name="Normal 71 2" xfId="704"/>
    <cellStyle name="Normal 71 3" xfId="705"/>
    <cellStyle name="Normal 72" xfId="706"/>
    <cellStyle name="Normal 72 2" xfId="707"/>
    <cellStyle name="Normal 72 3" xfId="708"/>
    <cellStyle name="Normal 73" xfId="709"/>
    <cellStyle name="Normal 73 2" xfId="710"/>
    <cellStyle name="Normal 73 3" xfId="711"/>
    <cellStyle name="Normal 74" xfId="712"/>
    <cellStyle name="Normal 74 2" xfId="713"/>
    <cellStyle name="Normal 74 3" xfId="714"/>
    <cellStyle name="Normal 75" xfId="715"/>
    <cellStyle name="Normal 75 2" xfId="716"/>
    <cellStyle name="Normal 75 3" xfId="717"/>
    <cellStyle name="Normal 76" xfId="718"/>
    <cellStyle name="Normal 76 2" xfId="719"/>
    <cellStyle name="Normal 76 3" xfId="720"/>
    <cellStyle name="Normal 77" xfId="721"/>
    <cellStyle name="Normal 77 2" xfId="722"/>
    <cellStyle name="Normal 77 3" xfId="723"/>
    <cellStyle name="Normal 78" xfId="724"/>
    <cellStyle name="Normal 78 2" xfId="725"/>
    <cellStyle name="Normal 78 3" xfId="726"/>
    <cellStyle name="Normal 79" xfId="727"/>
    <cellStyle name="Normal 79 2" xfId="728"/>
    <cellStyle name="Normal 79 3" xfId="729"/>
    <cellStyle name="Normal 8" xfId="730"/>
    <cellStyle name="Normal 8 2" xfId="731"/>
    <cellStyle name="Normal 80" xfId="732"/>
    <cellStyle name="Normal 80 2" xfId="733"/>
    <cellStyle name="Normal 80 3" xfId="734"/>
    <cellStyle name="Normal 81" xfId="735"/>
    <cellStyle name="Normal 81 2" xfId="736"/>
    <cellStyle name="Normal 81 3" xfId="737"/>
    <cellStyle name="Normal 82" xfId="738"/>
    <cellStyle name="Normal 82 2" xfId="739"/>
    <cellStyle name="Normal 82 3" xfId="740"/>
    <cellStyle name="Normal 83" xfId="741"/>
    <cellStyle name="Normal 83 2" xfId="742"/>
    <cellStyle name="Normal 83 3" xfId="743"/>
    <cellStyle name="Normal 84" xfId="744"/>
    <cellStyle name="Normal 84 2" xfId="745"/>
    <cellStyle name="Normal 84 3" xfId="746"/>
    <cellStyle name="Normal 85" xfId="747"/>
    <cellStyle name="Normal 85 2" xfId="748"/>
    <cellStyle name="Normal 85 3" xfId="749"/>
    <cellStyle name="Normal 86" xfId="750"/>
    <cellStyle name="Normal 86 2" xfId="751"/>
    <cellStyle name="Normal 86 3" xfId="752"/>
    <cellStyle name="Normal 87" xfId="753"/>
    <cellStyle name="Normal 87 2" xfId="754"/>
    <cellStyle name="Normal 87 3" xfId="755"/>
    <cellStyle name="Normal 88" xfId="756"/>
    <cellStyle name="Normal 88 2" xfId="757"/>
    <cellStyle name="Normal 88 3" xfId="758"/>
    <cellStyle name="Normal 89" xfId="759"/>
    <cellStyle name="Normal 89 2" xfId="760"/>
    <cellStyle name="Normal 89 3" xfId="761"/>
    <cellStyle name="Normal 9" xfId="762"/>
    <cellStyle name="Normal 9 2" xfId="763"/>
    <cellStyle name="Normal 9 2 2" xfId="764"/>
    <cellStyle name="Normal 9 2 3" xfId="765"/>
    <cellStyle name="Normal 9 3" xfId="766"/>
    <cellStyle name="Normal 9 4" xfId="767"/>
    <cellStyle name="Normal 90" xfId="768"/>
    <cellStyle name="Normal 90 2" xfId="769"/>
    <cellStyle name="Normal 90 3" xfId="770"/>
    <cellStyle name="Normal 91" xfId="771"/>
    <cellStyle name="Normal 91 2" xfId="772"/>
    <cellStyle name="Normal 91 3" xfId="773"/>
    <cellStyle name="Normal 92" xfId="774"/>
    <cellStyle name="Normal 92 2" xfId="775"/>
    <cellStyle name="Normal 92 3" xfId="776"/>
    <cellStyle name="Normal 93" xfId="777"/>
    <cellStyle name="Normal 93 2" xfId="778"/>
    <cellStyle name="Normal 93 3" xfId="779"/>
    <cellStyle name="Normal 94" xfId="780"/>
    <cellStyle name="Normal 94 2" xfId="781"/>
    <cellStyle name="Normal 94 3" xfId="782"/>
    <cellStyle name="Normal 95" xfId="783"/>
    <cellStyle name="Normal 95 2" xfId="784"/>
    <cellStyle name="Normal 95 3" xfId="785"/>
    <cellStyle name="Normal 96" xfId="786"/>
    <cellStyle name="Normal 96 2" xfId="787"/>
    <cellStyle name="Normal 96 3" xfId="788"/>
    <cellStyle name="Normal 97" xfId="789"/>
    <cellStyle name="Normal 97 2" xfId="790"/>
    <cellStyle name="Normal 97 3" xfId="791"/>
    <cellStyle name="Normal 98" xfId="792"/>
    <cellStyle name="Normal 98 2" xfId="793"/>
    <cellStyle name="Normal 98 3" xfId="794"/>
    <cellStyle name="Normal 99" xfId="795"/>
    <cellStyle name="Normal_BÜTÇEVELİ" xfId="910"/>
    <cellStyle name="Normal_Sayfa2" xfId="7"/>
    <cellStyle name="Normal_TABLO-69" xfId="8"/>
    <cellStyle name="Not 2" xfId="797"/>
    <cellStyle name="Not 3" xfId="798"/>
    <cellStyle name="Not 3 2" xfId="799"/>
    <cellStyle name="Not 3_25.İL-EMOD-Öncelikli Yaşam" xfId="800"/>
    <cellStyle name="Not 4" xfId="801"/>
    <cellStyle name="Nötr" xfId="17" builtinId="28" customBuiltin="1"/>
    <cellStyle name="Nötr 2" xfId="802"/>
    <cellStyle name="Nötr 3" xfId="803"/>
    <cellStyle name="Nötr 4" xfId="804"/>
    <cellStyle name="Stil 1" xfId="805"/>
    <cellStyle name="Toplam 2" xfId="807"/>
    <cellStyle name="Toplam 3" xfId="808"/>
    <cellStyle name="Toplam 4" xfId="809"/>
    <cellStyle name="Toplam 5" xfId="806"/>
    <cellStyle name="Uyarı Metni" xfId="20" builtinId="11" customBuiltin="1"/>
    <cellStyle name="Uyarı Metni 2" xfId="810"/>
    <cellStyle name="Uyarı Metni 3" xfId="811"/>
    <cellStyle name="Uyarı Metni 4" xfId="812"/>
    <cellStyle name="Virgül" xfId="9" builtinId="3"/>
    <cellStyle name="Virgül 2" xfId="814"/>
    <cellStyle name="Virgül 2 2" xfId="10"/>
    <cellStyle name="Virgül 3" xfId="815"/>
    <cellStyle name="Virgül 3 2" xfId="816"/>
    <cellStyle name="Virgül 4" xfId="817"/>
    <cellStyle name="Virgül 4 2" xfId="818"/>
    <cellStyle name="Virgül 5" xfId="819"/>
    <cellStyle name="Virgül 6" xfId="820"/>
    <cellStyle name="Virgül 7" xfId="813"/>
    <cellStyle name="Virgül 7 2" xfId="876"/>
    <cellStyle name="Virgül 8" xfId="888"/>
    <cellStyle name="Virgül 8 2" xfId="893"/>
    <cellStyle name="Virgül 9" xfId="909"/>
    <cellStyle name="Vurgu1 2" xfId="822"/>
    <cellStyle name="Vurgu1 3" xfId="823"/>
    <cellStyle name="Vurgu1 4" xfId="824"/>
    <cellStyle name="Vurgu1 5" xfId="821"/>
    <cellStyle name="Vurgu2" xfId="22" builtinId="33" customBuiltin="1"/>
    <cellStyle name="Vurgu2 2" xfId="825"/>
    <cellStyle name="Vurgu2 3" xfId="826"/>
    <cellStyle name="Vurgu2 4" xfId="827"/>
    <cellStyle name="Vurgu3" xfId="25" builtinId="37" customBuiltin="1"/>
    <cellStyle name="Vurgu3 2" xfId="828"/>
    <cellStyle name="Vurgu3 3" xfId="829"/>
    <cellStyle name="Vurgu3 4" xfId="830"/>
    <cellStyle name="Vurgu4 2" xfId="832"/>
    <cellStyle name="Vurgu4 3" xfId="833"/>
    <cellStyle name="Vurgu4 4" xfId="834"/>
    <cellStyle name="Vurgu4 5" xfId="831"/>
    <cellStyle name="Vurgu5" xfId="26" builtinId="45" customBuiltin="1"/>
    <cellStyle name="Vurgu5 2" xfId="835"/>
    <cellStyle name="Vurgu5 3" xfId="836"/>
    <cellStyle name="Vurgu5 4" xfId="837"/>
    <cellStyle name="Vurgu6" xfId="28" builtinId="49" customBuiltin="1"/>
    <cellStyle name="Vurgu6 2" xfId="838"/>
    <cellStyle name="Vurgu6 3" xfId="839"/>
    <cellStyle name="Vurgu6 4" xfId="840"/>
    <cellStyle name="Yüzde" xfId="11" builtinId="5"/>
    <cellStyle name="Yüzde 2" xfId="841"/>
    <cellStyle name="Yüzde 2 2" xfId="842"/>
    <cellStyle name="Yüzde 2 3" xfId="843"/>
    <cellStyle name="Yüzde 3" xfId="844"/>
    <cellStyle name="Yüzde 4" xfId="845"/>
    <cellStyle name="Yüzde 4 2" xfId="8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322158574365298E-2"/>
          <c:y val="4.2096947596611901E-2"/>
          <c:w val="0.91666266405415398"/>
          <c:h val="0.67219512165994599"/>
        </c:manualLayout>
      </c:layout>
      <c:lineChart>
        <c:grouping val="standard"/>
        <c:varyColors val="0"/>
        <c:ser>
          <c:idx val="0"/>
          <c:order val="0"/>
          <c:tx>
            <c:strRef>
              <c:f>Endeksler!$C$1</c:f>
              <c:strCache>
                <c:ptCount val="1"/>
                <c:pt idx="0">
                  <c:v>4/a_endeks</c:v>
                </c:pt>
              </c:strCache>
            </c:strRef>
          </c:tx>
          <c:marker>
            <c:symbol val="none"/>
          </c:marker>
          <c:dLbls>
            <c:dLbl>
              <c:idx val="92"/>
              <c:layout>
                <c:manualLayout>
                  <c:x val="-1.1499811382172401E-16"/>
                  <c:y val="-1.895828550222590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Endeksler!$A$2:$A$94</c:f>
              <c:numCache>
                <c:formatCode>mmm\-yy</c:formatCode>
                <c:ptCount val="93"/>
                <c:pt idx="0">
                  <c:v>39722</c:v>
                </c:pt>
                <c:pt idx="1">
                  <c:v>39753</c:v>
                </c:pt>
                <c:pt idx="2">
                  <c:v>39783</c:v>
                </c:pt>
                <c:pt idx="3">
                  <c:v>39814</c:v>
                </c:pt>
                <c:pt idx="4">
                  <c:v>39845</c:v>
                </c:pt>
                <c:pt idx="5">
                  <c:v>39873</c:v>
                </c:pt>
                <c:pt idx="6">
                  <c:v>39904</c:v>
                </c:pt>
                <c:pt idx="7">
                  <c:v>39934</c:v>
                </c:pt>
                <c:pt idx="8">
                  <c:v>39965</c:v>
                </c:pt>
                <c:pt idx="9">
                  <c:v>39995</c:v>
                </c:pt>
                <c:pt idx="10">
                  <c:v>40026</c:v>
                </c:pt>
                <c:pt idx="11">
                  <c:v>40057</c:v>
                </c:pt>
                <c:pt idx="12">
                  <c:v>40087</c:v>
                </c:pt>
                <c:pt idx="13">
                  <c:v>40118</c:v>
                </c:pt>
                <c:pt idx="14">
                  <c:v>40148</c:v>
                </c:pt>
                <c:pt idx="15">
                  <c:v>40179</c:v>
                </c:pt>
                <c:pt idx="16">
                  <c:v>40210</c:v>
                </c:pt>
                <c:pt idx="17">
                  <c:v>40238</c:v>
                </c:pt>
                <c:pt idx="18">
                  <c:v>40269</c:v>
                </c:pt>
                <c:pt idx="19">
                  <c:v>40299</c:v>
                </c:pt>
                <c:pt idx="20">
                  <c:v>40330</c:v>
                </c:pt>
                <c:pt idx="21">
                  <c:v>40360</c:v>
                </c:pt>
                <c:pt idx="22">
                  <c:v>40391</c:v>
                </c:pt>
                <c:pt idx="23">
                  <c:v>40422</c:v>
                </c:pt>
                <c:pt idx="24">
                  <c:v>40452</c:v>
                </c:pt>
                <c:pt idx="25">
                  <c:v>40483</c:v>
                </c:pt>
                <c:pt idx="26">
                  <c:v>40513</c:v>
                </c:pt>
                <c:pt idx="27">
                  <c:v>40544</c:v>
                </c:pt>
                <c:pt idx="28">
                  <c:v>40575</c:v>
                </c:pt>
                <c:pt idx="29">
                  <c:v>40603</c:v>
                </c:pt>
                <c:pt idx="30">
                  <c:v>40634</c:v>
                </c:pt>
                <c:pt idx="31">
                  <c:v>40664</c:v>
                </c:pt>
                <c:pt idx="32">
                  <c:v>40695</c:v>
                </c:pt>
                <c:pt idx="33">
                  <c:v>40725</c:v>
                </c:pt>
                <c:pt idx="34">
                  <c:v>40756</c:v>
                </c:pt>
                <c:pt idx="35">
                  <c:v>40787</c:v>
                </c:pt>
                <c:pt idx="36">
                  <c:v>40817</c:v>
                </c:pt>
                <c:pt idx="37">
                  <c:v>40848</c:v>
                </c:pt>
                <c:pt idx="38">
                  <c:v>40878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41000</c:v>
                </c:pt>
                <c:pt idx="43">
                  <c:v>41030</c:v>
                </c:pt>
                <c:pt idx="44">
                  <c:v>41061</c:v>
                </c:pt>
                <c:pt idx="45">
                  <c:v>41091</c:v>
                </c:pt>
                <c:pt idx="46">
                  <c:v>41122</c:v>
                </c:pt>
                <c:pt idx="47">
                  <c:v>41153</c:v>
                </c:pt>
                <c:pt idx="48">
                  <c:v>41183</c:v>
                </c:pt>
                <c:pt idx="49">
                  <c:v>41214</c:v>
                </c:pt>
                <c:pt idx="50">
                  <c:v>41244</c:v>
                </c:pt>
                <c:pt idx="51">
                  <c:v>41275</c:v>
                </c:pt>
                <c:pt idx="52">
                  <c:v>41306</c:v>
                </c:pt>
                <c:pt idx="53">
                  <c:v>41334</c:v>
                </c:pt>
                <c:pt idx="54">
                  <c:v>41365</c:v>
                </c:pt>
                <c:pt idx="55">
                  <c:v>41395</c:v>
                </c:pt>
                <c:pt idx="56">
                  <c:v>41426</c:v>
                </c:pt>
                <c:pt idx="57">
                  <c:v>41456</c:v>
                </c:pt>
                <c:pt idx="58">
                  <c:v>41487</c:v>
                </c:pt>
                <c:pt idx="59">
                  <c:v>41518</c:v>
                </c:pt>
                <c:pt idx="60">
                  <c:v>41548</c:v>
                </c:pt>
                <c:pt idx="61">
                  <c:v>41579</c:v>
                </c:pt>
                <c:pt idx="62">
                  <c:v>41609</c:v>
                </c:pt>
                <c:pt idx="63">
                  <c:v>41640</c:v>
                </c:pt>
                <c:pt idx="64">
                  <c:v>41671</c:v>
                </c:pt>
                <c:pt idx="65">
                  <c:v>41699</c:v>
                </c:pt>
                <c:pt idx="66">
                  <c:v>41730</c:v>
                </c:pt>
                <c:pt idx="67">
                  <c:v>41760</c:v>
                </c:pt>
                <c:pt idx="68">
                  <c:v>41791</c:v>
                </c:pt>
                <c:pt idx="69">
                  <c:v>41821</c:v>
                </c:pt>
                <c:pt idx="70">
                  <c:v>41852</c:v>
                </c:pt>
                <c:pt idx="71">
                  <c:v>41883</c:v>
                </c:pt>
                <c:pt idx="72">
                  <c:v>41913</c:v>
                </c:pt>
                <c:pt idx="73">
                  <c:v>41944</c:v>
                </c:pt>
                <c:pt idx="74">
                  <c:v>41974</c:v>
                </c:pt>
                <c:pt idx="75">
                  <c:v>42005</c:v>
                </c:pt>
                <c:pt idx="76">
                  <c:v>42036</c:v>
                </c:pt>
                <c:pt idx="77">
                  <c:v>42064</c:v>
                </c:pt>
                <c:pt idx="78">
                  <c:v>42095</c:v>
                </c:pt>
                <c:pt idx="79">
                  <c:v>42125</c:v>
                </c:pt>
                <c:pt idx="80">
                  <c:v>42156</c:v>
                </c:pt>
                <c:pt idx="81">
                  <c:v>42186</c:v>
                </c:pt>
                <c:pt idx="82">
                  <c:v>42217</c:v>
                </c:pt>
                <c:pt idx="83">
                  <c:v>42248</c:v>
                </c:pt>
                <c:pt idx="84">
                  <c:v>42278</c:v>
                </c:pt>
                <c:pt idx="85">
                  <c:v>42309</c:v>
                </c:pt>
                <c:pt idx="86">
                  <c:v>42339</c:v>
                </c:pt>
                <c:pt idx="87">
                  <c:v>42370</c:v>
                </c:pt>
                <c:pt idx="88">
                  <c:v>42401</c:v>
                </c:pt>
                <c:pt idx="89">
                  <c:v>42430</c:v>
                </c:pt>
                <c:pt idx="90">
                  <c:v>42461</c:v>
                </c:pt>
                <c:pt idx="91">
                  <c:v>42491</c:v>
                </c:pt>
                <c:pt idx="92">
                  <c:v>42522</c:v>
                </c:pt>
              </c:numCache>
            </c:numRef>
          </c:cat>
          <c:val>
            <c:numRef>
              <c:f>Endeksler!$C$2:$C$94</c:f>
              <c:numCache>
                <c:formatCode>#,##0.0</c:formatCode>
                <c:ptCount val="93"/>
                <c:pt idx="0">
                  <c:v>100</c:v>
                </c:pt>
                <c:pt idx="1">
                  <c:v>98.935157001101757</c:v>
                </c:pt>
                <c:pt idx="2">
                  <c:v>96.524679559154805</c:v>
                </c:pt>
                <c:pt idx="3">
                  <c:v>92.994194257503565</c:v>
                </c:pt>
                <c:pt idx="4">
                  <c:v>91.692419771366815</c:v>
                </c:pt>
                <c:pt idx="5">
                  <c:v>92.218125214913798</c:v>
                </c:pt>
                <c:pt idx="6">
                  <c:v>93.235884550067013</c:v>
                </c:pt>
                <c:pt idx="7">
                  <c:v>95.118277145804527</c:v>
                </c:pt>
                <c:pt idx="8">
                  <c:v>97.837780879164058</c:v>
                </c:pt>
                <c:pt idx="9">
                  <c:v>98.831274693155748</c:v>
                </c:pt>
                <c:pt idx="10">
                  <c:v>98.439868437673255</c:v>
                </c:pt>
                <c:pt idx="11">
                  <c:v>98.138967203278611</c:v>
                </c:pt>
                <c:pt idx="12">
                  <c:v>99.197724633155318</c:v>
                </c:pt>
                <c:pt idx="13">
                  <c:v>98.42153497568404</c:v>
                </c:pt>
                <c:pt idx="14">
                  <c:v>99.016067656615135</c:v>
                </c:pt>
                <c:pt idx="15">
                  <c:v>97.31390658881817</c:v>
                </c:pt>
                <c:pt idx="16">
                  <c:v>97.589643172934544</c:v>
                </c:pt>
                <c:pt idx="17">
                  <c:v>100.17653632657071</c:v>
                </c:pt>
                <c:pt idx="18">
                  <c:v>102.65055588109391</c:v>
                </c:pt>
                <c:pt idx="19">
                  <c:v>105.31421492431525</c:v>
                </c:pt>
                <c:pt idx="20">
                  <c:v>106.83267952757562</c:v>
                </c:pt>
                <c:pt idx="21">
                  <c:v>109.39610760426388</c:v>
                </c:pt>
                <c:pt idx="22">
                  <c:v>108.96917478368269</c:v>
                </c:pt>
                <c:pt idx="23">
                  <c:v>109.20783873921923</c:v>
                </c:pt>
                <c:pt idx="24">
                  <c:v>109.56865267475561</c:v>
                </c:pt>
                <c:pt idx="25">
                  <c:v>108.71650853690203</c:v>
                </c:pt>
                <c:pt idx="26">
                  <c:v>109.98772359806033</c:v>
                </c:pt>
                <c:pt idx="27">
                  <c:v>109.22070067158367</c:v>
                </c:pt>
                <c:pt idx="28">
                  <c:v>109.32133734271821</c:v>
                </c:pt>
                <c:pt idx="29">
                  <c:v>112.41344237503421</c:v>
                </c:pt>
                <c:pt idx="30">
                  <c:v>115.26168604691962</c:v>
                </c:pt>
                <c:pt idx="31">
                  <c:v>118.10619065747829</c:v>
                </c:pt>
                <c:pt idx="32">
                  <c:v>121.1182731984084</c:v>
                </c:pt>
                <c:pt idx="33">
                  <c:v>121.84792744159607</c:v>
                </c:pt>
                <c:pt idx="34">
                  <c:v>119.37430262668509</c:v>
                </c:pt>
                <c:pt idx="35">
                  <c:v>121.29029194941718</c:v>
                </c:pt>
                <c:pt idx="36">
                  <c:v>121.47147743142057</c:v>
                </c:pt>
                <c:pt idx="37">
                  <c:v>120.44153599323504</c:v>
                </c:pt>
                <c:pt idx="38">
                  <c:v>120.95412730966532</c:v>
                </c:pt>
                <c:pt idx="39">
                  <c:v>120.14604049852981</c:v>
                </c:pt>
                <c:pt idx="40">
                  <c:v>118.92002312296927</c:v>
                </c:pt>
                <c:pt idx="41">
                  <c:v>123.43664473084021</c:v>
                </c:pt>
                <c:pt idx="42">
                  <c:v>126.3371694713647</c:v>
                </c:pt>
                <c:pt idx="43">
                  <c:v>129.61470343651536</c:v>
                </c:pt>
                <c:pt idx="44">
                  <c:v>132.53474585786566</c:v>
                </c:pt>
                <c:pt idx="45">
                  <c:v>132.76347553316162</c:v>
                </c:pt>
                <c:pt idx="46">
                  <c:v>128.46743661359028</c:v>
                </c:pt>
                <c:pt idx="47">
                  <c:v>132.33738701675099</c:v>
                </c:pt>
                <c:pt idx="48">
                  <c:v>128.77180278458093</c:v>
                </c:pt>
                <c:pt idx="49">
                  <c:v>131.54567093453286</c:v>
                </c:pt>
                <c:pt idx="50">
                  <c:v>130.91780468634869</c:v>
                </c:pt>
                <c:pt idx="51">
                  <c:v>129.58550367020118</c:v>
                </c:pt>
                <c:pt idx="52">
                  <c:v>128.81715398002794</c:v>
                </c:pt>
                <c:pt idx="53">
                  <c:v>131.91814065361862</c:v>
                </c:pt>
                <c:pt idx="54">
                  <c:v>134.45732513912378</c:v>
                </c:pt>
                <c:pt idx="55">
                  <c:v>135.46225543688027</c:v>
                </c:pt>
                <c:pt idx="56">
                  <c:v>137.73400383511463</c:v>
                </c:pt>
                <c:pt idx="57">
                  <c:v>138.32626676327553</c:v>
                </c:pt>
                <c:pt idx="58">
                  <c:v>137.52993442059244</c:v>
                </c:pt>
                <c:pt idx="59">
                  <c:v>139.02925415266071</c:v>
                </c:pt>
                <c:pt idx="60">
                  <c:v>136.10838935711828</c:v>
                </c:pt>
                <c:pt idx="61">
                  <c:v>137.69422285419546</c:v>
                </c:pt>
                <c:pt idx="62">
                  <c:v>136.88816456606713</c:v>
                </c:pt>
                <c:pt idx="63">
                  <c:v>136.49172538052898</c:v>
                </c:pt>
                <c:pt idx="64">
                  <c:v>136.90904190555725</c:v>
                </c:pt>
                <c:pt idx="65">
                  <c:v>139.25739171853837</c:v>
                </c:pt>
                <c:pt idx="66">
                  <c:v>141.10556258289532</c:v>
                </c:pt>
                <c:pt idx="67">
                  <c:v>143.29659769542243</c:v>
                </c:pt>
                <c:pt idx="68">
                  <c:v>146.39876858784976</c:v>
                </c:pt>
                <c:pt idx="69">
                  <c:v>143.74832235664812</c:v>
                </c:pt>
                <c:pt idx="70">
                  <c:v>144.87147716826084</c:v>
                </c:pt>
                <c:pt idx="71">
                  <c:v>146.07116760468494</c:v>
                </c:pt>
                <c:pt idx="72">
                  <c:v>144.8635933410059</c:v>
                </c:pt>
                <c:pt idx="73">
                  <c:v>145.14761945697865</c:v>
                </c:pt>
                <c:pt idx="74">
                  <c:v>145.17779510733408</c:v>
                </c:pt>
                <c:pt idx="75">
                  <c:v>143.18386664116943</c:v>
                </c:pt>
                <c:pt idx="76">
                  <c:v>142.75536582712863</c:v>
                </c:pt>
                <c:pt idx="77">
                  <c:v>146.14277994933298</c:v>
                </c:pt>
                <c:pt idx="78">
                  <c:v>150.01498914027468</c:v>
                </c:pt>
                <c:pt idx="79">
                  <c:v>151.65064754840384</c:v>
                </c:pt>
                <c:pt idx="80">
                  <c:v>153.87810835514634</c:v>
                </c:pt>
                <c:pt idx="81">
                  <c:v>152.31768073811045</c:v>
                </c:pt>
                <c:pt idx="82">
                  <c:v>153.74446706643556</c:v>
                </c:pt>
                <c:pt idx="83">
                  <c:v>150.89922780159861</c:v>
                </c:pt>
                <c:pt idx="84">
                  <c:v>153.56176841591872</c:v>
                </c:pt>
                <c:pt idx="85">
                  <c:v>153.94861323588236</c:v>
                </c:pt>
                <c:pt idx="86">
                  <c:v>153.5032482684089</c:v>
                </c:pt>
                <c:pt idx="87">
                  <c:v>149.35185948673325</c:v>
                </c:pt>
                <c:pt idx="88">
                  <c:v>148.85092395385232</c:v>
                </c:pt>
                <c:pt idx="89">
                  <c:v>152.04935648671218</c:v>
                </c:pt>
                <c:pt idx="90">
                  <c:v>154.27600588425182</c:v>
                </c:pt>
                <c:pt idx="91">
                  <c:v>155.08125276317728</c:v>
                </c:pt>
                <c:pt idx="92">
                  <c:v>156.5282914266065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Endeksler!$E$1</c:f>
              <c:strCache>
                <c:ptCount val="1"/>
                <c:pt idx="0">
                  <c:v>Esnaf (4/b) Endeks</c:v>
                </c:pt>
              </c:strCache>
            </c:strRef>
          </c:tx>
          <c:marker>
            <c:symbol val="none"/>
          </c:marker>
          <c:dLbls>
            <c:dLbl>
              <c:idx val="92"/>
              <c:layout>
                <c:manualLayout>
                  <c:x val="-1.1499811382172401E-16"/>
                  <c:y val="-2.654159970311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Endeksler!$A$2:$A$94</c:f>
              <c:numCache>
                <c:formatCode>mmm\-yy</c:formatCode>
                <c:ptCount val="93"/>
                <c:pt idx="0">
                  <c:v>39722</c:v>
                </c:pt>
                <c:pt idx="1">
                  <c:v>39753</c:v>
                </c:pt>
                <c:pt idx="2">
                  <c:v>39783</c:v>
                </c:pt>
                <c:pt idx="3">
                  <c:v>39814</c:v>
                </c:pt>
                <c:pt idx="4">
                  <c:v>39845</c:v>
                </c:pt>
                <c:pt idx="5">
                  <c:v>39873</c:v>
                </c:pt>
                <c:pt idx="6">
                  <c:v>39904</c:v>
                </c:pt>
                <c:pt idx="7">
                  <c:v>39934</c:v>
                </c:pt>
                <c:pt idx="8">
                  <c:v>39965</c:v>
                </c:pt>
                <c:pt idx="9">
                  <c:v>39995</c:v>
                </c:pt>
                <c:pt idx="10">
                  <c:v>40026</c:v>
                </c:pt>
                <c:pt idx="11">
                  <c:v>40057</c:v>
                </c:pt>
                <c:pt idx="12">
                  <c:v>40087</c:v>
                </c:pt>
                <c:pt idx="13">
                  <c:v>40118</c:v>
                </c:pt>
                <c:pt idx="14">
                  <c:v>40148</c:v>
                </c:pt>
                <c:pt idx="15">
                  <c:v>40179</c:v>
                </c:pt>
                <c:pt idx="16">
                  <c:v>40210</c:v>
                </c:pt>
                <c:pt idx="17">
                  <c:v>40238</c:v>
                </c:pt>
                <c:pt idx="18">
                  <c:v>40269</c:v>
                </c:pt>
                <c:pt idx="19">
                  <c:v>40299</c:v>
                </c:pt>
                <c:pt idx="20">
                  <c:v>40330</c:v>
                </c:pt>
                <c:pt idx="21">
                  <c:v>40360</c:v>
                </c:pt>
                <c:pt idx="22">
                  <c:v>40391</c:v>
                </c:pt>
                <c:pt idx="23">
                  <c:v>40422</c:v>
                </c:pt>
                <c:pt idx="24">
                  <c:v>40452</c:v>
                </c:pt>
                <c:pt idx="25">
                  <c:v>40483</c:v>
                </c:pt>
                <c:pt idx="26">
                  <c:v>40513</c:v>
                </c:pt>
                <c:pt idx="27">
                  <c:v>40544</c:v>
                </c:pt>
                <c:pt idx="28">
                  <c:v>40575</c:v>
                </c:pt>
                <c:pt idx="29">
                  <c:v>40603</c:v>
                </c:pt>
                <c:pt idx="30">
                  <c:v>40634</c:v>
                </c:pt>
                <c:pt idx="31">
                  <c:v>40664</c:v>
                </c:pt>
                <c:pt idx="32">
                  <c:v>40695</c:v>
                </c:pt>
                <c:pt idx="33">
                  <c:v>40725</c:v>
                </c:pt>
                <c:pt idx="34">
                  <c:v>40756</c:v>
                </c:pt>
                <c:pt idx="35">
                  <c:v>40787</c:v>
                </c:pt>
                <c:pt idx="36">
                  <c:v>40817</c:v>
                </c:pt>
                <c:pt idx="37">
                  <c:v>40848</c:v>
                </c:pt>
                <c:pt idx="38">
                  <c:v>40878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41000</c:v>
                </c:pt>
                <c:pt idx="43">
                  <c:v>41030</c:v>
                </c:pt>
                <c:pt idx="44">
                  <c:v>41061</c:v>
                </c:pt>
                <c:pt idx="45">
                  <c:v>41091</c:v>
                </c:pt>
                <c:pt idx="46">
                  <c:v>41122</c:v>
                </c:pt>
                <c:pt idx="47">
                  <c:v>41153</c:v>
                </c:pt>
                <c:pt idx="48">
                  <c:v>41183</c:v>
                </c:pt>
                <c:pt idx="49">
                  <c:v>41214</c:v>
                </c:pt>
                <c:pt idx="50">
                  <c:v>41244</c:v>
                </c:pt>
                <c:pt idx="51">
                  <c:v>41275</c:v>
                </c:pt>
                <c:pt idx="52">
                  <c:v>41306</c:v>
                </c:pt>
                <c:pt idx="53">
                  <c:v>41334</c:v>
                </c:pt>
                <c:pt idx="54">
                  <c:v>41365</c:v>
                </c:pt>
                <c:pt idx="55">
                  <c:v>41395</c:v>
                </c:pt>
                <c:pt idx="56">
                  <c:v>41426</c:v>
                </c:pt>
                <c:pt idx="57">
                  <c:v>41456</c:v>
                </c:pt>
                <c:pt idx="58">
                  <c:v>41487</c:v>
                </c:pt>
                <c:pt idx="59">
                  <c:v>41518</c:v>
                </c:pt>
                <c:pt idx="60">
                  <c:v>41548</c:v>
                </c:pt>
                <c:pt idx="61">
                  <c:v>41579</c:v>
                </c:pt>
                <c:pt idx="62">
                  <c:v>41609</c:v>
                </c:pt>
                <c:pt idx="63">
                  <c:v>41640</c:v>
                </c:pt>
                <c:pt idx="64">
                  <c:v>41671</c:v>
                </c:pt>
                <c:pt idx="65">
                  <c:v>41699</c:v>
                </c:pt>
                <c:pt idx="66">
                  <c:v>41730</c:v>
                </c:pt>
                <c:pt idx="67">
                  <c:v>41760</c:v>
                </c:pt>
                <c:pt idx="68">
                  <c:v>41791</c:v>
                </c:pt>
                <c:pt idx="69">
                  <c:v>41821</c:v>
                </c:pt>
                <c:pt idx="70">
                  <c:v>41852</c:v>
                </c:pt>
                <c:pt idx="71">
                  <c:v>41883</c:v>
                </c:pt>
                <c:pt idx="72">
                  <c:v>41913</c:v>
                </c:pt>
                <c:pt idx="73">
                  <c:v>41944</c:v>
                </c:pt>
                <c:pt idx="74">
                  <c:v>41974</c:v>
                </c:pt>
                <c:pt idx="75">
                  <c:v>42005</c:v>
                </c:pt>
                <c:pt idx="76">
                  <c:v>42036</c:v>
                </c:pt>
                <c:pt idx="77">
                  <c:v>42064</c:v>
                </c:pt>
                <c:pt idx="78">
                  <c:v>42095</c:v>
                </c:pt>
                <c:pt idx="79">
                  <c:v>42125</c:v>
                </c:pt>
                <c:pt idx="80">
                  <c:v>42156</c:v>
                </c:pt>
                <c:pt idx="81">
                  <c:v>42186</c:v>
                </c:pt>
                <c:pt idx="82">
                  <c:v>42217</c:v>
                </c:pt>
                <c:pt idx="83">
                  <c:v>42248</c:v>
                </c:pt>
                <c:pt idx="84">
                  <c:v>42278</c:v>
                </c:pt>
                <c:pt idx="85">
                  <c:v>42309</c:v>
                </c:pt>
                <c:pt idx="86">
                  <c:v>42339</c:v>
                </c:pt>
                <c:pt idx="87">
                  <c:v>42370</c:v>
                </c:pt>
                <c:pt idx="88">
                  <c:v>42401</c:v>
                </c:pt>
                <c:pt idx="89">
                  <c:v>42430</c:v>
                </c:pt>
                <c:pt idx="90">
                  <c:v>42461</c:v>
                </c:pt>
                <c:pt idx="91">
                  <c:v>42491</c:v>
                </c:pt>
                <c:pt idx="92">
                  <c:v>42522</c:v>
                </c:pt>
              </c:numCache>
            </c:numRef>
          </c:cat>
          <c:val>
            <c:numRef>
              <c:f>Endeksler!$E$2:$E$94</c:f>
              <c:numCache>
                <c:formatCode>#,##0.0</c:formatCode>
                <c:ptCount val="93"/>
                <c:pt idx="0">
                  <c:v>100</c:v>
                </c:pt>
                <c:pt idx="1">
                  <c:v>100.06705496779948</c:v>
                </c:pt>
                <c:pt idx="2">
                  <c:v>99.345206407335112</c:v>
                </c:pt>
                <c:pt idx="3">
                  <c:v>100.10066097039687</c:v>
                </c:pt>
                <c:pt idx="4">
                  <c:v>100.43253333249579</c:v>
                </c:pt>
                <c:pt idx="5">
                  <c:v>100.29538734058741</c:v>
                </c:pt>
                <c:pt idx="6">
                  <c:v>101.10643314159067</c:v>
                </c:pt>
                <c:pt idx="7">
                  <c:v>101.83048022558945</c:v>
                </c:pt>
                <c:pt idx="8">
                  <c:v>99.178537385107518</c:v>
                </c:pt>
                <c:pt idx="9">
                  <c:v>95.812179087539448</c:v>
                </c:pt>
                <c:pt idx="10">
                  <c:v>93.489753048226703</c:v>
                </c:pt>
                <c:pt idx="11">
                  <c:v>95.317197217506731</c:v>
                </c:pt>
                <c:pt idx="12">
                  <c:v>95.863006857823052</c:v>
                </c:pt>
                <c:pt idx="13">
                  <c:v>96.001042728304881</c:v>
                </c:pt>
                <c:pt idx="14">
                  <c:v>95.904464730186206</c:v>
                </c:pt>
                <c:pt idx="15">
                  <c:v>95.76402095297621</c:v>
                </c:pt>
                <c:pt idx="16">
                  <c:v>96.123008438666176</c:v>
                </c:pt>
                <c:pt idx="17">
                  <c:v>96.134053402136658</c:v>
                </c:pt>
                <c:pt idx="18">
                  <c:v>96.362438120723027</c:v>
                </c:pt>
                <c:pt idx="19">
                  <c:v>96.862968645390197</c:v>
                </c:pt>
                <c:pt idx="20">
                  <c:v>96.794133920443798</c:v>
                </c:pt>
                <c:pt idx="21">
                  <c:v>97.354186467059762</c:v>
                </c:pt>
                <c:pt idx="22">
                  <c:v>97.427779810539619</c:v>
                </c:pt>
                <c:pt idx="23">
                  <c:v>95.14863219905223</c:v>
                </c:pt>
                <c:pt idx="24">
                  <c:v>95.493462954695246</c:v>
                </c:pt>
                <c:pt idx="25">
                  <c:v>95.921136995998964</c:v>
                </c:pt>
                <c:pt idx="26">
                  <c:v>97.477914262188548</c:v>
                </c:pt>
                <c:pt idx="27">
                  <c:v>98.228670526645871</c:v>
                </c:pt>
                <c:pt idx="28">
                  <c:v>98.588169630476642</c:v>
                </c:pt>
                <c:pt idx="29">
                  <c:v>99.515581300491846</c:v>
                </c:pt>
                <c:pt idx="30">
                  <c:v>99.785838660976268</c:v>
                </c:pt>
                <c:pt idx="31">
                  <c:v>98.673922414550219</c:v>
                </c:pt>
                <c:pt idx="32">
                  <c:v>98.913877028203373</c:v>
                </c:pt>
                <c:pt idx="33">
                  <c:v>97.802785110551724</c:v>
                </c:pt>
                <c:pt idx="34">
                  <c:v>98.244321920378894</c:v>
                </c:pt>
                <c:pt idx="35">
                  <c:v>97.612665170623742</c:v>
                </c:pt>
                <c:pt idx="36">
                  <c:v>97.839374823660094</c:v>
                </c:pt>
                <c:pt idx="37">
                  <c:v>98.352991797936838</c:v>
                </c:pt>
                <c:pt idx="38">
                  <c:v>98.448836954877393</c:v>
                </c:pt>
                <c:pt idx="39">
                  <c:v>99.481671903863798</c:v>
                </c:pt>
                <c:pt idx="40">
                  <c:v>100.56235091262282</c:v>
                </c:pt>
                <c:pt idx="41">
                  <c:v>101.1359561719099</c:v>
                </c:pt>
                <c:pt idx="42">
                  <c:v>101.4189375582674</c:v>
                </c:pt>
                <c:pt idx="43">
                  <c:v>101.0892637197029</c:v>
                </c:pt>
                <c:pt idx="44">
                  <c:v>101.32885043915508</c:v>
                </c:pt>
                <c:pt idx="45">
                  <c:v>101.49834613449835</c:v>
                </c:pt>
                <c:pt idx="46">
                  <c:v>101.41239433346263</c:v>
                </c:pt>
                <c:pt idx="47">
                  <c:v>101.44134155999902</c:v>
                </c:pt>
                <c:pt idx="48">
                  <c:v>104.05936432309292</c:v>
                </c:pt>
                <c:pt idx="49">
                  <c:v>101.22531044984409</c:v>
                </c:pt>
                <c:pt idx="50">
                  <c:v>100.00690964539385</c:v>
                </c:pt>
                <c:pt idx="51">
                  <c:v>100.16054456381032</c:v>
                </c:pt>
                <c:pt idx="52">
                  <c:v>100.87621632005894</c:v>
                </c:pt>
                <c:pt idx="53">
                  <c:v>101.45626011255393</c:v>
                </c:pt>
                <c:pt idx="54">
                  <c:v>102.02101893190492</c:v>
                </c:pt>
                <c:pt idx="55">
                  <c:v>102.52374798010651</c:v>
                </c:pt>
                <c:pt idx="56">
                  <c:v>102.69863529268892</c:v>
                </c:pt>
                <c:pt idx="57">
                  <c:v>102.95999786429142</c:v>
                </c:pt>
                <c:pt idx="58">
                  <c:v>101.83074195458164</c:v>
                </c:pt>
                <c:pt idx="59">
                  <c:v>100.14133365578346</c:v>
                </c:pt>
                <c:pt idx="60">
                  <c:v>99.267368205057338</c:v>
                </c:pt>
                <c:pt idx="61">
                  <c:v>97.366064114180844</c:v>
                </c:pt>
                <c:pt idx="62">
                  <c:v>95.921738843670852</c:v>
                </c:pt>
                <c:pt idx="63">
                  <c:v>96.788585265809346</c:v>
                </c:pt>
                <c:pt idx="64">
                  <c:v>100.7841924064044</c:v>
                </c:pt>
                <c:pt idx="65">
                  <c:v>100.96457602782283</c:v>
                </c:pt>
                <c:pt idx="66">
                  <c:v>99.593848949917103</c:v>
                </c:pt>
                <c:pt idx="67">
                  <c:v>99.708695631690773</c:v>
                </c:pt>
                <c:pt idx="68">
                  <c:v>99.79820694702029</c:v>
                </c:pt>
                <c:pt idx="69">
                  <c:v>101.99903369656083</c:v>
                </c:pt>
                <c:pt idx="70">
                  <c:v>103.84610754025523</c:v>
                </c:pt>
                <c:pt idx="71">
                  <c:v>103.88824590799808</c:v>
                </c:pt>
                <c:pt idx="72">
                  <c:v>104.79408994997313</c:v>
                </c:pt>
                <c:pt idx="73">
                  <c:v>104.20619428771241</c:v>
                </c:pt>
                <c:pt idx="74">
                  <c:v>102.76343939115556</c:v>
                </c:pt>
                <c:pt idx="75">
                  <c:v>103.19942754634828</c:v>
                </c:pt>
                <c:pt idx="76">
                  <c:v>106.150264895913</c:v>
                </c:pt>
                <c:pt idx="77">
                  <c:v>106.04290366331601</c:v>
                </c:pt>
                <c:pt idx="78">
                  <c:v>102.06546051477905</c:v>
                </c:pt>
                <c:pt idx="79">
                  <c:v>106.08331461971039</c:v>
                </c:pt>
                <c:pt idx="80">
                  <c:v>104.50372780603578</c:v>
                </c:pt>
                <c:pt idx="81">
                  <c:v>105.22824600222052</c:v>
                </c:pt>
                <c:pt idx="82">
                  <c:v>105.66758428851328</c:v>
                </c:pt>
                <c:pt idx="83">
                  <c:v>106.11796753827656</c:v>
                </c:pt>
                <c:pt idx="84">
                  <c:v>106.06070123478504</c:v>
                </c:pt>
                <c:pt idx="85">
                  <c:v>106.15288218583491</c:v>
                </c:pt>
                <c:pt idx="86">
                  <c:v>106.5603942266772</c:v>
                </c:pt>
                <c:pt idx="87">
                  <c:v>105.27331573467589</c:v>
                </c:pt>
                <c:pt idx="88">
                  <c:v>102.03892119497083</c:v>
                </c:pt>
                <c:pt idx="89">
                  <c:v>101.33617885093645</c:v>
                </c:pt>
                <c:pt idx="90">
                  <c:v>101.1164311890924</c:v>
                </c:pt>
                <c:pt idx="91">
                  <c:v>101.78153690404963</c:v>
                </c:pt>
                <c:pt idx="92">
                  <c:v>101.87528822905266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Endeksler!$G$1</c:f>
              <c:strCache>
                <c:ptCount val="1"/>
                <c:pt idx="0">
                  <c:v>4/b_Tarım_endeks</c:v>
                </c:pt>
              </c:strCache>
            </c:strRef>
          </c:tx>
          <c:marker>
            <c:symbol val="none"/>
          </c:marker>
          <c:dLbls>
            <c:dLbl>
              <c:idx val="92"/>
              <c:layout>
                <c:manualLayout>
                  <c:x val="0"/>
                  <c:y val="-1.895828550222590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Endeksler!$A$2:$A$94</c:f>
              <c:numCache>
                <c:formatCode>mmm\-yy</c:formatCode>
                <c:ptCount val="93"/>
                <c:pt idx="0">
                  <c:v>39722</c:v>
                </c:pt>
                <c:pt idx="1">
                  <c:v>39753</c:v>
                </c:pt>
                <c:pt idx="2">
                  <c:v>39783</c:v>
                </c:pt>
                <c:pt idx="3">
                  <c:v>39814</c:v>
                </c:pt>
                <c:pt idx="4">
                  <c:v>39845</c:v>
                </c:pt>
                <c:pt idx="5">
                  <c:v>39873</c:v>
                </c:pt>
                <c:pt idx="6">
                  <c:v>39904</c:v>
                </c:pt>
                <c:pt idx="7">
                  <c:v>39934</c:v>
                </c:pt>
                <c:pt idx="8">
                  <c:v>39965</c:v>
                </c:pt>
                <c:pt idx="9">
                  <c:v>39995</c:v>
                </c:pt>
                <c:pt idx="10">
                  <c:v>40026</c:v>
                </c:pt>
                <c:pt idx="11">
                  <c:v>40057</c:v>
                </c:pt>
                <c:pt idx="12">
                  <c:v>40087</c:v>
                </c:pt>
                <c:pt idx="13">
                  <c:v>40118</c:v>
                </c:pt>
                <c:pt idx="14">
                  <c:v>40148</c:v>
                </c:pt>
                <c:pt idx="15">
                  <c:v>40179</c:v>
                </c:pt>
                <c:pt idx="16">
                  <c:v>40210</c:v>
                </c:pt>
                <c:pt idx="17">
                  <c:v>40238</c:v>
                </c:pt>
                <c:pt idx="18">
                  <c:v>40269</c:v>
                </c:pt>
                <c:pt idx="19">
                  <c:v>40299</c:v>
                </c:pt>
                <c:pt idx="20">
                  <c:v>40330</c:v>
                </c:pt>
                <c:pt idx="21">
                  <c:v>40360</c:v>
                </c:pt>
                <c:pt idx="22">
                  <c:v>40391</c:v>
                </c:pt>
                <c:pt idx="23">
                  <c:v>40422</c:v>
                </c:pt>
                <c:pt idx="24">
                  <c:v>40452</c:v>
                </c:pt>
                <c:pt idx="25">
                  <c:v>40483</c:v>
                </c:pt>
                <c:pt idx="26">
                  <c:v>40513</c:v>
                </c:pt>
                <c:pt idx="27">
                  <c:v>40544</c:v>
                </c:pt>
                <c:pt idx="28">
                  <c:v>40575</c:v>
                </c:pt>
                <c:pt idx="29">
                  <c:v>40603</c:v>
                </c:pt>
                <c:pt idx="30">
                  <c:v>40634</c:v>
                </c:pt>
                <c:pt idx="31">
                  <c:v>40664</c:v>
                </c:pt>
                <c:pt idx="32">
                  <c:v>40695</c:v>
                </c:pt>
                <c:pt idx="33">
                  <c:v>40725</c:v>
                </c:pt>
                <c:pt idx="34">
                  <c:v>40756</c:v>
                </c:pt>
                <c:pt idx="35">
                  <c:v>40787</c:v>
                </c:pt>
                <c:pt idx="36">
                  <c:v>40817</c:v>
                </c:pt>
                <c:pt idx="37">
                  <c:v>40848</c:v>
                </c:pt>
                <c:pt idx="38">
                  <c:v>40878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41000</c:v>
                </c:pt>
                <c:pt idx="43">
                  <c:v>41030</c:v>
                </c:pt>
                <c:pt idx="44">
                  <c:v>41061</c:v>
                </c:pt>
                <c:pt idx="45">
                  <c:v>41091</c:v>
                </c:pt>
                <c:pt idx="46">
                  <c:v>41122</c:v>
                </c:pt>
                <c:pt idx="47">
                  <c:v>41153</c:v>
                </c:pt>
                <c:pt idx="48">
                  <c:v>41183</c:v>
                </c:pt>
                <c:pt idx="49">
                  <c:v>41214</c:v>
                </c:pt>
                <c:pt idx="50">
                  <c:v>41244</c:v>
                </c:pt>
                <c:pt idx="51">
                  <c:v>41275</c:v>
                </c:pt>
                <c:pt idx="52">
                  <c:v>41306</c:v>
                </c:pt>
                <c:pt idx="53">
                  <c:v>41334</c:v>
                </c:pt>
                <c:pt idx="54">
                  <c:v>41365</c:v>
                </c:pt>
                <c:pt idx="55">
                  <c:v>41395</c:v>
                </c:pt>
                <c:pt idx="56">
                  <c:v>41426</c:v>
                </c:pt>
                <c:pt idx="57">
                  <c:v>41456</c:v>
                </c:pt>
                <c:pt idx="58">
                  <c:v>41487</c:v>
                </c:pt>
                <c:pt idx="59">
                  <c:v>41518</c:v>
                </c:pt>
                <c:pt idx="60">
                  <c:v>41548</c:v>
                </c:pt>
                <c:pt idx="61">
                  <c:v>41579</c:v>
                </c:pt>
                <c:pt idx="62">
                  <c:v>41609</c:v>
                </c:pt>
                <c:pt idx="63">
                  <c:v>41640</c:v>
                </c:pt>
                <c:pt idx="64">
                  <c:v>41671</c:v>
                </c:pt>
                <c:pt idx="65">
                  <c:v>41699</c:v>
                </c:pt>
                <c:pt idx="66">
                  <c:v>41730</c:v>
                </c:pt>
                <c:pt idx="67">
                  <c:v>41760</c:v>
                </c:pt>
                <c:pt idx="68">
                  <c:v>41791</c:v>
                </c:pt>
                <c:pt idx="69">
                  <c:v>41821</c:v>
                </c:pt>
                <c:pt idx="70">
                  <c:v>41852</c:v>
                </c:pt>
                <c:pt idx="71">
                  <c:v>41883</c:v>
                </c:pt>
                <c:pt idx="72">
                  <c:v>41913</c:v>
                </c:pt>
                <c:pt idx="73">
                  <c:v>41944</c:v>
                </c:pt>
                <c:pt idx="74">
                  <c:v>41974</c:v>
                </c:pt>
                <c:pt idx="75">
                  <c:v>42005</c:v>
                </c:pt>
                <c:pt idx="76">
                  <c:v>42036</c:v>
                </c:pt>
                <c:pt idx="77">
                  <c:v>42064</c:v>
                </c:pt>
                <c:pt idx="78">
                  <c:v>42095</c:v>
                </c:pt>
                <c:pt idx="79">
                  <c:v>42125</c:v>
                </c:pt>
                <c:pt idx="80">
                  <c:v>42156</c:v>
                </c:pt>
                <c:pt idx="81">
                  <c:v>42186</c:v>
                </c:pt>
                <c:pt idx="82">
                  <c:v>42217</c:v>
                </c:pt>
                <c:pt idx="83">
                  <c:v>42248</c:v>
                </c:pt>
                <c:pt idx="84">
                  <c:v>42278</c:v>
                </c:pt>
                <c:pt idx="85">
                  <c:v>42309</c:v>
                </c:pt>
                <c:pt idx="86">
                  <c:v>42339</c:v>
                </c:pt>
                <c:pt idx="87">
                  <c:v>42370</c:v>
                </c:pt>
                <c:pt idx="88">
                  <c:v>42401</c:v>
                </c:pt>
                <c:pt idx="89">
                  <c:v>42430</c:v>
                </c:pt>
                <c:pt idx="90">
                  <c:v>42461</c:v>
                </c:pt>
                <c:pt idx="91">
                  <c:v>42491</c:v>
                </c:pt>
                <c:pt idx="92">
                  <c:v>42522</c:v>
                </c:pt>
              </c:numCache>
            </c:numRef>
          </c:cat>
          <c:val>
            <c:numRef>
              <c:f>Endeksler!$G$2:$G$94</c:f>
              <c:numCache>
                <c:formatCode>#,##0.0</c:formatCode>
                <c:ptCount val="93"/>
                <c:pt idx="0">
                  <c:v>100</c:v>
                </c:pt>
                <c:pt idx="1">
                  <c:v>100.27369318756291</c:v>
                </c:pt>
                <c:pt idx="2">
                  <c:v>100.35712872723437</c:v>
                </c:pt>
                <c:pt idx="3">
                  <c:v>100.58703803834166</c:v>
                </c:pt>
                <c:pt idx="4">
                  <c:v>100.81140842531904</c:v>
                </c:pt>
                <c:pt idx="5">
                  <c:v>101.13328146086926</c:v>
                </c:pt>
                <c:pt idx="6">
                  <c:v>101.06742980732457</c:v>
                </c:pt>
                <c:pt idx="7">
                  <c:v>101.4301853781195</c:v>
                </c:pt>
                <c:pt idx="8">
                  <c:v>101.86011139391861</c:v>
                </c:pt>
                <c:pt idx="9">
                  <c:v>92.228801526281316</c:v>
                </c:pt>
                <c:pt idx="10">
                  <c:v>92.613009438150883</c:v>
                </c:pt>
                <c:pt idx="11">
                  <c:v>93.122678377534825</c:v>
                </c:pt>
                <c:pt idx="12">
                  <c:v>93.339399774047067</c:v>
                </c:pt>
                <c:pt idx="13">
                  <c:v>93.779524443799701</c:v>
                </c:pt>
                <c:pt idx="14">
                  <c:v>89.386981769906058</c:v>
                </c:pt>
                <c:pt idx="15">
                  <c:v>90.000043959715313</c:v>
                </c:pt>
                <c:pt idx="16">
                  <c:v>91.106597913671919</c:v>
                </c:pt>
                <c:pt idx="17">
                  <c:v>91.789907728557552</c:v>
                </c:pt>
                <c:pt idx="18">
                  <c:v>92.251220981092928</c:v>
                </c:pt>
                <c:pt idx="19">
                  <c:v>92.096570702608133</c:v>
                </c:pt>
                <c:pt idx="20">
                  <c:v>92.747614086451179</c:v>
                </c:pt>
                <c:pt idx="21">
                  <c:v>93.906655940496137</c:v>
                </c:pt>
                <c:pt idx="22">
                  <c:v>94.582053006624733</c:v>
                </c:pt>
                <c:pt idx="23">
                  <c:v>95.298420527428661</c:v>
                </c:pt>
                <c:pt idx="24">
                  <c:v>95.792000211006638</c:v>
                </c:pt>
                <c:pt idx="25">
                  <c:v>96.328308737872618</c:v>
                </c:pt>
                <c:pt idx="26">
                  <c:v>96.810810573190736</c:v>
                </c:pt>
                <c:pt idx="27">
                  <c:v>98.032890659000088</c:v>
                </c:pt>
                <c:pt idx="28">
                  <c:v>100.61183131778037</c:v>
                </c:pt>
                <c:pt idx="29">
                  <c:v>101.80085369767144</c:v>
                </c:pt>
                <c:pt idx="30">
                  <c:v>105.13062629406411</c:v>
                </c:pt>
                <c:pt idx="31">
                  <c:v>107.10432959236155</c:v>
                </c:pt>
                <c:pt idx="32">
                  <c:v>105.47553422044038</c:v>
                </c:pt>
                <c:pt idx="33">
                  <c:v>104.1708098698353</c:v>
                </c:pt>
                <c:pt idx="34">
                  <c:v>102.57489636497115</c:v>
                </c:pt>
                <c:pt idx="35">
                  <c:v>101.63125711597891</c:v>
                </c:pt>
                <c:pt idx="36">
                  <c:v>101.46570482809554</c:v>
                </c:pt>
                <c:pt idx="37">
                  <c:v>100.46087365538222</c:v>
                </c:pt>
                <c:pt idx="38">
                  <c:v>98.625995138055487</c:v>
                </c:pt>
                <c:pt idx="39">
                  <c:v>100.18454288490028</c:v>
                </c:pt>
                <c:pt idx="40">
                  <c:v>100.10436036416228</c:v>
                </c:pt>
                <c:pt idx="41">
                  <c:v>99.8849134653004</c:v>
                </c:pt>
                <c:pt idx="42">
                  <c:v>98.566737441808328</c:v>
                </c:pt>
                <c:pt idx="43">
                  <c:v>97.908220906361407</c:v>
                </c:pt>
                <c:pt idx="44">
                  <c:v>97.098482950224422</c:v>
                </c:pt>
                <c:pt idx="45">
                  <c:v>97.057248737257169</c:v>
                </c:pt>
                <c:pt idx="46">
                  <c:v>96.80659044052031</c:v>
                </c:pt>
                <c:pt idx="47">
                  <c:v>96.461946272435938</c:v>
                </c:pt>
                <c:pt idx="48">
                  <c:v>94.886078397756307</c:v>
                </c:pt>
                <c:pt idx="49">
                  <c:v>94.173403493038975</c:v>
                </c:pt>
                <c:pt idx="50">
                  <c:v>92.917826104158152</c:v>
                </c:pt>
                <c:pt idx="51">
                  <c:v>92.339931686602398</c:v>
                </c:pt>
                <c:pt idx="52">
                  <c:v>91.622597052061494</c:v>
                </c:pt>
                <c:pt idx="53">
                  <c:v>90.988082521177589</c:v>
                </c:pt>
                <c:pt idx="54">
                  <c:v>90.361656577912001</c:v>
                </c:pt>
                <c:pt idx="55">
                  <c:v>89.916608420043872</c:v>
                </c:pt>
                <c:pt idx="56">
                  <c:v>89.012093317683679</c:v>
                </c:pt>
                <c:pt idx="57">
                  <c:v>88.251238564979047</c:v>
                </c:pt>
                <c:pt idx="58">
                  <c:v>86.717923694726153</c:v>
                </c:pt>
                <c:pt idx="59">
                  <c:v>85.282463150768635</c:v>
                </c:pt>
                <c:pt idx="60">
                  <c:v>84.43509567832038</c:v>
                </c:pt>
                <c:pt idx="61">
                  <c:v>82.715127856831998</c:v>
                </c:pt>
                <c:pt idx="62">
                  <c:v>81.629147049643706</c:v>
                </c:pt>
                <c:pt idx="63">
                  <c:v>79.84323965518</c:v>
                </c:pt>
                <c:pt idx="64">
                  <c:v>81.760322840149286</c:v>
                </c:pt>
                <c:pt idx="65">
                  <c:v>82.862656661435466</c:v>
                </c:pt>
                <c:pt idx="66">
                  <c:v>80.306223376897407</c:v>
                </c:pt>
                <c:pt idx="67">
                  <c:v>80.129417401892908</c:v>
                </c:pt>
                <c:pt idx="68">
                  <c:v>80.125900624667551</c:v>
                </c:pt>
                <c:pt idx="69">
                  <c:v>81.532523595377199</c:v>
                </c:pt>
                <c:pt idx="70">
                  <c:v>81.396600155617392</c:v>
                </c:pt>
                <c:pt idx="71">
                  <c:v>81.140490854181223</c:v>
                </c:pt>
                <c:pt idx="72">
                  <c:v>81.139787498736155</c:v>
                </c:pt>
                <c:pt idx="73">
                  <c:v>77.207239285918376</c:v>
                </c:pt>
                <c:pt idx="74">
                  <c:v>76.003534361111477</c:v>
                </c:pt>
                <c:pt idx="75">
                  <c:v>74.760089853658101</c:v>
                </c:pt>
                <c:pt idx="76">
                  <c:v>77.955961157195546</c:v>
                </c:pt>
                <c:pt idx="77">
                  <c:v>76.683415318202393</c:v>
                </c:pt>
                <c:pt idx="78">
                  <c:v>73.794031149854277</c:v>
                </c:pt>
                <c:pt idx="79">
                  <c:v>74.577481196231773</c:v>
                </c:pt>
                <c:pt idx="80">
                  <c:v>73.282867580149542</c:v>
                </c:pt>
                <c:pt idx="81">
                  <c:v>72.880460346138804</c:v>
                </c:pt>
                <c:pt idx="82">
                  <c:v>53.731696273534936</c:v>
                </c:pt>
                <c:pt idx="83">
                  <c:v>71.576087673256225</c:v>
                </c:pt>
                <c:pt idx="84">
                  <c:v>71.048834847745525</c:v>
                </c:pt>
                <c:pt idx="85">
                  <c:v>70.589895419837262</c:v>
                </c:pt>
                <c:pt idx="86">
                  <c:v>70.101151304944153</c:v>
                </c:pt>
                <c:pt idx="87">
                  <c:v>69.686259511783405</c:v>
                </c:pt>
                <c:pt idx="88">
                  <c:v>70.101151304944153</c:v>
                </c:pt>
                <c:pt idx="89">
                  <c:v>65.770679749077942</c:v>
                </c:pt>
                <c:pt idx="90">
                  <c:v>65.074885375042314</c:v>
                </c:pt>
                <c:pt idx="91">
                  <c:v>64.947753878345878</c:v>
                </c:pt>
                <c:pt idx="92">
                  <c:v>64.503760753645352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Endeksler!$I$1</c:f>
              <c:strCache>
                <c:ptCount val="1"/>
                <c:pt idx="0">
                  <c:v>4/c_endeks</c:v>
                </c:pt>
              </c:strCache>
            </c:strRef>
          </c:tx>
          <c:marker>
            <c:symbol val="none"/>
          </c:marker>
          <c:dLbls>
            <c:dLbl>
              <c:idx val="92"/>
              <c:layout>
                <c:manualLayout>
                  <c:x val="-1.23478284491498E-7"/>
                  <c:y val="2.27499426026710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Endeksler!$A$2:$A$94</c:f>
              <c:numCache>
                <c:formatCode>mmm\-yy</c:formatCode>
                <c:ptCount val="93"/>
                <c:pt idx="0">
                  <c:v>39722</c:v>
                </c:pt>
                <c:pt idx="1">
                  <c:v>39753</c:v>
                </c:pt>
                <c:pt idx="2">
                  <c:v>39783</c:v>
                </c:pt>
                <c:pt idx="3">
                  <c:v>39814</c:v>
                </c:pt>
                <c:pt idx="4">
                  <c:v>39845</c:v>
                </c:pt>
                <c:pt idx="5">
                  <c:v>39873</c:v>
                </c:pt>
                <c:pt idx="6">
                  <c:v>39904</c:v>
                </c:pt>
                <c:pt idx="7">
                  <c:v>39934</c:v>
                </c:pt>
                <c:pt idx="8">
                  <c:v>39965</c:v>
                </c:pt>
                <c:pt idx="9">
                  <c:v>39995</c:v>
                </c:pt>
                <c:pt idx="10">
                  <c:v>40026</c:v>
                </c:pt>
                <c:pt idx="11">
                  <c:v>40057</c:v>
                </c:pt>
                <c:pt idx="12">
                  <c:v>40087</c:v>
                </c:pt>
                <c:pt idx="13">
                  <c:v>40118</c:v>
                </c:pt>
                <c:pt idx="14">
                  <c:v>40148</c:v>
                </c:pt>
                <c:pt idx="15">
                  <c:v>40179</c:v>
                </c:pt>
                <c:pt idx="16">
                  <c:v>40210</c:v>
                </c:pt>
                <c:pt idx="17">
                  <c:v>40238</c:v>
                </c:pt>
                <c:pt idx="18">
                  <c:v>40269</c:v>
                </c:pt>
                <c:pt idx="19">
                  <c:v>40299</c:v>
                </c:pt>
                <c:pt idx="20">
                  <c:v>40330</c:v>
                </c:pt>
                <c:pt idx="21">
                  <c:v>40360</c:v>
                </c:pt>
                <c:pt idx="22">
                  <c:v>40391</c:v>
                </c:pt>
                <c:pt idx="23">
                  <c:v>40422</c:v>
                </c:pt>
                <c:pt idx="24">
                  <c:v>40452</c:v>
                </c:pt>
                <c:pt idx="25">
                  <c:v>40483</c:v>
                </c:pt>
                <c:pt idx="26">
                  <c:v>40513</c:v>
                </c:pt>
                <c:pt idx="27">
                  <c:v>40544</c:v>
                </c:pt>
                <c:pt idx="28">
                  <c:v>40575</c:v>
                </c:pt>
                <c:pt idx="29">
                  <c:v>40603</c:v>
                </c:pt>
                <c:pt idx="30">
                  <c:v>40634</c:v>
                </c:pt>
                <c:pt idx="31">
                  <c:v>40664</c:v>
                </c:pt>
                <c:pt idx="32">
                  <c:v>40695</c:v>
                </c:pt>
                <c:pt idx="33">
                  <c:v>40725</c:v>
                </c:pt>
                <c:pt idx="34">
                  <c:v>40756</c:v>
                </c:pt>
                <c:pt idx="35">
                  <c:v>40787</c:v>
                </c:pt>
                <c:pt idx="36">
                  <c:v>40817</c:v>
                </c:pt>
                <c:pt idx="37">
                  <c:v>40848</c:v>
                </c:pt>
                <c:pt idx="38">
                  <c:v>40878</c:v>
                </c:pt>
                <c:pt idx="39">
                  <c:v>40909</c:v>
                </c:pt>
                <c:pt idx="40">
                  <c:v>40940</c:v>
                </c:pt>
                <c:pt idx="41">
                  <c:v>40969</c:v>
                </c:pt>
                <c:pt idx="42">
                  <c:v>41000</c:v>
                </c:pt>
                <c:pt idx="43">
                  <c:v>41030</c:v>
                </c:pt>
                <c:pt idx="44">
                  <c:v>41061</c:v>
                </c:pt>
                <c:pt idx="45">
                  <c:v>41091</c:v>
                </c:pt>
                <c:pt idx="46">
                  <c:v>41122</c:v>
                </c:pt>
                <c:pt idx="47">
                  <c:v>41153</c:v>
                </c:pt>
                <c:pt idx="48">
                  <c:v>41183</c:v>
                </c:pt>
                <c:pt idx="49">
                  <c:v>41214</c:v>
                </c:pt>
                <c:pt idx="50">
                  <c:v>41244</c:v>
                </c:pt>
                <c:pt idx="51">
                  <c:v>41275</c:v>
                </c:pt>
                <c:pt idx="52">
                  <c:v>41306</c:v>
                </c:pt>
                <c:pt idx="53">
                  <c:v>41334</c:v>
                </c:pt>
                <c:pt idx="54">
                  <c:v>41365</c:v>
                </c:pt>
                <c:pt idx="55">
                  <c:v>41395</c:v>
                </c:pt>
                <c:pt idx="56">
                  <c:v>41426</c:v>
                </c:pt>
                <c:pt idx="57">
                  <c:v>41456</c:v>
                </c:pt>
                <c:pt idx="58">
                  <c:v>41487</c:v>
                </c:pt>
                <c:pt idx="59">
                  <c:v>41518</c:v>
                </c:pt>
                <c:pt idx="60">
                  <c:v>41548</c:v>
                </c:pt>
                <c:pt idx="61">
                  <c:v>41579</c:v>
                </c:pt>
                <c:pt idx="62">
                  <c:v>41609</c:v>
                </c:pt>
                <c:pt idx="63">
                  <c:v>41640</c:v>
                </c:pt>
                <c:pt idx="64">
                  <c:v>41671</c:v>
                </c:pt>
                <c:pt idx="65">
                  <c:v>41699</c:v>
                </c:pt>
                <c:pt idx="66">
                  <c:v>41730</c:v>
                </c:pt>
                <c:pt idx="67">
                  <c:v>41760</c:v>
                </c:pt>
                <c:pt idx="68">
                  <c:v>41791</c:v>
                </c:pt>
                <c:pt idx="69">
                  <c:v>41821</c:v>
                </c:pt>
                <c:pt idx="70">
                  <c:v>41852</c:v>
                </c:pt>
                <c:pt idx="71">
                  <c:v>41883</c:v>
                </c:pt>
                <c:pt idx="72">
                  <c:v>41913</c:v>
                </c:pt>
                <c:pt idx="73">
                  <c:v>41944</c:v>
                </c:pt>
                <c:pt idx="74">
                  <c:v>41974</c:v>
                </c:pt>
                <c:pt idx="75">
                  <c:v>42005</c:v>
                </c:pt>
                <c:pt idx="76">
                  <c:v>42036</c:v>
                </c:pt>
                <c:pt idx="77">
                  <c:v>42064</c:v>
                </c:pt>
                <c:pt idx="78">
                  <c:v>42095</c:v>
                </c:pt>
                <c:pt idx="79">
                  <c:v>42125</c:v>
                </c:pt>
                <c:pt idx="80">
                  <c:v>42156</c:v>
                </c:pt>
                <c:pt idx="81">
                  <c:v>42186</c:v>
                </c:pt>
                <c:pt idx="82">
                  <c:v>42217</c:v>
                </c:pt>
                <c:pt idx="83">
                  <c:v>42248</c:v>
                </c:pt>
                <c:pt idx="84">
                  <c:v>42278</c:v>
                </c:pt>
                <c:pt idx="85">
                  <c:v>42309</c:v>
                </c:pt>
                <c:pt idx="86">
                  <c:v>42339</c:v>
                </c:pt>
                <c:pt idx="87">
                  <c:v>42370</c:v>
                </c:pt>
                <c:pt idx="88">
                  <c:v>42401</c:v>
                </c:pt>
                <c:pt idx="89">
                  <c:v>42430</c:v>
                </c:pt>
                <c:pt idx="90">
                  <c:v>42461</c:v>
                </c:pt>
                <c:pt idx="91">
                  <c:v>42491</c:v>
                </c:pt>
                <c:pt idx="92">
                  <c:v>42522</c:v>
                </c:pt>
              </c:numCache>
            </c:numRef>
          </c:cat>
          <c:val>
            <c:numRef>
              <c:f>Endeksler!$I$2:$I$94</c:f>
              <c:numCache>
                <c:formatCode>#,##0.0</c:formatCode>
                <c:ptCount val="93"/>
                <c:pt idx="0">
                  <c:v>100</c:v>
                </c:pt>
                <c:pt idx="1">
                  <c:v>100.53264234115804</c:v>
                </c:pt>
                <c:pt idx="2">
                  <c:v>100.81836681336081</c:v>
                </c:pt>
                <c:pt idx="3">
                  <c:v>100.96957086935933</c:v>
                </c:pt>
                <c:pt idx="4">
                  <c:v>101.17416257269953</c:v>
                </c:pt>
                <c:pt idx="5">
                  <c:v>104.17081853136432</c:v>
                </c:pt>
                <c:pt idx="6">
                  <c:v>103.84573895268794</c:v>
                </c:pt>
                <c:pt idx="7">
                  <c:v>103.77114251393655</c:v>
                </c:pt>
                <c:pt idx="8">
                  <c:v>103.82640421396745</c:v>
                </c:pt>
                <c:pt idx="9">
                  <c:v>103.32950599971112</c:v>
                </c:pt>
                <c:pt idx="10">
                  <c:v>102.75513170476631</c:v>
                </c:pt>
                <c:pt idx="11">
                  <c:v>103.42713957395927</c:v>
                </c:pt>
                <c:pt idx="12">
                  <c:v>104.1882792173956</c:v>
                </c:pt>
                <c:pt idx="13">
                  <c:v>103.58830810523216</c:v>
                </c:pt>
                <c:pt idx="14">
                  <c:v>102.4520836723388</c:v>
                </c:pt>
                <c:pt idx="15">
                  <c:v>101.68980131384806</c:v>
                </c:pt>
                <c:pt idx="16">
                  <c:v>102.03960924630171</c:v>
                </c:pt>
                <c:pt idx="17">
                  <c:v>102.09752204525884</c:v>
                </c:pt>
                <c:pt idx="18">
                  <c:v>101.86888761717401</c:v>
                </c:pt>
                <c:pt idx="19">
                  <c:v>101.47922178362279</c:v>
                </c:pt>
                <c:pt idx="20">
                  <c:v>102.85349661664927</c:v>
                </c:pt>
                <c:pt idx="21">
                  <c:v>102.33616665722023</c:v>
                </c:pt>
                <c:pt idx="22">
                  <c:v>102.59451167671952</c:v>
                </c:pt>
                <c:pt idx="23">
                  <c:v>102.68606600687824</c:v>
                </c:pt>
                <c:pt idx="24">
                  <c:v>103.45872421806294</c:v>
                </c:pt>
                <c:pt idx="25">
                  <c:v>103.31510779002566</c:v>
                </c:pt>
                <c:pt idx="26">
                  <c:v>104.33038726156107</c:v>
                </c:pt>
                <c:pt idx="27">
                  <c:v>104.55778755738716</c:v>
                </c:pt>
                <c:pt idx="28">
                  <c:v>105.19555968355021</c:v>
                </c:pt>
                <c:pt idx="29">
                  <c:v>105.42588532991554</c:v>
                </c:pt>
                <c:pt idx="30">
                  <c:v>105.39777453957726</c:v>
                </c:pt>
                <c:pt idx="31">
                  <c:v>105.68267625694085</c:v>
                </c:pt>
                <c:pt idx="32">
                  <c:v>108.3545725971445</c:v>
                </c:pt>
                <c:pt idx="33">
                  <c:v>108.62800145536188</c:v>
                </c:pt>
                <c:pt idx="34">
                  <c:v>114.70500582327591</c:v>
                </c:pt>
                <c:pt idx="35">
                  <c:v>115.99234289496346</c:v>
                </c:pt>
                <c:pt idx="36">
                  <c:v>117.8992143605458</c:v>
                </c:pt>
                <c:pt idx="37">
                  <c:v>116.26595458758958</c:v>
                </c:pt>
                <c:pt idx="38">
                  <c:v>116.74891167818218</c:v>
                </c:pt>
                <c:pt idx="39">
                  <c:v>117.16198031604756</c:v>
                </c:pt>
                <c:pt idx="40">
                  <c:v>117.76451110993284</c:v>
                </c:pt>
                <c:pt idx="41">
                  <c:v>117.68337834107028</c:v>
                </c:pt>
                <c:pt idx="42">
                  <c:v>117.43769460437376</c:v>
                </c:pt>
                <c:pt idx="43">
                  <c:v>117.66994001203051</c:v>
                </c:pt>
                <c:pt idx="44">
                  <c:v>119.33661277317746</c:v>
                </c:pt>
                <c:pt idx="45">
                  <c:v>119.47273299045787</c:v>
                </c:pt>
                <c:pt idx="46">
                  <c:v>118.86704830302244</c:v>
                </c:pt>
                <c:pt idx="47">
                  <c:v>119.45806052915935</c:v>
                </c:pt>
                <c:pt idx="48">
                  <c:v>122.90362066979557</c:v>
                </c:pt>
                <c:pt idx="49">
                  <c:v>119.88063655627734</c:v>
                </c:pt>
                <c:pt idx="50">
                  <c:v>121.70408982288832</c:v>
                </c:pt>
                <c:pt idx="51">
                  <c:v>121.949819268187</c:v>
                </c:pt>
                <c:pt idx="52">
                  <c:v>122.07597501019303</c:v>
                </c:pt>
                <c:pt idx="53">
                  <c:v>121.18913671077243</c:v>
                </c:pt>
                <c:pt idx="54">
                  <c:v>121.10553567739235</c:v>
                </c:pt>
                <c:pt idx="55">
                  <c:v>121.16235146989722</c:v>
                </c:pt>
                <c:pt idx="56">
                  <c:v>121.73594871860504</c:v>
                </c:pt>
                <c:pt idx="57">
                  <c:v>121.99159693057595</c:v>
                </c:pt>
                <c:pt idx="58">
                  <c:v>121.72570999171761</c:v>
                </c:pt>
                <c:pt idx="59">
                  <c:v>123.73638569284185</c:v>
                </c:pt>
                <c:pt idx="60">
                  <c:v>126.0136339618571</c:v>
                </c:pt>
                <c:pt idx="61">
                  <c:v>126.43250759219882</c:v>
                </c:pt>
                <c:pt idx="62">
                  <c:v>129.053667383987</c:v>
                </c:pt>
                <c:pt idx="63">
                  <c:v>129.76091658545772</c:v>
                </c:pt>
                <c:pt idx="64">
                  <c:v>129.66154608432689</c:v>
                </c:pt>
                <c:pt idx="65">
                  <c:v>130.25228405885073</c:v>
                </c:pt>
                <c:pt idx="66">
                  <c:v>130.03493965550342</c:v>
                </c:pt>
                <c:pt idx="67">
                  <c:v>130.23816010077834</c:v>
                </c:pt>
                <c:pt idx="68">
                  <c:v>130.36491005461264</c:v>
                </c:pt>
                <c:pt idx="69">
                  <c:v>130.94600351407732</c:v>
                </c:pt>
                <c:pt idx="70">
                  <c:v>130.70662756448112</c:v>
                </c:pt>
                <c:pt idx="71">
                  <c:v>131.63803175102342</c:v>
                </c:pt>
                <c:pt idx="72">
                  <c:v>132.93739018508327</c:v>
                </c:pt>
                <c:pt idx="73">
                  <c:v>133.89082591787445</c:v>
                </c:pt>
                <c:pt idx="74">
                  <c:v>133.01879720555888</c:v>
                </c:pt>
                <c:pt idx="75">
                  <c:v>133.77445181673411</c:v>
                </c:pt>
                <c:pt idx="76">
                  <c:v>133.89809358562044</c:v>
                </c:pt>
                <c:pt idx="77">
                  <c:v>133.76773265221422</c:v>
                </c:pt>
                <c:pt idx="78">
                  <c:v>133.86655465011893</c:v>
                </c:pt>
                <c:pt idx="79">
                  <c:v>133.86573189527977</c:v>
                </c:pt>
                <c:pt idx="80">
                  <c:v>134.23921688366062</c:v>
                </c:pt>
                <c:pt idx="81">
                  <c:v>134.7495991355589</c:v>
                </c:pt>
                <c:pt idx="82">
                  <c:v>134.83288020872376</c:v>
                </c:pt>
                <c:pt idx="83">
                  <c:v>135.64311089089722</c:v>
                </c:pt>
                <c:pt idx="84">
                  <c:v>140.37203145483167</c:v>
                </c:pt>
                <c:pt idx="85">
                  <c:v>136.94859427764868</c:v>
                </c:pt>
                <c:pt idx="86">
                  <c:v>138.63286485063341</c:v>
                </c:pt>
                <c:pt idx="87">
                  <c:v>138.68469840550114</c:v>
                </c:pt>
                <c:pt idx="88">
                  <c:v>139.83463541904732</c:v>
                </c:pt>
                <c:pt idx="89">
                  <c:v>140.26685596122448</c:v>
                </c:pt>
                <c:pt idx="90">
                  <c:v>139.96115682987076</c:v>
                </c:pt>
                <c:pt idx="91">
                  <c:v>140.05001435250108</c:v>
                </c:pt>
                <c:pt idx="92">
                  <c:v>140.93059057342356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781120"/>
        <c:axId val="147782656"/>
      </c:lineChart>
      <c:dateAx>
        <c:axId val="14778112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147782656"/>
        <c:crosses val="autoZero"/>
        <c:auto val="1"/>
        <c:lblOffset val="100"/>
        <c:baseTimeUnit val="months"/>
      </c:dateAx>
      <c:valAx>
        <c:axId val="147782656"/>
        <c:scaling>
          <c:orientation val="minMax"/>
        </c:scaling>
        <c:delete val="0"/>
        <c:axPos val="l"/>
        <c:numFmt formatCode="#,##0.0" sourceLinked="0"/>
        <c:majorTickMark val="out"/>
        <c:minorTickMark val="none"/>
        <c:tickLblPos val="nextTo"/>
        <c:crossAx val="147781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3.2336740099202399E-2"/>
          <c:y val="0.893703430912276"/>
          <c:w val="0.93877755531131102"/>
          <c:h val="0.103632258224388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111960</xdr:colOff>
      <xdr:row>30</xdr:row>
      <xdr:rowOff>171115</xdr:rowOff>
    </xdr:from>
    <xdr:to>
      <xdr:col>22</xdr:col>
      <xdr:colOff>82550</xdr:colOff>
      <xdr:row>49</xdr:row>
      <xdr:rowOff>21724</xdr:rowOff>
    </xdr:to>
    <xdr:graphicFrame macro="">
      <xdr:nvGraphicFramePr>
        <xdr:cNvPr id="4" name="Grafik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%2010/AppData/Local/Microsoft/Windows/INetCache/Content.Outlook/YN62Q6BL/ENDEKS%20VE%20B&#220;LTENLER/TEPAV%20&#304;stihdam%20&#304;zleme%20B&#252;lteni/N&#304;SAN-2016/&#304;stihdam_&#304;zleme_B&#252;lteni_04_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deksler"/>
      <sheetName val="4a_Sektör"/>
      <sheetName val="4a_İmalat_Sektör"/>
      <sheetName val="4a_İşyeri_Sektör"/>
      <sheetName val="4a_İl"/>
      <sheetName val="4b_Esnaf_İl"/>
      <sheetName val="4b_Tarım_İl"/>
      <sheetName val="4c_Kamu_İl "/>
      <sheetName val="4a_İşyeri_İl"/>
      <sheetName val="4a_Kadın_Sektör"/>
      <sheetName val="4a_Kadın_İmalat_Sektör"/>
      <sheetName val="4a_Kadın_İl"/>
      <sheetName val="İşsizlikSigortası_Başvuru"/>
      <sheetName val="İşsizlikSigortası_Ödeme"/>
      <sheetName val="Ortalama_Günlük_Kazanç_Sektör"/>
      <sheetName val="Ortalama_Günlük_Kazanç_İl"/>
      <sheetName val="KOBİ_İşyeri_İl"/>
      <sheetName val="KOBİ_İşyeri_Sektör"/>
      <sheetName val="KOBİ_Sigortalı_İl"/>
      <sheetName val="KOBİ_Sigortalı_Sektör"/>
    </sheetNames>
    <sheetDataSet>
      <sheetData sheetId="0"/>
      <sheetData sheetId="1"/>
      <sheetData sheetId="2"/>
      <sheetData sheetId="3"/>
      <sheetData sheetId="4">
        <row r="2">
          <cell r="E2">
            <v>295538</v>
          </cell>
        </row>
        <row r="3">
          <cell r="E3">
            <v>48373</v>
          </cell>
        </row>
        <row r="4">
          <cell r="E4">
            <v>87323</v>
          </cell>
        </row>
        <row r="5">
          <cell r="E5">
            <v>22425</v>
          </cell>
        </row>
        <row r="6">
          <cell r="E6">
            <v>40992</v>
          </cell>
        </row>
        <row r="7">
          <cell r="E7">
            <v>1304091</v>
          </cell>
        </row>
        <row r="8">
          <cell r="E8">
            <v>502238</v>
          </cell>
        </row>
        <row r="9">
          <cell r="E9">
            <v>24397</v>
          </cell>
        </row>
        <row r="10">
          <cell r="E10">
            <v>155480</v>
          </cell>
        </row>
        <row r="11">
          <cell r="E11">
            <v>162965</v>
          </cell>
        </row>
        <row r="12">
          <cell r="E12">
            <v>42605</v>
          </cell>
        </row>
        <row r="13">
          <cell r="E13">
            <v>27806</v>
          </cell>
        </row>
        <row r="14">
          <cell r="E14">
            <v>21223</v>
          </cell>
        </row>
        <row r="15">
          <cell r="E15">
            <v>55396</v>
          </cell>
        </row>
        <row r="16">
          <cell r="E16">
            <v>37197</v>
          </cell>
        </row>
        <row r="17">
          <cell r="E17">
            <v>656372</v>
          </cell>
        </row>
        <row r="18">
          <cell r="E18">
            <v>78909</v>
          </cell>
        </row>
        <row r="19">
          <cell r="E19">
            <v>25989</v>
          </cell>
        </row>
        <row r="20">
          <cell r="E20">
            <v>59540</v>
          </cell>
        </row>
        <row r="21">
          <cell r="E21">
            <v>188034</v>
          </cell>
        </row>
        <row r="22">
          <cell r="E22">
            <v>126104</v>
          </cell>
        </row>
        <row r="23">
          <cell r="E23">
            <v>58688</v>
          </cell>
        </row>
        <row r="24">
          <cell r="E24">
            <v>61182</v>
          </cell>
        </row>
        <row r="25">
          <cell r="E25">
            <v>26943</v>
          </cell>
        </row>
        <row r="26">
          <cell r="E26">
            <v>80596</v>
          </cell>
        </row>
        <row r="27">
          <cell r="E27">
            <v>170518</v>
          </cell>
        </row>
        <row r="28">
          <cell r="E28">
            <v>269268</v>
          </cell>
        </row>
        <row r="29">
          <cell r="E29">
            <v>50548</v>
          </cell>
        </row>
        <row r="30">
          <cell r="E30">
            <v>15311</v>
          </cell>
        </row>
        <row r="31">
          <cell r="E31">
            <v>10850</v>
          </cell>
        </row>
        <row r="32">
          <cell r="E32">
            <v>158547</v>
          </cell>
        </row>
        <row r="33">
          <cell r="E33">
            <v>60579</v>
          </cell>
        </row>
        <row r="34">
          <cell r="E34">
            <v>236965</v>
          </cell>
        </row>
        <row r="35">
          <cell r="E35">
            <v>4099185</v>
          </cell>
        </row>
        <row r="36">
          <cell r="E36">
            <v>863383</v>
          </cell>
        </row>
        <row r="37">
          <cell r="E37">
            <v>22844</v>
          </cell>
        </row>
        <row r="38">
          <cell r="E38">
            <v>46244</v>
          </cell>
        </row>
        <row r="39">
          <cell r="E39">
            <v>219785</v>
          </cell>
        </row>
        <row r="40">
          <cell r="E40">
            <v>66084</v>
          </cell>
        </row>
        <row r="41">
          <cell r="E41">
            <v>26167</v>
          </cell>
        </row>
        <row r="42">
          <cell r="E42">
            <v>469313</v>
          </cell>
        </row>
        <row r="43">
          <cell r="E43">
            <v>301061</v>
          </cell>
        </row>
        <row r="44">
          <cell r="E44">
            <v>80654</v>
          </cell>
        </row>
        <row r="45">
          <cell r="E45">
            <v>90679</v>
          </cell>
        </row>
        <row r="46">
          <cell r="E46">
            <v>228534</v>
          </cell>
        </row>
        <row r="47">
          <cell r="E47">
            <v>137567</v>
          </cell>
        </row>
        <row r="48">
          <cell r="E48">
            <v>58607</v>
          </cell>
        </row>
        <row r="49">
          <cell r="E49">
            <v>190197</v>
          </cell>
        </row>
        <row r="50">
          <cell r="E50">
            <v>22437</v>
          </cell>
        </row>
        <row r="51">
          <cell r="E51">
            <v>40810</v>
          </cell>
        </row>
        <row r="52">
          <cell r="E52">
            <v>40444</v>
          </cell>
        </row>
        <row r="53">
          <cell r="E53">
            <v>76969</v>
          </cell>
        </row>
        <row r="54">
          <cell r="E54">
            <v>57262</v>
          </cell>
        </row>
        <row r="55">
          <cell r="E55">
            <v>175454</v>
          </cell>
        </row>
        <row r="56">
          <cell r="E56">
            <v>160406</v>
          </cell>
        </row>
        <row r="57">
          <cell r="E57">
            <v>22407</v>
          </cell>
        </row>
        <row r="58">
          <cell r="E58">
            <v>24015</v>
          </cell>
        </row>
        <row r="59">
          <cell r="E59">
            <v>81039</v>
          </cell>
        </row>
        <row r="60">
          <cell r="E60">
            <v>248301</v>
          </cell>
        </row>
        <row r="61">
          <cell r="E61">
            <v>55282</v>
          </cell>
        </row>
        <row r="62">
          <cell r="E62">
            <v>117795</v>
          </cell>
        </row>
        <row r="63">
          <cell r="E63">
            <v>7224</v>
          </cell>
        </row>
        <row r="64">
          <cell r="E64">
            <v>123454</v>
          </cell>
        </row>
        <row r="65">
          <cell r="E65">
            <v>61973</v>
          </cell>
        </row>
        <row r="66">
          <cell r="E66">
            <v>69921</v>
          </cell>
        </row>
        <row r="67">
          <cell r="E67">
            <v>40939</v>
          </cell>
        </row>
        <row r="68">
          <cell r="E68">
            <v>86733</v>
          </cell>
        </row>
        <row r="69">
          <cell r="E69">
            <v>47341</v>
          </cell>
        </row>
        <row r="70">
          <cell r="E70">
            <v>8954</v>
          </cell>
        </row>
        <row r="71">
          <cell r="E71">
            <v>41905</v>
          </cell>
        </row>
        <row r="72">
          <cell r="E72">
            <v>38416</v>
          </cell>
        </row>
        <row r="73">
          <cell r="E73">
            <v>49885</v>
          </cell>
        </row>
        <row r="74">
          <cell r="E74">
            <v>28639</v>
          </cell>
        </row>
        <row r="75">
          <cell r="E75">
            <v>27650</v>
          </cell>
        </row>
        <row r="76">
          <cell r="E76">
            <v>9171</v>
          </cell>
        </row>
        <row r="77">
          <cell r="E77">
            <v>14765</v>
          </cell>
        </row>
        <row r="78">
          <cell r="E78">
            <v>51915</v>
          </cell>
        </row>
        <row r="79">
          <cell r="E79">
            <v>39751</v>
          </cell>
        </row>
        <row r="80">
          <cell r="E80">
            <v>13696</v>
          </cell>
        </row>
        <row r="81">
          <cell r="E81">
            <v>52364</v>
          </cell>
        </row>
        <row r="82">
          <cell r="E82">
            <v>69260</v>
          </cell>
        </row>
        <row r="83">
          <cell r="E83">
            <v>14069873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BA101"/>
  <sheetViews>
    <sheetView workbookViewId="0">
      <pane ySplit="1" topLeftCell="A83" activePane="bottomLeft" state="frozen"/>
      <selection pane="bottomLeft" activeCell="B95" sqref="B95"/>
    </sheetView>
  </sheetViews>
  <sheetFormatPr defaultColWidth="8.81640625" defaultRowHeight="14.5"/>
  <cols>
    <col min="1" max="1" width="9.1796875" style="8" customWidth="1"/>
    <col min="2" max="2" width="17.6328125" style="8" bestFit="1" customWidth="1"/>
    <col min="3" max="3" width="11.453125" style="8" bestFit="1" customWidth="1"/>
    <col min="4" max="4" width="15.453125" style="8" bestFit="1" customWidth="1"/>
    <col min="5" max="5" width="17.6328125" style="8" bestFit="1" customWidth="1"/>
    <col min="6" max="6" width="12.81640625" style="8" bestFit="1" customWidth="1"/>
    <col min="7" max="7" width="18" style="8" customWidth="1"/>
    <col min="8" max="8" width="14.453125" style="8" bestFit="1" customWidth="1"/>
    <col min="9" max="9" width="11.453125" style="8" bestFit="1" customWidth="1"/>
    <col min="10" max="10" width="8.81640625" style="8"/>
    <col min="11" max="11" width="9.1796875" style="8" bestFit="1" customWidth="1"/>
    <col min="12" max="14" width="8.81640625" style="8"/>
    <col min="15" max="15" width="10.1796875" style="8" bestFit="1" customWidth="1"/>
    <col min="16" max="16384" width="8.81640625" style="8"/>
  </cols>
  <sheetData>
    <row r="1" spans="1:53">
      <c r="A1" s="30" t="s">
        <v>0</v>
      </c>
      <c r="B1" s="32" t="s">
        <v>255</v>
      </c>
      <c r="C1" s="32" t="s">
        <v>256</v>
      </c>
      <c r="D1" s="33" t="s">
        <v>261</v>
      </c>
      <c r="E1" s="33" t="s">
        <v>262</v>
      </c>
      <c r="F1" s="34" t="s">
        <v>259</v>
      </c>
      <c r="G1" s="34" t="s">
        <v>260</v>
      </c>
      <c r="H1" s="35" t="s">
        <v>258</v>
      </c>
      <c r="I1" s="35" t="s">
        <v>257</v>
      </c>
    </row>
    <row r="2" spans="1:53">
      <c r="A2" s="37">
        <v>39722</v>
      </c>
      <c r="B2" s="41">
        <v>9119936</v>
      </c>
      <c r="C2" s="39">
        <f>(B2/$B$2)*100</f>
        <v>100</v>
      </c>
      <c r="D2" s="41">
        <v>1910373</v>
      </c>
      <c r="E2" s="39">
        <f t="shared" ref="E2:E65" si="0">(D2/$D$2)*100</f>
        <v>100</v>
      </c>
      <c r="F2" s="41">
        <v>1137405</v>
      </c>
      <c r="G2" s="39">
        <f>(F2/$F$2)*100</f>
        <v>100</v>
      </c>
      <c r="H2" s="41">
        <v>2187772</v>
      </c>
      <c r="I2" s="40">
        <f>(H2/$H$2)*100</f>
        <v>100</v>
      </c>
      <c r="J2" s="9"/>
      <c r="K2" s="18"/>
      <c r="O2" s="17"/>
      <c r="P2" s="10"/>
    </row>
    <row r="3" spans="1:53">
      <c r="A3" s="37">
        <v>39753</v>
      </c>
      <c r="B3" s="41">
        <v>9022823</v>
      </c>
      <c r="C3" s="39">
        <f t="shared" ref="C3:C66" si="1">(B3/$B$2)*100</f>
        <v>98.935157001101757</v>
      </c>
      <c r="D3" s="41">
        <v>1911654</v>
      </c>
      <c r="E3" s="39">
        <f t="shared" si="0"/>
        <v>100.06705496779948</v>
      </c>
      <c r="F3" s="41">
        <v>1140518</v>
      </c>
      <c r="G3" s="39">
        <f t="shared" ref="G3:G66" si="2">(F3/$F$2)*100</f>
        <v>100.27369318756291</v>
      </c>
      <c r="H3" s="41">
        <v>2199425</v>
      </c>
      <c r="I3" s="40">
        <f t="shared" ref="I3:I66" si="3">(H3/$H$2)*100</f>
        <v>100.53264234115804</v>
      </c>
      <c r="J3" s="9"/>
      <c r="K3" s="18"/>
      <c r="O3" s="17"/>
      <c r="P3" s="10"/>
    </row>
    <row r="4" spans="1:53">
      <c r="A4" s="37">
        <v>39783</v>
      </c>
      <c r="B4" s="41">
        <v>8802989</v>
      </c>
      <c r="C4" s="39">
        <f t="shared" si="1"/>
        <v>96.524679559154805</v>
      </c>
      <c r="D4" s="41">
        <v>1897864</v>
      </c>
      <c r="E4" s="39">
        <f t="shared" si="0"/>
        <v>99.345206407335112</v>
      </c>
      <c r="F4" s="41">
        <v>1141467</v>
      </c>
      <c r="G4" s="39">
        <f t="shared" si="2"/>
        <v>100.35712872723437</v>
      </c>
      <c r="H4" s="41">
        <v>2205676</v>
      </c>
      <c r="I4" s="40">
        <f t="shared" si="3"/>
        <v>100.81836681336081</v>
      </c>
      <c r="J4" s="9"/>
      <c r="K4" s="18"/>
      <c r="O4" s="17"/>
      <c r="P4" s="10"/>
    </row>
    <row r="5" spans="1:53">
      <c r="A5" s="37">
        <v>39814</v>
      </c>
      <c r="B5" s="41">
        <v>8481011</v>
      </c>
      <c r="C5" s="39">
        <f t="shared" si="1"/>
        <v>92.994194257503565</v>
      </c>
      <c r="D5" s="41">
        <v>1912296</v>
      </c>
      <c r="E5" s="39">
        <f t="shared" si="0"/>
        <v>100.10066097039687</v>
      </c>
      <c r="F5" s="41">
        <v>1144082</v>
      </c>
      <c r="G5" s="39">
        <f t="shared" si="2"/>
        <v>100.58703803834166</v>
      </c>
      <c r="H5" s="41">
        <v>2208984</v>
      </c>
      <c r="I5" s="40">
        <f t="shared" si="3"/>
        <v>100.96957086935933</v>
      </c>
      <c r="J5" s="9"/>
      <c r="K5" s="18"/>
      <c r="O5" s="17"/>
      <c r="P5" s="10"/>
    </row>
    <row r="6" spans="1:53">
      <c r="A6" s="37">
        <v>39845</v>
      </c>
      <c r="B6" s="41">
        <v>8362290</v>
      </c>
      <c r="C6" s="39">
        <f t="shared" si="1"/>
        <v>91.692419771366815</v>
      </c>
      <c r="D6" s="41">
        <v>1918636</v>
      </c>
      <c r="E6" s="39">
        <f t="shared" si="0"/>
        <v>100.43253333249579</v>
      </c>
      <c r="F6" s="41">
        <v>1146634</v>
      </c>
      <c r="G6" s="39">
        <f t="shared" si="2"/>
        <v>100.81140842531904</v>
      </c>
      <c r="H6" s="41">
        <v>2213460</v>
      </c>
      <c r="I6" s="40">
        <f t="shared" si="3"/>
        <v>101.17416257269953</v>
      </c>
      <c r="J6" s="9"/>
      <c r="K6" s="18"/>
      <c r="O6" s="17"/>
      <c r="P6" s="10"/>
    </row>
    <row r="7" spans="1:53">
      <c r="A7" s="37">
        <v>39873</v>
      </c>
      <c r="B7" s="41">
        <v>8410234</v>
      </c>
      <c r="C7" s="39">
        <f t="shared" si="1"/>
        <v>92.218125214913798</v>
      </c>
      <c r="D7" s="41">
        <v>1916016</v>
      </c>
      <c r="E7" s="39">
        <f t="shared" si="0"/>
        <v>100.29538734058741</v>
      </c>
      <c r="F7" s="41">
        <v>1150295</v>
      </c>
      <c r="G7" s="39">
        <f t="shared" si="2"/>
        <v>101.13328146086926</v>
      </c>
      <c r="H7" s="41">
        <v>2279020</v>
      </c>
      <c r="I7" s="40">
        <f t="shared" si="3"/>
        <v>104.17081853136432</v>
      </c>
      <c r="J7" s="9"/>
      <c r="K7" s="18"/>
      <c r="O7" s="17"/>
      <c r="P7" s="10"/>
    </row>
    <row r="8" spans="1:53">
      <c r="A8" s="37">
        <v>39904</v>
      </c>
      <c r="B8" s="41">
        <v>8503053</v>
      </c>
      <c r="C8" s="39">
        <f t="shared" si="1"/>
        <v>93.235884550067013</v>
      </c>
      <c r="D8" s="41">
        <v>1931510</v>
      </c>
      <c r="E8" s="39">
        <f t="shared" si="0"/>
        <v>101.10643314159067</v>
      </c>
      <c r="F8" s="41">
        <v>1149546</v>
      </c>
      <c r="G8" s="39">
        <f t="shared" si="2"/>
        <v>101.06742980732457</v>
      </c>
      <c r="H8" s="41">
        <v>2271908</v>
      </c>
      <c r="I8" s="40">
        <f t="shared" si="3"/>
        <v>103.84573895268794</v>
      </c>
      <c r="J8" s="9"/>
      <c r="K8" s="18"/>
      <c r="O8" s="17"/>
      <c r="P8" s="10"/>
    </row>
    <row r="9" spans="1:53">
      <c r="A9" s="37">
        <v>39934</v>
      </c>
      <c r="B9" s="41">
        <v>8674726</v>
      </c>
      <c r="C9" s="39">
        <f t="shared" si="1"/>
        <v>95.118277145804527</v>
      </c>
      <c r="D9" s="41">
        <v>1945342</v>
      </c>
      <c r="E9" s="39">
        <f t="shared" si="0"/>
        <v>101.83048022558945</v>
      </c>
      <c r="F9" s="41">
        <v>1153672</v>
      </c>
      <c r="G9" s="39">
        <f t="shared" si="2"/>
        <v>101.4301853781195</v>
      </c>
      <c r="H9" s="41">
        <v>2270276</v>
      </c>
      <c r="I9" s="40">
        <f t="shared" si="3"/>
        <v>103.77114251393655</v>
      </c>
      <c r="J9" s="9"/>
      <c r="K9" s="18"/>
      <c r="O9" s="17"/>
      <c r="P9" s="10"/>
    </row>
    <row r="10" spans="1:53">
      <c r="A10" s="37">
        <v>39965</v>
      </c>
      <c r="B10" s="41">
        <v>8922743</v>
      </c>
      <c r="C10" s="39">
        <f t="shared" si="1"/>
        <v>97.837780879164058</v>
      </c>
      <c r="D10" s="41">
        <v>1894680</v>
      </c>
      <c r="E10" s="39">
        <f t="shared" si="0"/>
        <v>99.178537385107518</v>
      </c>
      <c r="F10" s="41">
        <v>1158562</v>
      </c>
      <c r="G10" s="39">
        <f t="shared" si="2"/>
        <v>101.86011139391861</v>
      </c>
      <c r="H10" s="41">
        <v>2271485</v>
      </c>
      <c r="I10" s="40">
        <f t="shared" si="3"/>
        <v>103.82640421396745</v>
      </c>
      <c r="J10" s="9"/>
      <c r="K10" s="18"/>
      <c r="O10" s="17"/>
      <c r="P10" s="10"/>
    </row>
    <row r="11" spans="1:53">
      <c r="A11" s="37">
        <v>39995</v>
      </c>
      <c r="B11" s="41">
        <v>9013349</v>
      </c>
      <c r="C11" s="39">
        <f t="shared" si="1"/>
        <v>98.831274693155748</v>
      </c>
      <c r="D11" s="41">
        <v>1830370</v>
      </c>
      <c r="E11" s="39">
        <f t="shared" si="0"/>
        <v>95.812179087539448</v>
      </c>
      <c r="F11" s="41">
        <v>1049015</v>
      </c>
      <c r="G11" s="39">
        <f t="shared" si="2"/>
        <v>92.228801526281316</v>
      </c>
      <c r="H11" s="41">
        <v>2260614</v>
      </c>
      <c r="I11" s="40">
        <f t="shared" si="3"/>
        <v>103.32950599971112</v>
      </c>
      <c r="J11" s="9"/>
      <c r="K11" s="18"/>
      <c r="O11" s="17"/>
      <c r="P11" s="10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</row>
    <row r="12" spans="1:53">
      <c r="A12" s="37">
        <v>40026</v>
      </c>
      <c r="B12" s="41">
        <v>8977653</v>
      </c>
      <c r="C12" s="39">
        <f t="shared" si="1"/>
        <v>98.439868437673255</v>
      </c>
      <c r="D12" s="41">
        <v>1786003</v>
      </c>
      <c r="E12" s="39">
        <f t="shared" si="0"/>
        <v>93.489753048226703</v>
      </c>
      <c r="F12" s="41">
        <v>1053385</v>
      </c>
      <c r="G12" s="39">
        <f t="shared" si="2"/>
        <v>92.613009438150883</v>
      </c>
      <c r="H12" s="41">
        <v>2248048</v>
      </c>
      <c r="I12" s="40">
        <f t="shared" si="3"/>
        <v>102.75513170476631</v>
      </c>
      <c r="J12" s="9"/>
      <c r="K12" s="18"/>
      <c r="O12" s="17"/>
      <c r="P12" s="10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</row>
    <row r="13" spans="1:53">
      <c r="A13" s="37">
        <v>40057</v>
      </c>
      <c r="B13" s="41">
        <v>8950211</v>
      </c>
      <c r="C13" s="39">
        <f t="shared" si="1"/>
        <v>98.138967203278611</v>
      </c>
      <c r="D13" s="41">
        <v>1820914</v>
      </c>
      <c r="E13" s="39">
        <f t="shared" si="0"/>
        <v>95.317197217506731</v>
      </c>
      <c r="F13" s="41">
        <v>1059182</v>
      </c>
      <c r="G13" s="39">
        <f t="shared" si="2"/>
        <v>93.122678377534825</v>
      </c>
      <c r="H13" s="41">
        <v>2262750</v>
      </c>
      <c r="I13" s="40">
        <f t="shared" si="3"/>
        <v>103.42713957395927</v>
      </c>
      <c r="J13" s="9"/>
      <c r="K13" s="18"/>
      <c r="O13" s="17"/>
      <c r="P13" s="10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</row>
    <row r="14" spans="1:53">
      <c r="A14" s="37">
        <v>40087</v>
      </c>
      <c r="B14" s="41">
        <v>9046769</v>
      </c>
      <c r="C14" s="39">
        <f t="shared" si="1"/>
        <v>99.197724633155318</v>
      </c>
      <c r="D14" s="41">
        <v>1831341</v>
      </c>
      <c r="E14" s="39">
        <f t="shared" si="0"/>
        <v>95.863006857823052</v>
      </c>
      <c r="F14" s="41">
        <v>1061647</v>
      </c>
      <c r="G14" s="39">
        <f t="shared" si="2"/>
        <v>93.339399774047067</v>
      </c>
      <c r="H14" s="41">
        <v>2279402</v>
      </c>
      <c r="I14" s="40">
        <f t="shared" si="3"/>
        <v>104.1882792173956</v>
      </c>
      <c r="J14" s="9"/>
      <c r="K14" s="18"/>
      <c r="O14" s="17"/>
      <c r="P14" s="10"/>
    </row>
    <row r="15" spans="1:53">
      <c r="A15" s="37">
        <v>40118</v>
      </c>
      <c r="B15" s="41">
        <v>8975981</v>
      </c>
      <c r="C15" s="39">
        <f t="shared" si="1"/>
        <v>98.42153497568404</v>
      </c>
      <c r="D15" s="41">
        <v>1833978</v>
      </c>
      <c r="E15" s="39">
        <f t="shared" si="0"/>
        <v>96.001042728304881</v>
      </c>
      <c r="F15" s="41">
        <v>1066653</v>
      </c>
      <c r="G15" s="39">
        <f t="shared" si="2"/>
        <v>93.779524443799701</v>
      </c>
      <c r="H15" s="41">
        <v>2266276</v>
      </c>
      <c r="I15" s="40">
        <f t="shared" si="3"/>
        <v>103.58830810523216</v>
      </c>
      <c r="J15" s="9"/>
      <c r="K15" s="18"/>
      <c r="O15" s="17"/>
      <c r="P15" s="10"/>
    </row>
    <row r="16" spans="1:53">
      <c r="A16" s="37">
        <v>40148</v>
      </c>
      <c r="B16" s="41">
        <v>9030202</v>
      </c>
      <c r="C16" s="39">
        <f t="shared" si="1"/>
        <v>99.016067656615135</v>
      </c>
      <c r="D16" s="41">
        <v>1832133</v>
      </c>
      <c r="E16" s="39">
        <f t="shared" si="0"/>
        <v>95.904464730186206</v>
      </c>
      <c r="F16" s="41">
        <v>1016692</v>
      </c>
      <c r="G16" s="39">
        <f t="shared" si="2"/>
        <v>89.386981769906058</v>
      </c>
      <c r="H16" s="41">
        <v>2241418</v>
      </c>
      <c r="I16" s="40">
        <f t="shared" si="3"/>
        <v>102.4520836723388</v>
      </c>
      <c r="J16" s="9"/>
      <c r="K16" s="18"/>
      <c r="O16" s="17"/>
      <c r="P16" s="10"/>
    </row>
    <row r="17" spans="1:16">
      <c r="A17" s="37">
        <v>40179</v>
      </c>
      <c r="B17" s="41">
        <v>8874966</v>
      </c>
      <c r="C17" s="39">
        <f t="shared" si="1"/>
        <v>97.31390658881817</v>
      </c>
      <c r="D17" s="41">
        <v>1829450</v>
      </c>
      <c r="E17" s="39">
        <f t="shared" si="0"/>
        <v>95.76402095297621</v>
      </c>
      <c r="F17" s="41">
        <v>1023665</v>
      </c>
      <c r="G17" s="39">
        <f t="shared" si="2"/>
        <v>90.000043959715313</v>
      </c>
      <c r="H17" s="41">
        <v>2224741</v>
      </c>
      <c r="I17" s="40">
        <f t="shared" si="3"/>
        <v>101.68980131384806</v>
      </c>
      <c r="J17" s="9"/>
      <c r="K17" s="18"/>
      <c r="O17" s="17"/>
      <c r="P17" s="10"/>
    </row>
    <row r="18" spans="1:16">
      <c r="A18" s="37">
        <v>40210</v>
      </c>
      <c r="B18" s="41">
        <v>8900113</v>
      </c>
      <c r="C18" s="39">
        <f t="shared" si="1"/>
        <v>97.589643172934544</v>
      </c>
      <c r="D18" s="41">
        <v>1836308</v>
      </c>
      <c r="E18" s="39">
        <f t="shared" si="0"/>
        <v>96.123008438666176</v>
      </c>
      <c r="F18" s="41">
        <v>1036251</v>
      </c>
      <c r="G18" s="39">
        <f t="shared" si="2"/>
        <v>91.106597913671919</v>
      </c>
      <c r="H18" s="41">
        <v>2232394</v>
      </c>
      <c r="I18" s="40">
        <f t="shared" si="3"/>
        <v>102.03960924630171</v>
      </c>
      <c r="J18" s="9"/>
      <c r="K18" s="18"/>
      <c r="O18" s="17"/>
      <c r="P18" s="10"/>
    </row>
    <row r="19" spans="1:16">
      <c r="A19" s="37">
        <v>40238</v>
      </c>
      <c r="B19" s="41">
        <v>9136036</v>
      </c>
      <c r="C19" s="39">
        <f t="shared" si="1"/>
        <v>100.17653632657071</v>
      </c>
      <c r="D19" s="41">
        <v>1836519</v>
      </c>
      <c r="E19" s="39">
        <f t="shared" si="0"/>
        <v>96.134053402136658</v>
      </c>
      <c r="F19" s="41">
        <v>1044023</v>
      </c>
      <c r="G19" s="39">
        <f t="shared" si="2"/>
        <v>91.789907728557552</v>
      </c>
      <c r="H19" s="41">
        <v>2233661</v>
      </c>
      <c r="I19" s="40">
        <f t="shared" si="3"/>
        <v>102.09752204525884</v>
      </c>
      <c r="J19" s="9"/>
      <c r="K19" s="18"/>
      <c r="O19" s="17"/>
      <c r="P19" s="10"/>
    </row>
    <row r="20" spans="1:16">
      <c r="A20" s="37">
        <v>40269</v>
      </c>
      <c r="B20" s="41">
        <v>9361665</v>
      </c>
      <c r="C20" s="39">
        <f t="shared" si="1"/>
        <v>102.65055588109391</v>
      </c>
      <c r="D20" s="41">
        <v>1840882</v>
      </c>
      <c r="E20" s="39">
        <f t="shared" si="0"/>
        <v>96.362438120723027</v>
      </c>
      <c r="F20" s="41">
        <v>1049270</v>
      </c>
      <c r="G20" s="39">
        <f t="shared" si="2"/>
        <v>92.251220981092928</v>
      </c>
      <c r="H20" s="41">
        <v>2228659</v>
      </c>
      <c r="I20" s="40">
        <f t="shared" si="3"/>
        <v>101.86888761717401</v>
      </c>
      <c r="J20" s="9"/>
      <c r="K20" s="18"/>
      <c r="O20" s="17"/>
      <c r="P20" s="10"/>
    </row>
    <row r="21" spans="1:16">
      <c r="A21" s="37">
        <v>40299</v>
      </c>
      <c r="B21" s="41">
        <v>9604589</v>
      </c>
      <c r="C21" s="39">
        <f t="shared" si="1"/>
        <v>105.31421492431525</v>
      </c>
      <c r="D21" s="41">
        <v>1850444</v>
      </c>
      <c r="E21" s="39">
        <f t="shared" si="0"/>
        <v>96.862968645390197</v>
      </c>
      <c r="F21" s="41">
        <v>1047511</v>
      </c>
      <c r="G21" s="39">
        <f t="shared" si="2"/>
        <v>92.096570702608133</v>
      </c>
      <c r="H21" s="41">
        <v>2220134</v>
      </c>
      <c r="I21" s="40">
        <f t="shared" si="3"/>
        <v>101.47922178362279</v>
      </c>
      <c r="J21" s="9"/>
      <c r="K21" s="18"/>
      <c r="O21" s="17"/>
      <c r="P21" s="10"/>
    </row>
    <row r="22" spans="1:16">
      <c r="A22" s="37">
        <v>40330</v>
      </c>
      <c r="B22" s="41">
        <v>9743072</v>
      </c>
      <c r="C22" s="39">
        <f t="shared" si="1"/>
        <v>106.83267952757562</v>
      </c>
      <c r="D22" s="41">
        <v>1849129</v>
      </c>
      <c r="E22" s="39">
        <f t="shared" si="0"/>
        <v>96.794133920443798</v>
      </c>
      <c r="F22" s="41">
        <v>1054916</v>
      </c>
      <c r="G22" s="39">
        <f t="shared" si="2"/>
        <v>92.747614086451179</v>
      </c>
      <c r="H22" s="41">
        <v>2250200</v>
      </c>
      <c r="I22" s="40">
        <f t="shared" si="3"/>
        <v>102.85349661664927</v>
      </c>
      <c r="J22" s="9"/>
      <c r="K22" s="18"/>
      <c r="O22" s="17"/>
      <c r="P22" s="10"/>
    </row>
    <row r="23" spans="1:16">
      <c r="A23" s="37">
        <v>40360</v>
      </c>
      <c r="B23" s="41">
        <v>9976855</v>
      </c>
      <c r="C23" s="39">
        <f t="shared" si="1"/>
        <v>109.39610760426388</v>
      </c>
      <c r="D23" s="41">
        <v>1859828.0926363636</v>
      </c>
      <c r="E23" s="39">
        <f t="shared" si="0"/>
        <v>97.354186467059762</v>
      </c>
      <c r="F23" s="41">
        <v>1068099</v>
      </c>
      <c r="G23" s="39">
        <f t="shared" si="2"/>
        <v>93.906655940496137</v>
      </c>
      <c r="H23" s="41">
        <v>2238882</v>
      </c>
      <c r="I23" s="40">
        <f t="shared" si="3"/>
        <v>102.33616665722023</v>
      </c>
      <c r="J23" s="9"/>
      <c r="K23" s="18"/>
      <c r="O23" s="17"/>
      <c r="P23" s="10"/>
    </row>
    <row r="24" spans="1:16">
      <c r="A24" s="37">
        <v>40391</v>
      </c>
      <c r="B24" s="41">
        <v>9937919</v>
      </c>
      <c r="C24" s="39">
        <f t="shared" si="1"/>
        <v>108.96917478368269</v>
      </c>
      <c r="D24" s="41">
        <v>1861234</v>
      </c>
      <c r="E24" s="39">
        <f t="shared" si="0"/>
        <v>97.427779810539619</v>
      </c>
      <c r="F24" s="41">
        <v>1075781</v>
      </c>
      <c r="G24" s="39">
        <f t="shared" si="2"/>
        <v>94.582053006624733</v>
      </c>
      <c r="H24" s="41">
        <v>2244534</v>
      </c>
      <c r="I24" s="40">
        <f t="shared" si="3"/>
        <v>102.59451167671952</v>
      </c>
      <c r="J24" s="9"/>
      <c r="K24" s="18"/>
      <c r="O24" s="17"/>
      <c r="P24" s="10"/>
    </row>
    <row r="25" spans="1:16">
      <c r="A25" s="37">
        <v>40422</v>
      </c>
      <c r="B25" s="41">
        <v>9959685</v>
      </c>
      <c r="C25" s="39">
        <f t="shared" si="1"/>
        <v>109.20783873921923</v>
      </c>
      <c r="D25" s="41">
        <v>1817693.7794000001</v>
      </c>
      <c r="E25" s="39">
        <f t="shared" si="0"/>
        <v>95.14863219905223</v>
      </c>
      <c r="F25" s="41">
        <v>1083929</v>
      </c>
      <c r="G25" s="39">
        <f t="shared" si="2"/>
        <v>95.298420527428661</v>
      </c>
      <c r="H25" s="41">
        <v>2246537</v>
      </c>
      <c r="I25" s="40">
        <f t="shared" si="3"/>
        <v>102.68606600687824</v>
      </c>
      <c r="J25" s="9"/>
      <c r="K25" s="18"/>
      <c r="O25" s="17"/>
      <c r="P25" s="10"/>
    </row>
    <row r="26" spans="1:16">
      <c r="A26" s="37">
        <v>40452</v>
      </c>
      <c r="B26" s="41">
        <v>9992591</v>
      </c>
      <c r="C26" s="39">
        <f t="shared" si="1"/>
        <v>109.56865267475561</v>
      </c>
      <c r="D26" s="41">
        <v>1824281.3330515001</v>
      </c>
      <c r="E26" s="39">
        <f t="shared" si="0"/>
        <v>95.493462954695246</v>
      </c>
      <c r="F26" s="41">
        <v>1089543</v>
      </c>
      <c r="G26" s="39">
        <f t="shared" si="2"/>
        <v>95.792000211006638</v>
      </c>
      <c r="H26" s="41">
        <v>2263441</v>
      </c>
      <c r="I26" s="40">
        <f t="shared" si="3"/>
        <v>103.45872421806294</v>
      </c>
      <c r="J26" s="9"/>
      <c r="K26" s="18"/>
      <c r="O26" s="17"/>
      <c r="P26" s="10"/>
    </row>
    <row r="27" spans="1:16">
      <c r="A27" s="37">
        <v>40483</v>
      </c>
      <c r="B27" s="41">
        <v>9914876</v>
      </c>
      <c r="C27" s="39">
        <f t="shared" si="1"/>
        <v>108.71650853690203</v>
      </c>
      <c r="D27" s="41">
        <v>1832451.5024645755</v>
      </c>
      <c r="E27" s="39">
        <f t="shared" si="0"/>
        <v>95.921136995998964</v>
      </c>
      <c r="F27" s="41">
        <v>1095643</v>
      </c>
      <c r="G27" s="39">
        <f t="shared" si="2"/>
        <v>96.328308737872618</v>
      </c>
      <c r="H27" s="41">
        <v>2260299</v>
      </c>
      <c r="I27" s="40">
        <f t="shared" si="3"/>
        <v>103.31510779002566</v>
      </c>
      <c r="J27" s="9"/>
      <c r="K27" s="18"/>
      <c r="O27" s="17"/>
      <c r="P27" s="10"/>
    </row>
    <row r="28" spans="1:16">
      <c r="A28" s="37">
        <v>40513</v>
      </c>
      <c r="B28" s="41">
        <v>10030810</v>
      </c>
      <c r="C28" s="39">
        <f t="shared" si="1"/>
        <v>109.98772359806033</v>
      </c>
      <c r="D28" s="41">
        <v>1862191.7550279992</v>
      </c>
      <c r="E28" s="39">
        <f t="shared" si="0"/>
        <v>97.477914262188548</v>
      </c>
      <c r="F28" s="41">
        <v>1101131</v>
      </c>
      <c r="G28" s="39">
        <f t="shared" si="2"/>
        <v>96.810810573190736</v>
      </c>
      <c r="H28" s="41">
        <v>2282511</v>
      </c>
      <c r="I28" s="40">
        <f t="shared" si="3"/>
        <v>104.33038726156107</v>
      </c>
      <c r="J28" s="9"/>
      <c r="K28" s="18"/>
      <c r="O28" s="17"/>
      <c r="P28" s="10"/>
    </row>
    <row r="29" spans="1:16">
      <c r="A29" s="37">
        <v>40544</v>
      </c>
      <c r="B29" s="41">
        <v>9960858</v>
      </c>
      <c r="C29" s="39">
        <f t="shared" si="1"/>
        <v>109.22070067158367</v>
      </c>
      <c r="D29" s="41">
        <v>1876534.0000000005</v>
      </c>
      <c r="E29" s="39">
        <f t="shared" si="0"/>
        <v>98.228670526645871</v>
      </c>
      <c r="F29" s="41">
        <v>1115031</v>
      </c>
      <c r="G29" s="39">
        <f t="shared" si="2"/>
        <v>98.032890659000088</v>
      </c>
      <c r="H29" s="41">
        <v>2287486</v>
      </c>
      <c r="I29" s="40">
        <f t="shared" si="3"/>
        <v>104.55778755738716</v>
      </c>
      <c r="J29" s="9"/>
      <c r="K29" s="18"/>
      <c r="O29" s="17"/>
      <c r="P29" s="10"/>
    </row>
    <row r="30" spans="1:16">
      <c r="A30" s="37">
        <v>40575</v>
      </c>
      <c r="B30" s="41">
        <v>9970036</v>
      </c>
      <c r="C30" s="39">
        <f t="shared" si="1"/>
        <v>109.32133734271821</v>
      </c>
      <c r="D30" s="41">
        <v>1883401.7738148256</v>
      </c>
      <c r="E30" s="39">
        <f t="shared" si="0"/>
        <v>98.588169630476642</v>
      </c>
      <c r="F30" s="41">
        <v>1144364</v>
      </c>
      <c r="G30" s="39">
        <f t="shared" si="2"/>
        <v>100.61183131778037</v>
      </c>
      <c r="H30" s="41">
        <v>2301439</v>
      </c>
      <c r="I30" s="40">
        <f t="shared" si="3"/>
        <v>105.19555968355021</v>
      </c>
      <c r="J30" s="9"/>
      <c r="K30" s="18"/>
      <c r="O30" s="17"/>
      <c r="P30" s="10"/>
    </row>
    <row r="31" spans="1:16">
      <c r="A31" s="37">
        <v>40603</v>
      </c>
      <c r="B31" s="41">
        <v>10252034</v>
      </c>
      <c r="C31" s="39">
        <f t="shared" si="1"/>
        <v>112.41344237503421</v>
      </c>
      <c r="D31" s="41">
        <v>1901118.7959576449</v>
      </c>
      <c r="E31" s="39">
        <f t="shared" si="0"/>
        <v>99.515581300491846</v>
      </c>
      <c r="F31" s="41">
        <v>1157888</v>
      </c>
      <c r="G31" s="39">
        <f t="shared" si="2"/>
        <v>101.80085369767144</v>
      </c>
      <c r="H31" s="41">
        <v>2306478</v>
      </c>
      <c r="I31" s="40">
        <f t="shared" si="3"/>
        <v>105.42588532991554</v>
      </c>
      <c r="J31" s="9"/>
      <c r="K31" s="18"/>
      <c r="O31" s="17"/>
      <c r="P31" s="10"/>
    </row>
    <row r="32" spans="1:16">
      <c r="A32" s="37">
        <v>40634</v>
      </c>
      <c r="B32" s="41">
        <v>10511792</v>
      </c>
      <c r="C32" s="39">
        <f t="shared" si="1"/>
        <v>115.26168604691962</v>
      </c>
      <c r="D32" s="41">
        <v>1906281.7196028521</v>
      </c>
      <c r="E32" s="39">
        <f t="shared" si="0"/>
        <v>99.785838660976268</v>
      </c>
      <c r="F32" s="41">
        <v>1195761</v>
      </c>
      <c r="G32" s="39">
        <f t="shared" si="2"/>
        <v>105.13062629406411</v>
      </c>
      <c r="H32" s="41">
        <v>2305863</v>
      </c>
      <c r="I32" s="40">
        <f t="shared" si="3"/>
        <v>105.39777453957726</v>
      </c>
      <c r="J32" s="9"/>
      <c r="K32" s="18"/>
      <c r="O32" s="17"/>
      <c r="P32" s="10"/>
    </row>
    <row r="33" spans="1:16">
      <c r="A33" s="37">
        <v>40664</v>
      </c>
      <c r="B33" s="41">
        <v>10771209</v>
      </c>
      <c r="C33" s="39">
        <f t="shared" si="1"/>
        <v>118.10619065747829</v>
      </c>
      <c r="D33" s="41">
        <v>1885039.9718485156</v>
      </c>
      <c r="E33" s="39">
        <f t="shared" si="0"/>
        <v>98.673922414550219</v>
      </c>
      <c r="F33" s="41">
        <v>1218210</v>
      </c>
      <c r="G33" s="39">
        <f t="shared" si="2"/>
        <v>107.10432959236155</v>
      </c>
      <c r="H33" s="41">
        <v>2312096</v>
      </c>
      <c r="I33" s="40">
        <f t="shared" si="3"/>
        <v>105.68267625694085</v>
      </c>
      <c r="J33" s="9"/>
      <c r="K33" s="18"/>
      <c r="O33" s="17"/>
      <c r="P33" s="10"/>
    </row>
    <row r="34" spans="1:16">
      <c r="A34" s="37">
        <v>40695</v>
      </c>
      <c r="B34" s="41">
        <v>11045909</v>
      </c>
      <c r="C34" s="39">
        <f t="shared" si="1"/>
        <v>121.1182731984084</v>
      </c>
      <c r="D34" s="41">
        <v>1889623.9999999995</v>
      </c>
      <c r="E34" s="39">
        <f t="shared" si="0"/>
        <v>98.913877028203373</v>
      </c>
      <c r="F34" s="41">
        <v>1199684</v>
      </c>
      <c r="G34" s="39">
        <f t="shared" si="2"/>
        <v>105.47553422044038</v>
      </c>
      <c r="H34" s="41">
        <v>2370551</v>
      </c>
      <c r="I34" s="40">
        <f t="shared" si="3"/>
        <v>108.3545725971445</v>
      </c>
      <c r="J34" s="9"/>
      <c r="K34" s="18"/>
      <c r="O34" s="17"/>
      <c r="P34" s="10"/>
    </row>
    <row r="35" spans="1:16">
      <c r="A35" s="37">
        <v>40725</v>
      </c>
      <c r="B35" s="41">
        <v>11112453</v>
      </c>
      <c r="C35" s="39">
        <f t="shared" si="1"/>
        <v>121.84792744159607</v>
      </c>
      <c r="D35" s="41">
        <v>1868398.0000000002</v>
      </c>
      <c r="E35" s="39">
        <f t="shared" si="0"/>
        <v>97.802785110551724</v>
      </c>
      <c r="F35" s="41">
        <v>1184844</v>
      </c>
      <c r="G35" s="39">
        <f t="shared" si="2"/>
        <v>104.1708098698353</v>
      </c>
      <c r="H35" s="41">
        <v>2376533</v>
      </c>
      <c r="I35" s="40">
        <f t="shared" si="3"/>
        <v>108.62800145536188</v>
      </c>
      <c r="J35" s="9"/>
      <c r="K35" s="18"/>
      <c r="O35" s="17"/>
      <c r="P35" s="10"/>
    </row>
    <row r="36" spans="1:16">
      <c r="A36" s="37">
        <v>40756</v>
      </c>
      <c r="B36" s="41">
        <v>10886860</v>
      </c>
      <c r="C36" s="39">
        <f t="shared" si="1"/>
        <v>119.37430262668509</v>
      </c>
      <c r="D36" s="41">
        <v>1876833</v>
      </c>
      <c r="E36" s="39">
        <f t="shared" si="0"/>
        <v>98.244321920378894</v>
      </c>
      <c r="F36" s="41">
        <v>1166692</v>
      </c>
      <c r="G36" s="39">
        <f t="shared" si="2"/>
        <v>102.57489636497115</v>
      </c>
      <c r="H36" s="41">
        <v>2509484</v>
      </c>
      <c r="I36" s="40">
        <f t="shared" si="3"/>
        <v>114.70500582327591</v>
      </c>
      <c r="J36" s="9"/>
      <c r="K36" s="18"/>
      <c r="O36" s="17"/>
      <c r="P36" s="10"/>
    </row>
    <row r="37" spans="1:16">
      <c r="A37" s="37">
        <v>40787</v>
      </c>
      <c r="B37" s="41">
        <v>11061597</v>
      </c>
      <c r="C37" s="39">
        <f t="shared" si="1"/>
        <v>121.29029194941718</v>
      </c>
      <c r="D37" s="41">
        <v>1864766</v>
      </c>
      <c r="E37" s="39">
        <f t="shared" si="0"/>
        <v>97.612665170623742</v>
      </c>
      <c r="F37" s="41">
        <v>1155959</v>
      </c>
      <c r="G37" s="39">
        <f t="shared" si="2"/>
        <v>101.63125711597891</v>
      </c>
      <c r="H37" s="41">
        <v>2537648</v>
      </c>
      <c r="I37" s="40">
        <f t="shared" si="3"/>
        <v>115.99234289496346</v>
      </c>
      <c r="J37" s="9"/>
      <c r="K37" s="18"/>
      <c r="O37" s="17"/>
      <c r="P37" s="10"/>
    </row>
    <row r="38" spans="1:16">
      <c r="A38" s="37">
        <v>40817</v>
      </c>
      <c r="B38" s="41">
        <v>11078121</v>
      </c>
      <c r="C38" s="39">
        <f t="shared" si="1"/>
        <v>121.47147743142057</v>
      </c>
      <c r="D38" s="41">
        <v>1869097</v>
      </c>
      <c r="E38" s="39">
        <f t="shared" si="0"/>
        <v>97.839374823660094</v>
      </c>
      <c r="F38" s="41">
        <v>1154076</v>
      </c>
      <c r="G38" s="39">
        <f t="shared" si="2"/>
        <v>101.46570482809554</v>
      </c>
      <c r="H38" s="41">
        <v>2579366</v>
      </c>
      <c r="I38" s="40">
        <f t="shared" si="3"/>
        <v>117.8992143605458</v>
      </c>
      <c r="J38" s="9"/>
      <c r="K38" s="18"/>
      <c r="O38" s="17"/>
      <c r="P38" s="10"/>
    </row>
    <row r="39" spans="1:16">
      <c r="A39" s="37">
        <v>40848</v>
      </c>
      <c r="B39" s="41">
        <v>10984191</v>
      </c>
      <c r="C39" s="39">
        <f t="shared" si="1"/>
        <v>120.44153599323504</v>
      </c>
      <c r="D39" s="41">
        <v>1878909</v>
      </c>
      <c r="E39" s="39">
        <f t="shared" si="0"/>
        <v>98.352991797936838</v>
      </c>
      <c r="F39" s="41">
        <v>1142647</v>
      </c>
      <c r="G39" s="39">
        <f t="shared" si="2"/>
        <v>100.46087365538222</v>
      </c>
      <c r="H39" s="41">
        <v>2543634</v>
      </c>
      <c r="I39" s="40">
        <f t="shared" si="3"/>
        <v>116.26595458758958</v>
      </c>
      <c r="J39" s="9"/>
      <c r="K39" s="18"/>
      <c r="O39" s="10"/>
    </row>
    <row r="40" spans="1:16">
      <c r="A40" s="37">
        <v>40878</v>
      </c>
      <c r="B40" s="41">
        <v>11030939</v>
      </c>
      <c r="C40" s="39">
        <f t="shared" si="1"/>
        <v>120.95412730966532</v>
      </c>
      <c r="D40" s="41">
        <v>1880740</v>
      </c>
      <c r="E40" s="39">
        <f t="shared" si="0"/>
        <v>98.448836954877393</v>
      </c>
      <c r="F40" s="41">
        <v>1121777</v>
      </c>
      <c r="G40" s="39">
        <f t="shared" si="2"/>
        <v>98.625995138055487</v>
      </c>
      <c r="H40" s="41">
        <v>2554200</v>
      </c>
      <c r="I40" s="40">
        <f t="shared" si="3"/>
        <v>116.74891167818218</v>
      </c>
      <c r="J40" s="9"/>
      <c r="K40" s="18"/>
      <c r="O40" s="10"/>
    </row>
    <row r="41" spans="1:16">
      <c r="A41" s="37">
        <v>40909</v>
      </c>
      <c r="B41" s="41">
        <v>10957242</v>
      </c>
      <c r="C41" s="39">
        <f t="shared" si="1"/>
        <v>120.14604049852981</v>
      </c>
      <c r="D41" s="41">
        <v>1900471</v>
      </c>
      <c r="E41" s="39">
        <f t="shared" si="0"/>
        <v>99.481671903863798</v>
      </c>
      <c r="F41" s="41">
        <v>1139504</v>
      </c>
      <c r="G41" s="39">
        <f t="shared" si="2"/>
        <v>100.18454288490028</v>
      </c>
      <c r="H41" s="41">
        <v>2563237</v>
      </c>
      <c r="I41" s="40">
        <f t="shared" si="3"/>
        <v>117.16198031604756</v>
      </c>
      <c r="J41" s="9"/>
      <c r="K41" s="18"/>
    </row>
    <row r="42" spans="1:16">
      <c r="A42" s="37">
        <v>40940</v>
      </c>
      <c r="B42" s="41">
        <v>10845430</v>
      </c>
      <c r="C42" s="39">
        <f t="shared" si="1"/>
        <v>118.92002312296927</v>
      </c>
      <c r="D42" s="41">
        <v>1921116</v>
      </c>
      <c r="E42" s="39">
        <f t="shared" si="0"/>
        <v>100.56235091262282</v>
      </c>
      <c r="F42" s="41">
        <v>1138592</v>
      </c>
      <c r="G42" s="39">
        <f t="shared" si="2"/>
        <v>100.10436036416228</v>
      </c>
      <c r="H42" s="41">
        <v>2576419</v>
      </c>
      <c r="I42" s="40">
        <f t="shared" si="3"/>
        <v>117.76451110993284</v>
      </c>
      <c r="J42" s="9"/>
      <c r="K42" s="18"/>
    </row>
    <row r="43" spans="1:16">
      <c r="A43" s="37">
        <v>40969</v>
      </c>
      <c r="B43" s="41">
        <v>11257343</v>
      </c>
      <c r="C43" s="39">
        <f t="shared" si="1"/>
        <v>123.43664473084021</v>
      </c>
      <c r="D43" s="41">
        <v>1932074</v>
      </c>
      <c r="E43" s="39">
        <f t="shared" si="0"/>
        <v>101.1359561719099</v>
      </c>
      <c r="F43" s="41">
        <v>1136096</v>
      </c>
      <c r="G43" s="39">
        <f t="shared" si="2"/>
        <v>99.8849134653004</v>
      </c>
      <c r="H43" s="41">
        <v>2574644</v>
      </c>
      <c r="I43" s="40">
        <f t="shared" si="3"/>
        <v>117.68337834107028</v>
      </c>
      <c r="J43" s="9"/>
      <c r="K43" s="18"/>
    </row>
    <row r="44" spans="1:16">
      <c r="A44" s="37">
        <v>41000</v>
      </c>
      <c r="B44" s="41">
        <v>11521869</v>
      </c>
      <c r="C44" s="39">
        <f t="shared" si="1"/>
        <v>126.3371694713647</v>
      </c>
      <c r="D44" s="41">
        <v>1937480</v>
      </c>
      <c r="E44" s="39">
        <f t="shared" si="0"/>
        <v>101.4189375582674</v>
      </c>
      <c r="F44" s="41">
        <v>1121103</v>
      </c>
      <c r="G44" s="39">
        <f t="shared" si="2"/>
        <v>98.566737441808328</v>
      </c>
      <c r="H44" s="41">
        <v>2569269</v>
      </c>
      <c r="I44" s="40">
        <f t="shared" si="3"/>
        <v>117.43769460437376</v>
      </c>
      <c r="J44" s="9"/>
      <c r="K44" s="18"/>
    </row>
    <row r="45" spans="1:16">
      <c r="A45" s="37">
        <v>41030</v>
      </c>
      <c r="B45" s="41">
        <v>11820778</v>
      </c>
      <c r="C45" s="39">
        <f t="shared" si="1"/>
        <v>129.61470343651536</v>
      </c>
      <c r="D45" s="41">
        <v>1931182</v>
      </c>
      <c r="E45" s="39">
        <f t="shared" si="0"/>
        <v>101.0892637197029</v>
      </c>
      <c r="F45" s="41">
        <v>1113613</v>
      </c>
      <c r="G45" s="39">
        <f t="shared" si="2"/>
        <v>97.908220906361407</v>
      </c>
      <c r="H45" s="41">
        <v>2574350</v>
      </c>
      <c r="I45" s="40">
        <f t="shared" si="3"/>
        <v>117.66994001203051</v>
      </c>
      <c r="J45" s="9"/>
      <c r="K45" s="18"/>
    </row>
    <row r="46" spans="1:16">
      <c r="A46" s="37">
        <v>41061</v>
      </c>
      <c r="B46" s="41">
        <v>12087084</v>
      </c>
      <c r="C46" s="39">
        <f t="shared" si="1"/>
        <v>132.53474585786566</v>
      </c>
      <c r="D46" s="41">
        <v>1935759</v>
      </c>
      <c r="E46" s="39">
        <f t="shared" si="0"/>
        <v>101.32885043915508</v>
      </c>
      <c r="F46" s="41">
        <v>1104403</v>
      </c>
      <c r="G46" s="39">
        <f t="shared" si="2"/>
        <v>97.098482950224422</v>
      </c>
      <c r="H46" s="41">
        <v>2610813</v>
      </c>
      <c r="I46" s="40">
        <f t="shared" si="3"/>
        <v>119.33661277317746</v>
      </c>
      <c r="J46" s="9"/>
      <c r="K46" s="18"/>
    </row>
    <row r="47" spans="1:16">
      <c r="A47" s="37">
        <v>41091</v>
      </c>
      <c r="B47" s="41">
        <v>12107944</v>
      </c>
      <c r="C47" s="39">
        <f t="shared" si="1"/>
        <v>132.76347553316162</v>
      </c>
      <c r="D47" s="41">
        <v>1938997</v>
      </c>
      <c r="E47" s="39">
        <f t="shared" si="0"/>
        <v>101.49834613449835</v>
      </c>
      <c r="F47" s="41">
        <v>1103934</v>
      </c>
      <c r="G47" s="39">
        <f t="shared" si="2"/>
        <v>97.057248737257169</v>
      </c>
      <c r="H47" s="41">
        <v>2613791</v>
      </c>
      <c r="I47" s="40">
        <f t="shared" si="3"/>
        <v>119.47273299045787</v>
      </c>
      <c r="J47" s="9"/>
      <c r="K47" s="18"/>
    </row>
    <row r="48" spans="1:16">
      <c r="A48" s="37">
        <v>41122</v>
      </c>
      <c r="B48" s="41">
        <v>11716148</v>
      </c>
      <c r="C48" s="39">
        <f t="shared" si="1"/>
        <v>128.46743661359028</v>
      </c>
      <c r="D48" s="41">
        <v>1937355</v>
      </c>
      <c r="E48" s="39">
        <f t="shared" si="0"/>
        <v>101.41239433346263</v>
      </c>
      <c r="F48" s="41">
        <v>1101083</v>
      </c>
      <c r="G48" s="39">
        <f t="shared" si="2"/>
        <v>96.80659044052031</v>
      </c>
      <c r="H48" s="41">
        <v>2600540</v>
      </c>
      <c r="I48" s="40">
        <f t="shared" si="3"/>
        <v>118.86704830302244</v>
      </c>
      <c r="J48" s="9"/>
      <c r="K48" s="18"/>
    </row>
    <row r="49" spans="1:11">
      <c r="A49" s="37">
        <v>41153</v>
      </c>
      <c r="B49" s="41">
        <v>12069085</v>
      </c>
      <c r="C49" s="39">
        <f t="shared" si="1"/>
        <v>132.33738701675099</v>
      </c>
      <c r="D49" s="41">
        <v>1937908</v>
      </c>
      <c r="E49" s="39">
        <f t="shared" si="0"/>
        <v>101.44134155999902</v>
      </c>
      <c r="F49" s="41">
        <v>1097163</v>
      </c>
      <c r="G49" s="39">
        <f t="shared" si="2"/>
        <v>96.461946272435938</v>
      </c>
      <c r="H49" s="41">
        <v>2613470</v>
      </c>
      <c r="I49" s="40">
        <f t="shared" si="3"/>
        <v>119.45806052915935</v>
      </c>
      <c r="J49" s="9"/>
      <c r="K49" s="18"/>
    </row>
    <row r="50" spans="1:11">
      <c r="A50" s="37">
        <v>41183</v>
      </c>
      <c r="B50" s="41">
        <v>11743906</v>
      </c>
      <c r="C50" s="39">
        <f t="shared" si="1"/>
        <v>128.77180278458093</v>
      </c>
      <c r="D50" s="41">
        <v>1987922</v>
      </c>
      <c r="E50" s="39">
        <f t="shared" si="0"/>
        <v>104.05936432309292</v>
      </c>
      <c r="F50" s="41">
        <v>1079239</v>
      </c>
      <c r="G50" s="39">
        <f t="shared" si="2"/>
        <v>94.886078397756307</v>
      </c>
      <c r="H50" s="41">
        <v>2688851</v>
      </c>
      <c r="I50" s="40">
        <f t="shared" si="3"/>
        <v>122.90362066979557</v>
      </c>
      <c r="J50" s="9"/>
      <c r="K50" s="18"/>
    </row>
    <row r="51" spans="1:11">
      <c r="A51" s="37">
        <v>41214</v>
      </c>
      <c r="B51" s="41">
        <v>11996881</v>
      </c>
      <c r="C51" s="39">
        <f t="shared" si="1"/>
        <v>131.54567093453286</v>
      </c>
      <c r="D51" s="41">
        <v>1933781</v>
      </c>
      <c r="E51" s="39">
        <f t="shared" si="0"/>
        <v>101.22531044984409</v>
      </c>
      <c r="F51" s="41">
        <v>1071133</v>
      </c>
      <c r="G51" s="39">
        <f t="shared" si="2"/>
        <v>94.173403493038975</v>
      </c>
      <c r="H51" s="41">
        <v>2622715</v>
      </c>
      <c r="I51" s="40">
        <f t="shared" si="3"/>
        <v>119.88063655627734</v>
      </c>
      <c r="J51" s="9"/>
      <c r="K51" s="18"/>
    </row>
    <row r="52" spans="1:11">
      <c r="A52" s="37">
        <v>41244</v>
      </c>
      <c r="B52" s="41">
        <v>11939620</v>
      </c>
      <c r="C52" s="39">
        <f t="shared" si="1"/>
        <v>130.91780468634869</v>
      </c>
      <c r="D52" s="41">
        <v>1910505</v>
      </c>
      <c r="E52" s="39">
        <f t="shared" si="0"/>
        <v>100.00690964539385</v>
      </c>
      <c r="F52" s="41">
        <v>1056852</v>
      </c>
      <c r="G52" s="39">
        <f t="shared" si="2"/>
        <v>92.917826104158152</v>
      </c>
      <c r="H52" s="41">
        <v>2662608</v>
      </c>
      <c r="I52" s="40">
        <f t="shared" si="3"/>
        <v>121.70408982288832</v>
      </c>
      <c r="J52" s="9"/>
      <c r="K52" s="18"/>
    </row>
    <row r="53" spans="1:11">
      <c r="A53" s="37">
        <v>41275</v>
      </c>
      <c r="B53" s="41">
        <v>11818115</v>
      </c>
      <c r="C53" s="39">
        <f t="shared" si="1"/>
        <v>129.58550367020118</v>
      </c>
      <c r="D53" s="41">
        <v>1913440</v>
      </c>
      <c r="E53" s="39">
        <f t="shared" si="0"/>
        <v>100.16054456381032</v>
      </c>
      <c r="F53" s="41">
        <v>1050279</v>
      </c>
      <c r="G53" s="39">
        <f t="shared" si="2"/>
        <v>92.339931686602398</v>
      </c>
      <c r="H53" s="41">
        <v>2667984</v>
      </c>
      <c r="I53" s="40">
        <f t="shared" si="3"/>
        <v>121.949819268187</v>
      </c>
      <c r="J53" s="9"/>
      <c r="K53" s="18"/>
    </row>
    <row r="54" spans="1:11">
      <c r="A54" s="37">
        <v>41306</v>
      </c>
      <c r="B54" s="41">
        <v>11748042</v>
      </c>
      <c r="C54" s="39">
        <f t="shared" si="1"/>
        <v>128.81715398002794</v>
      </c>
      <c r="D54" s="41">
        <v>1927111.9999999998</v>
      </c>
      <c r="E54" s="39">
        <f t="shared" si="0"/>
        <v>100.87621632005894</v>
      </c>
      <c r="F54" s="41">
        <v>1042120</v>
      </c>
      <c r="G54" s="39">
        <f t="shared" si="2"/>
        <v>91.622597052061494</v>
      </c>
      <c r="H54" s="41">
        <v>2670744</v>
      </c>
      <c r="I54" s="40">
        <f t="shared" si="3"/>
        <v>122.07597501019303</v>
      </c>
      <c r="K54" s="18"/>
    </row>
    <row r="55" spans="1:11">
      <c r="A55" s="37">
        <v>41334</v>
      </c>
      <c r="B55" s="41">
        <v>12030850</v>
      </c>
      <c r="C55" s="39">
        <f t="shared" si="1"/>
        <v>131.91814065361862</v>
      </c>
      <c r="D55" s="41">
        <v>1938193</v>
      </c>
      <c r="E55" s="39">
        <f t="shared" si="0"/>
        <v>101.45626011255393</v>
      </c>
      <c r="F55" s="41">
        <v>1034903</v>
      </c>
      <c r="G55" s="39">
        <f t="shared" si="2"/>
        <v>90.988082521177589</v>
      </c>
      <c r="H55" s="41">
        <v>2651342</v>
      </c>
      <c r="I55" s="40">
        <f t="shared" si="3"/>
        <v>121.18913671077243</v>
      </c>
      <c r="K55" s="18"/>
    </row>
    <row r="56" spans="1:11">
      <c r="A56" s="37">
        <v>41365</v>
      </c>
      <c r="B56" s="41">
        <v>12262422</v>
      </c>
      <c r="C56" s="39">
        <f t="shared" si="1"/>
        <v>134.45732513912378</v>
      </c>
      <c r="D56" s="41">
        <v>1948982</v>
      </c>
      <c r="E56" s="39">
        <f t="shared" si="0"/>
        <v>102.02101893190492</v>
      </c>
      <c r="F56" s="41">
        <v>1027778</v>
      </c>
      <c r="G56" s="39">
        <f t="shared" si="2"/>
        <v>90.361656577912001</v>
      </c>
      <c r="H56" s="41">
        <v>2649513</v>
      </c>
      <c r="I56" s="40">
        <f t="shared" si="3"/>
        <v>121.10553567739235</v>
      </c>
      <c r="J56" s="10"/>
      <c r="K56" s="18"/>
    </row>
    <row r="57" spans="1:11">
      <c r="A57" s="37">
        <v>41395</v>
      </c>
      <c r="B57" s="41">
        <v>12354071</v>
      </c>
      <c r="C57" s="39">
        <f t="shared" si="1"/>
        <v>135.46225543688027</v>
      </c>
      <c r="D57" s="41">
        <v>1958586</v>
      </c>
      <c r="E57" s="39">
        <f t="shared" si="0"/>
        <v>102.52374798010651</v>
      </c>
      <c r="F57" s="41">
        <v>1022716</v>
      </c>
      <c r="G57" s="39">
        <f t="shared" si="2"/>
        <v>89.916608420043872</v>
      </c>
      <c r="H57" s="41">
        <v>2650756</v>
      </c>
      <c r="I57" s="40">
        <f t="shared" si="3"/>
        <v>121.16235146989722</v>
      </c>
      <c r="K57" s="18"/>
    </row>
    <row r="58" spans="1:11">
      <c r="A58" s="37">
        <v>41426</v>
      </c>
      <c r="B58" s="41">
        <v>12561253</v>
      </c>
      <c r="C58" s="39">
        <f t="shared" si="1"/>
        <v>137.73400383511463</v>
      </c>
      <c r="D58" s="41">
        <v>1961927</v>
      </c>
      <c r="E58" s="39">
        <f t="shared" si="0"/>
        <v>102.69863529268892</v>
      </c>
      <c r="F58" s="41">
        <v>1012428</v>
      </c>
      <c r="G58" s="39">
        <f t="shared" si="2"/>
        <v>89.012093317683679</v>
      </c>
      <c r="H58" s="41">
        <v>2663305</v>
      </c>
      <c r="I58" s="40">
        <f t="shared" si="3"/>
        <v>121.73594871860504</v>
      </c>
      <c r="K58" s="18"/>
    </row>
    <row r="59" spans="1:11">
      <c r="A59" s="37">
        <v>41456</v>
      </c>
      <c r="B59" s="41">
        <v>12615267</v>
      </c>
      <c r="C59" s="39">
        <f t="shared" si="1"/>
        <v>138.32626676327553</v>
      </c>
      <c r="D59" s="41">
        <v>1966920</v>
      </c>
      <c r="E59" s="39">
        <f t="shared" si="0"/>
        <v>102.95999786429142</v>
      </c>
      <c r="F59" s="41">
        <v>1003774</v>
      </c>
      <c r="G59" s="39">
        <f t="shared" si="2"/>
        <v>88.251238564979047</v>
      </c>
      <c r="H59" s="41">
        <v>2668898</v>
      </c>
      <c r="I59" s="40">
        <f t="shared" si="3"/>
        <v>121.99159693057595</v>
      </c>
      <c r="K59" s="18"/>
    </row>
    <row r="60" spans="1:11">
      <c r="A60" s="37">
        <v>41487</v>
      </c>
      <c r="B60" s="41">
        <v>12542642</v>
      </c>
      <c r="C60" s="39">
        <f t="shared" si="1"/>
        <v>137.52993442059244</v>
      </c>
      <c r="D60" s="41">
        <v>1945347</v>
      </c>
      <c r="E60" s="39">
        <f t="shared" si="0"/>
        <v>101.83074195458164</v>
      </c>
      <c r="F60" s="41">
        <v>986334</v>
      </c>
      <c r="G60" s="39">
        <f t="shared" si="2"/>
        <v>86.717923694726153</v>
      </c>
      <c r="H60" s="41">
        <v>2663081</v>
      </c>
      <c r="I60" s="40">
        <f t="shared" si="3"/>
        <v>121.72570999171761</v>
      </c>
      <c r="K60" s="18"/>
    </row>
    <row r="61" spans="1:11">
      <c r="A61" s="37">
        <v>41518</v>
      </c>
      <c r="B61" s="41">
        <v>12679379</v>
      </c>
      <c r="C61" s="39">
        <f t="shared" si="1"/>
        <v>139.02925415266071</v>
      </c>
      <c r="D61" s="41">
        <v>1913073</v>
      </c>
      <c r="E61" s="39">
        <f t="shared" si="0"/>
        <v>100.14133365578346</v>
      </c>
      <c r="F61" s="41">
        <v>970007</v>
      </c>
      <c r="G61" s="39">
        <f t="shared" si="2"/>
        <v>85.282463150768635</v>
      </c>
      <c r="H61" s="41">
        <v>2707070</v>
      </c>
      <c r="I61" s="40">
        <f t="shared" si="3"/>
        <v>123.73638569284185</v>
      </c>
      <c r="K61" s="18"/>
    </row>
    <row r="62" spans="1:11">
      <c r="A62" s="37">
        <v>41548</v>
      </c>
      <c r="B62" s="41">
        <v>12412998</v>
      </c>
      <c r="C62" s="39">
        <f t="shared" si="1"/>
        <v>136.10838935711828</v>
      </c>
      <c r="D62" s="41">
        <v>1896377</v>
      </c>
      <c r="E62" s="39">
        <f t="shared" si="0"/>
        <v>99.267368205057338</v>
      </c>
      <c r="F62" s="41">
        <v>960369</v>
      </c>
      <c r="G62" s="39">
        <f t="shared" si="2"/>
        <v>84.43509567832038</v>
      </c>
      <c r="H62" s="41">
        <v>2756891</v>
      </c>
      <c r="I62" s="40">
        <f t="shared" si="3"/>
        <v>126.0136339618571</v>
      </c>
    </row>
    <row r="63" spans="1:11">
      <c r="A63" s="37">
        <v>41579</v>
      </c>
      <c r="B63" s="41">
        <v>12557625</v>
      </c>
      <c r="C63" s="39">
        <f t="shared" si="1"/>
        <v>137.69422285419546</v>
      </c>
      <c r="D63" s="41">
        <v>1860055</v>
      </c>
      <c r="E63" s="39">
        <f t="shared" si="0"/>
        <v>97.366064114180844</v>
      </c>
      <c r="F63" s="41">
        <v>940806</v>
      </c>
      <c r="G63" s="39">
        <f t="shared" si="2"/>
        <v>82.715127856831998</v>
      </c>
      <c r="H63" s="41">
        <v>2766055</v>
      </c>
      <c r="I63" s="40">
        <f t="shared" si="3"/>
        <v>126.43250759219882</v>
      </c>
    </row>
    <row r="64" spans="1:11">
      <c r="A64" s="37">
        <v>41609</v>
      </c>
      <c r="B64" s="41">
        <v>12484113</v>
      </c>
      <c r="C64" s="39">
        <f t="shared" si="1"/>
        <v>136.88816456606713</v>
      </c>
      <c r="D64" s="41">
        <v>1832463</v>
      </c>
      <c r="E64" s="39">
        <f t="shared" si="0"/>
        <v>95.921738843670852</v>
      </c>
      <c r="F64" s="41">
        <v>928454</v>
      </c>
      <c r="G64" s="39">
        <f t="shared" si="2"/>
        <v>81.629147049643706</v>
      </c>
      <c r="H64" s="41">
        <v>2823400</v>
      </c>
      <c r="I64" s="40">
        <f t="shared" si="3"/>
        <v>129.053667383987</v>
      </c>
    </row>
    <row r="65" spans="1:9">
      <c r="A65" s="37">
        <v>41640</v>
      </c>
      <c r="B65" s="41">
        <v>12447958</v>
      </c>
      <c r="C65" s="39">
        <f t="shared" si="1"/>
        <v>136.49172538052898</v>
      </c>
      <c r="D65" s="41">
        <v>1849023</v>
      </c>
      <c r="E65" s="39">
        <f t="shared" si="0"/>
        <v>96.788585265809346</v>
      </c>
      <c r="F65" s="41">
        <v>908141</v>
      </c>
      <c r="G65" s="39">
        <f t="shared" si="2"/>
        <v>79.84323965518</v>
      </c>
      <c r="H65" s="42">
        <v>2838873</v>
      </c>
      <c r="I65" s="40">
        <f t="shared" si="3"/>
        <v>129.76091658545772</v>
      </c>
    </row>
    <row r="66" spans="1:9">
      <c r="A66" s="37">
        <v>41671</v>
      </c>
      <c r="B66" s="41">
        <v>12486017</v>
      </c>
      <c r="C66" s="39">
        <f t="shared" si="1"/>
        <v>136.90904190555725</v>
      </c>
      <c r="D66" s="41">
        <v>1925354</v>
      </c>
      <c r="E66" s="39">
        <f t="shared" ref="E66:E76" si="4">(D66/$D$2)*100</f>
        <v>100.7841924064044</v>
      </c>
      <c r="F66" s="41">
        <v>929946</v>
      </c>
      <c r="G66" s="39">
        <f t="shared" si="2"/>
        <v>81.760322840149286</v>
      </c>
      <c r="H66" s="42">
        <v>2836699</v>
      </c>
      <c r="I66" s="40">
        <f t="shared" si="3"/>
        <v>129.66154608432689</v>
      </c>
    </row>
    <row r="67" spans="1:9">
      <c r="A67" s="37">
        <v>41699</v>
      </c>
      <c r="B67" s="41">
        <v>12700185</v>
      </c>
      <c r="C67" s="39">
        <f t="shared" ref="C67:C76" si="5">(B67/$B$2)*100</f>
        <v>139.25739171853837</v>
      </c>
      <c r="D67" s="41">
        <v>1928800</v>
      </c>
      <c r="E67" s="39">
        <f t="shared" si="4"/>
        <v>100.96457602782283</v>
      </c>
      <c r="F67" s="41">
        <v>942484</v>
      </c>
      <c r="G67" s="39">
        <f t="shared" ref="G67:G94" si="6">(F67/$F$2)*100</f>
        <v>82.862656661435466</v>
      </c>
      <c r="H67" s="42">
        <v>2849623</v>
      </c>
      <c r="I67" s="40">
        <f t="shared" ref="I67:I88" si="7">(H67/$H$2)*100</f>
        <v>130.25228405885073</v>
      </c>
    </row>
    <row r="68" spans="1:9">
      <c r="A68" s="37">
        <v>41730</v>
      </c>
      <c r="B68" s="41">
        <v>12868737</v>
      </c>
      <c r="C68" s="39">
        <f t="shared" si="5"/>
        <v>141.10556258289532</v>
      </c>
      <c r="D68" s="41">
        <v>1902614</v>
      </c>
      <c r="E68" s="39">
        <f t="shared" si="4"/>
        <v>99.593848949917103</v>
      </c>
      <c r="F68" s="41">
        <v>913407</v>
      </c>
      <c r="G68" s="39">
        <f t="shared" si="6"/>
        <v>80.306223376897407</v>
      </c>
      <c r="H68" s="42">
        <v>2844868</v>
      </c>
      <c r="I68" s="40">
        <f t="shared" si="7"/>
        <v>130.03493965550342</v>
      </c>
    </row>
    <row r="69" spans="1:9">
      <c r="A69" s="37">
        <v>41760</v>
      </c>
      <c r="B69" s="41">
        <v>13068558</v>
      </c>
      <c r="C69" s="39">
        <f t="shared" si="5"/>
        <v>143.29659769542243</v>
      </c>
      <c r="D69" s="41">
        <v>1904808</v>
      </c>
      <c r="E69" s="39">
        <f t="shared" si="4"/>
        <v>99.708695631690773</v>
      </c>
      <c r="F69" s="41">
        <v>911396</v>
      </c>
      <c r="G69" s="39">
        <f t="shared" si="6"/>
        <v>80.129417401892908</v>
      </c>
      <c r="H69" s="42">
        <v>2849314</v>
      </c>
      <c r="I69" s="40">
        <f t="shared" si="7"/>
        <v>130.23816010077834</v>
      </c>
    </row>
    <row r="70" spans="1:9">
      <c r="A70" s="37">
        <v>41791</v>
      </c>
      <c r="B70" s="41">
        <v>13351474</v>
      </c>
      <c r="C70" s="39">
        <f t="shared" si="5"/>
        <v>146.39876858784976</v>
      </c>
      <c r="D70" s="41">
        <v>1906518</v>
      </c>
      <c r="E70" s="39">
        <f t="shared" si="4"/>
        <v>99.79820694702029</v>
      </c>
      <c r="F70" s="41">
        <v>911356</v>
      </c>
      <c r="G70" s="39">
        <f t="shared" si="6"/>
        <v>80.125900624667551</v>
      </c>
      <c r="H70" s="42">
        <v>2852087</v>
      </c>
      <c r="I70" s="40">
        <f t="shared" si="7"/>
        <v>130.36491005461264</v>
      </c>
    </row>
    <row r="71" spans="1:9">
      <c r="A71" s="37">
        <v>41821</v>
      </c>
      <c r="B71" s="41">
        <v>13109755</v>
      </c>
      <c r="C71" s="39">
        <f t="shared" si="5"/>
        <v>143.74832235664812</v>
      </c>
      <c r="D71" s="41">
        <v>1948562</v>
      </c>
      <c r="E71" s="39">
        <f t="shared" si="4"/>
        <v>101.99903369656083</v>
      </c>
      <c r="F71" s="41">
        <v>927355</v>
      </c>
      <c r="G71" s="39">
        <f t="shared" si="6"/>
        <v>81.532523595377199</v>
      </c>
      <c r="H71" s="42">
        <v>2864800</v>
      </c>
      <c r="I71" s="40">
        <f t="shared" si="7"/>
        <v>130.94600351407732</v>
      </c>
    </row>
    <row r="72" spans="1:9">
      <c r="A72" s="37">
        <v>41852</v>
      </c>
      <c r="B72" s="41">
        <v>13212186</v>
      </c>
      <c r="C72" s="39">
        <f t="shared" si="5"/>
        <v>144.87147716826084</v>
      </c>
      <c r="D72" s="41">
        <v>1983848</v>
      </c>
      <c r="E72" s="39">
        <f t="shared" si="4"/>
        <v>103.84610754025523</v>
      </c>
      <c r="F72" s="41">
        <v>925809</v>
      </c>
      <c r="G72" s="39">
        <f t="shared" si="6"/>
        <v>81.396600155617392</v>
      </c>
      <c r="H72" s="42">
        <v>2859563</v>
      </c>
      <c r="I72" s="40">
        <f t="shared" si="7"/>
        <v>130.70662756448112</v>
      </c>
    </row>
    <row r="73" spans="1:9">
      <c r="A73" s="37">
        <v>41883</v>
      </c>
      <c r="B73" s="41">
        <v>13321597</v>
      </c>
      <c r="C73" s="39">
        <f t="shared" si="5"/>
        <v>146.07116760468494</v>
      </c>
      <c r="D73" s="41">
        <v>1984653</v>
      </c>
      <c r="E73" s="39">
        <f t="shared" si="4"/>
        <v>103.88824590799808</v>
      </c>
      <c r="F73" s="41">
        <v>922896</v>
      </c>
      <c r="G73" s="39">
        <f t="shared" si="6"/>
        <v>81.140490854181223</v>
      </c>
      <c r="H73" s="42">
        <v>2879940</v>
      </c>
      <c r="I73" s="40">
        <f t="shared" si="7"/>
        <v>131.63803175102342</v>
      </c>
    </row>
    <row r="74" spans="1:9">
      <c r="A74" s="37">
        <v>41913</v>
      </c>
      <c r="B74" s="42">
        <v>13211467</v>
      </c>
      <c r="C74" s="39">
        <f t="shared" si="5"/>
        <v>144.8635933410059</v>
      </c>
      <c r="D74" s="41">
        <v>2001958</v>
      </c>
      <c r="E74" s="39">
        <f t="shared" si="4"/>
        <v>104.79408994997313</v>
      </c>
      <c r="F74" s="41">
        <v>922888</v>
      </c>
      <c r="G74" s="39">
        <f t="shared" si="6"/>
        <v>81.139787498736155</v>
      </c>
      <c r="H74" s="42">
        <v>2908367</v>
      </c>
      <c r="I74" s="40">
        <f t="shared" si="7"/>
        <v>132.93739018508327</v>
      </c>
    </row>
    <row r="75" spans="1:9" s="55" customFormat="1">
      <c r="A75" s="54">
        <v>41944</v>
      </c>
      <c r="B75" s="56">
        <v>13237370</v>
      </c>
      <c r="C75" s="38">
        <f t="shared" si="5"/>
        <v>145.14761945697865</v>
      </c>
      <c r="D75" s="56">
        <v>1990727</v>
      </c>
      <c r="E75" s="38">
        <f t="shared" si="4"/>
        <v>104.20619428771241</v>
      </c>
      <c r="F75" s="56">
        <v>878159</v>
      </c>
      <c r="G75" s="38">
        <f t="shared" si="6"/>
        <v>77.207239285918376</v>
      </c>
      <c r="H75" s="56">
        <v>2929226</v>
      </c>
      <c r="I75" s="40">
        <f t="shared" si="7"/>
        <v>133.89082591787445</v>
      </c>
    </row>
    <row r="76" spans="1:9">
      <c r="A76" s="57">
        <v>41974</v>
      </c>
      <c r="B76" s="58">
        <v>13240122</v>
      </c>
      <c r="C76" s="38">
        <f t="shared" si="5"/>
        <v>145.17779510733408</v>
      </c>
      <c r="D76" s="59">
        <v>1963165</v>
      </c>
      <c r="E76" s="38">
        <f t="shared" si="4"/>
        <v>102.76343939115556</v>
      </c>
      <c r="F76" s="56">
        <v>864468</v>
      </c>
      <c r="G76" s="38">
        <f t="shared" si="6"/>
        <v>76.003534361111477</v>
      </c>
      <c r="H76" s="53">
        <v>2910148</v>
      </c>
      <c r="I76" s="40">
        <f t="shared" si="7"/>
        <v>133.01879720555888</v>
      </c>
    </row>
    <row r="77" spans="1:9">
      <c r="A77" s="57">
        <v>42005</v>
      </c>
      <c r="B77" s="60">
        <v>13058277</v>
      </c>
      <c r="C77" s="38">
        <f t="shared" ref="C77:C86" si="8">(B77/$B$2)*100</f>
        <v>143.18386664116943</v>
      </c>
      <c r="D77" s="68">
        <v>1971494</v>
      </c>
      <c r="E77" s="38">
        <f t="shared" ref="E77:E89" si="9">(D77/$D$2)*100</f>
        <v>103.19942754634828</v>
      </c>
      <c r="F77" s="60">
        <v>850325</v>
      </c>
      <c r="G77" s="38">
        <f t="shared" si="6"/>
        <v>74.760089853658101</v>
      </c>
      <c r="H77" s="60">
        <v>2926680</v>
      </c>
      <c r="I77" s="40">
        <f t="shared" si="7"/>
        <v>133.77445181673411</v>
      </c>
    </row>
    <row r="78" spans="1:9">
      <c r="A78" s="57">
        <v>42036</v>
      </c>
      <c r="B78" s="70">
        <v>13019198</v>
      </c>
      <c r="C78" s="38">
        <f t="shared" si="8"/>
        <v>142.75536582712863</v>
      </c>
      <c r="D78" s="61">
        <v>2027866</v>
      </c>
      <c r="E78" s="38">
        <f t="shared" si="9"/>
        <v>106.150264895913</v>
      </c>
      <c r="F78" s="70">
        <v>886675</v>
      </c>
      <c r="G78" s="38">
        <f t="shared" si="6"/>
        <v>77.955961157195546</v>
      </c>
      <c r="H78" s="70">
        <v>2929385</v>
      </c>
      <c r="I78" s="40">
        <f t="shared" si="7"/>
        <v>133.89809358562044</v>
      </c>
    </row>
    <row r="79" spans="1:9">
      <c r="A79" s="57">
        <v>42064</v>
      </c>
      <c r="B79" s="61">
        <v>13328128</v>
      </c>
      <c r="C79" s="38">
        <f t="shared" si="8"/>
        <v>146.14277994933298</v>
      </c>
      <c r="D79" s="61">
        <v>2025815</v>
      </c>
      <c r="E79" s="38">
        <f t="shared" si="9"/>
        <v>106.04290366331601</v>
      </c>
      <c r="F79" s="61">
        <v>872201</v>
      </c>
      <c r="G79" s="38">
        <f t="shared" si="6"/>
        <v>76.683415318202393</v>
      </c>
      <c r="H79" s="61">
        <v>2926533</v>
      </c>
      <c r="I79" s="40">
        <f t="shared" si="7"/>
        <v>133.76773265221422</v>
      </c>
    </row>
    <row r="80" spans="1:9">
      <c r="A80" s="57">
        <v>42095</v>
      </c>
      <c r="B80" s="70">
        <v>13681271</v>
      </c>
      <c r="C80" s="38">
        <f t="shared" si="8"/>
        <v>150.01498914027468</v>
      </c>
      <c r="D80" s="70">
        <v>1949831</v>
      </c>
      <c r="E80" s="38">
        <f t="shared" si="9"/>
        <v>102.06546051477905</v>
      </c>
      <c r="F80" s="72">
        <v>839337</v>
      </c>
      <c r="G80" s="38">
        <f t="shared" si="6"/>
        <v>73.794031149854277</v>
      </c>
      <c r="H80" s="70">
        <v>2928695</v>
      </c>
      <c r="I80" s="40">
        <f t="shared" si="7"/>
        <v>133.86655465011893</v>
      </c>
    </row>
    <row r="81" spans="1:9">
      <c r="A81" s="57">
        <v>42125</v>
      </c>
      <c r="B81" s="72">
        <v>13830442</v>
      </c>
      <c r="C81" s="38">
        <f t="shared" si="8"/>
        <v>151.65064754840384</v>
      </c>
      <c r="D81" s="72">
        <v>2026587</v>
      </c>
      <c r="E81" s="38">
        <f t="shared" si="9"/>
        <v>106.08331461971039</v>
      </c>
      <c r="F81" s="72">
        <v>848248</v>
      </c>
      <c r="G81" s="38">
        <f t="shared" si="6"/>
        <v>74.577481196231773</v>
      </c>
      <c r="H81" s="72">
        <v>2928677</v>
      </c>
      <c r="I81" s="40">
        <f t="shared" si="7"/>
        <v>133.86573189527977</v>
      </c>
    </row>
    <row r="82" spans="1:9">
      <c r="A82" s="57">
        <v>42156</v>
      </c>
      <c r="B82" s="49">
        <v>14033585</v>
      </c>
      <c r="C82" s="38">
        <f t="shared" si="8"/>
        <v>153.87810835514634</v>
      </c>
      <c r="D82" s="78">
        <v>1996411</v>
      </c>
      <c r="E82" s="38">
        <f t="shared" si="9"/>
        <v>104.50372780603578</v>
      </c>
      <c r="F82" s="78">
        <v>833523</v>
      </c>
      <c r="G82" s="38">
        <f t="shared" si="6"/>
        <v>73.282867580149542</v>
      </c>
      <c r="H82" s="78">
        <v>2936848</v>
      </c>
      <c r="I82" s="40">
        <f t="shared" si="7"/>
        <v>134.23921688366062</v>
      </c>
    </row>
    <row r="83" spans="1:9">
      <c r="A83" s="57">
        <v>42186</v>
      </c>
      <c r="B83" s="78">
        <v>13891275</v>
      </c>
      <c r="C83" s="38">
        <f t="shared" si="8"/>
        <v>152.31768073811045</v>
      </c>
      <c r="D83" s="78">
        <v>2010252</v>
      </c>
      <c r="E83" s="38">
        <f t="shared" si="9"/>
        <v>105.22824600222052</v>
      </c>
      <c r="F83" s="78">
        <v>828946</v>
      </c>
      <c r="G83" s="38">
        <f t="shared" si="6"/>
        <v>72.880460346138804</v>
      </c>
      <c r="H83" s="78">
        <v>2948014</v>
      </c>
      <c r="I83" s="40">
        <f t="shared" si="7"/>
        <v>134.7495991355589</v>
      </c>
    </row>
    <row r="84" spans="1:9">
      <c r="A84" s="57">
        <v>42217</v>
      </c>
      <c r="B84" s="31">
        <v>14021397</v>
      </c>
      <c r="C84" s="38">
        <f t="shared" si="8"/>
        <v>153.74446706643556</v>
      </c>
      <c r="D84" s="31">
        <v>2018645</v>
      </c>
      <c r="E84" s="38">
        <f t="shared" si="9"/>
        <v>105.66758428851328</v>
      </c>
      <c r="F84" s="31">
        <v>611147</v>
      </c>
      <c r="G84" s="38">
        <f t="shared" si="6"/>
        <v>53.731696273534936</v>
      </c>
      <c r="H84" s="31">
        <v>2949836</v>
      </c>
      <c r="I84" s="40">
        <f t="shared" si="7"/>
        <v>134.83288020872376</v>
      </c>
    </row>
    <row r="85" spans="1:9">
      <c r="A85" s="57">
        <v>42248</v>
      </c>
      <c r="B85" s="78">
        <v>13761913</v>
      </c>
      <c r="C85" s="38">
        <f t="shared" si="8"/>
        <v>150.89922780159861</v>
      </c>
      <c r="D85" s="78">
        <v>2027249</v>
      </c>
      <c r="E85" s="38">
        <f t="shared" si="9"/>
        <v>106.11796753827656</v>
      </c>
      <c r="F85" s="78">
        <v>814110</v>
      </c>
      <c r="G85" s="38">
        <f t="shared" si="6"/>
        <v>71.576087673256225</v>
      </c>
      <c r="H85" s="78">
        <v>2967562</v>
      </c>
      <c r="I85" s="40">
        <f t="shared" si="7"/>
        <v>135.64311089089722</v>
      </c>
    </row>
    <row r="86" spans="1:9">
      <c r="A86" s="57">
        <v>42278</v>
      </c>
      <c r="B86" s="78">
        <v>14004735</v>
      </c>
      <c r="C86" s="38">
        <f t="shared" si="8"/>
        <v>153.56176841591872</v>
      </c>
      <c r="D86" s="78">
        <v>2026155</v>
      </c>
      <c r="E86" s="38">
        <f t="shared" si="9"/>
        <v>106.06070123478504</v>
      </c>
      <c r="F86" s="78">
        <v>808113</v>
      </c>
      <c r="G86" s="38">
        <f t="shared" si="6"/>
        <v>71.048834847745525</v>
      </c>
      <c r="H86" s="78">
        <v>3071020</v>
      </c>
      <c r="I86" s="40">
        <f t="shared" si="7"/>
        <v>140.37203145483167</v>
      </c>
    </row>
    <row r="87" spans="1:9">
      <c r="A87" s="57">
        <v>42309</v>
      </c>
      <c r="B87" s="31">
        <v>14040015</v>
      </c>
      <c r="C87" s="38">
        <f>(B87/$B$2)*100</f>
        <v>153.94861323588236</v>
      </c>
      <c r="D87" s="78">
        <v>2027916</v>
      </c>
      <c r="E87" s="38">
        <f t="shared" si="9"/>
        <v>106.15288218583491</v>
      </c>
      <c r="F87" s="78">
        <v>802893</v>
      </c>
      <c r="G87" s="38">
        <f t="shared" si="6"/>
        <v>70.589895419837262</v>
      </c>
      <c r="H87" s="31">
        <v>2996123</v>
      </c>
      <c r="I87" s="40">
        <f t="shared" si="7"/>
        <v>136.94859427764868</v>
      </c>
    </row>
    <row r="88" spans="1:9">
      <c r="A88" s="57">
        <v>42339</v>
      </c>
      <c r="B88" s="78">
        <v>13999398</v>
      </c>
      <c r="C88" s="38">
        <f>(B88/$B$2)*100</f>
        <v>153.5032482684089</v>
      </c>
      <c r="D88" s="78">
        <v>2035701</v>
      </c>
      <c r="E88" s="38">
        <f t="shared" si="9"/>
        <v>106.5603942266772</v>
      </c>
      <c r="F88" s="78">
        <v>797334</v>
      </c>
      <c r="G88" s="38">
        <f t="shared" si="6"/>
        <v>70.101151304944153</v>
      </c>
      <c r="H88" s="78">
        <v>3032971</v>
      </c>
      <c r="I88" s="40">
        <f t="shared" si="7"/>
        <v>138.63286485063341</v>
      </c>
    </row>
    <row r="89" spans="1:9">
      <c r="A89" s="57">
        <v>42370</v>
      </c>
      <c r="B89" s="78">
        <v>13620794</v>
      </c>
      <c r="C89" s="38">
        <f>(B89/$B$2)*100</f>
        <v>149.35185948673325</v>
      </c>
      <c r="D89" s="78">
        <v>2011113</v>
      </c>
      <c r="E89" s="38">
        <f t="shared" si="9"/>
        <v>105.27331573467589</v>
      </c>
      <c r="F89" s="78">
        <v>792615</v>
      </c>
      <c r="G89" s="38">
        <f t="shared" si="6"/>
        <v>69.686259511783405</v>
      </c>
      <c r="H89" s="78">
        <v>3034105</v>
      </c>
      <c r="I89" s="40">
        <f t="shared" ref="I89:I94" si="10">(H89/$H$2)*100</f>
        <v>138.68469840550114</v>
      </c>
    </row>
    <row r="90" spans="1:9">
      <c r="A90" s="57">
        <v>42401</v>
      </c>
      <c r="B90" s="31">
        <v>13575109</v>
      </c>
      <c r="C90" s="38">
        <f>(B90/$B$2)*100</f>
        <v>148.85092395385232</v>
      </c>
      <c r="D90" s="108">
        <v>1949324</v>
      </c>
      <c r="E90" s="38">
        <f>(D90/$D$2)*100</f>
        <v>102.03892119497083</v>
      </c>
      <c r="F90" s="108">
        <v>797334</v>
      </c>
      <c r="G90" s="38">
        <f t="shared" si="6"/>
        <v>70.101151304944153</v>
      </c>
      <c r="H90" s="108">
        <v>3059263</v>
      </c>
      <c r="I90" s="40">
        <f t="shared" si="10"/>
        <v>139.83463541904732</v>
      </c>
    </row>
    <row r="91" spans="1:9">
      <c r="A91" s="57">
        <v>42430</v>
      </c>
      <c r="B91" s="31">
        <v>13866804</v>
      </c>
      <c r="C91" s="38">
        <f>(B91/$B$2)*100</f>
        <v>152.04935648671218</v>
      </c>
      <c r="D91" s="108">
        <v>1935899</v>
      </c>
      <c r="E91" s="38">
        <f>(D91/$D$2)*100</f>
        <v>101.33617885093645</v>
      </c>
      <c r="F91" s="108">
        <v>748079</v>
      </c>
      <c r="G91" s="38">
        <f t="shared" si="6"/>
        <v>65.770679749077942</v>
      </c>
      <c r="H91" s="108">
        <v>3068719</v>
      </c>
      <c r="I91" s="40">
        <f t="shared" si="10"/>
        <v>140.26685596122448</v>
      </c>
    </row>
    <row r="92" spans="1:9">
      <c r="A92" s="57">
        <v>42461</v>
      </c>
      <c r="B92" s="31">
        <v>14069873</v>
      </c>
      <c r="C92" s="38">
        <f t="shared" ref="C92:C94" si="11">(B92/$B$2)*100</f>
        <v>154.27600588425182</v>
      </c>
      <c r="D92" s="108">
        <v>1931701</v>
      </c>
      <c r="E92" s="38">
        <f>(D92/$D$2)*100</f>
        <v>101.1164311890924</v>
      </c>
      <c r="F92" s="108">
        <v>740165</v>
      </c>
      <c r="G92" s="38">
        <f t="shared" si="6"/>
        <v>65.074885375042314</v>
      </c>
      <c r="H92" s="108">
        <v>3062031</v>
      </c>
      <c r="I92" s="40">
        <f t="shared" si="10"/>
        <v>139.96115682987076</v>
      </c>
    </row>
    <row r="93" spans="1:9">
      <c r="A93" s="57">
        <v>42491</v>
      </c>
      <c r="B93" s="31">
        <v>14143311</v>
      </c>
      <c r="C93" s="38">
        <f t="shared" si="11"/>
        <v>155.08125276317728</v>
      </c>
      <c r="D93" s="173">
        <v>1944407</v>
      </c>
      <c r="E93" s="38">
        <f>(D93/$D$2)*100</f>
        <v>101.78153690404963</v>
      </c>
      <c r="F93" s="173">
        <v>738719</v>
      </c>
      <c r="G93" s="38">
        <f t="shared" si="6"/>
        <v>64.947753878345878</v>
      </c>
      <c r="H93" s="173">
        <v>3063975</v>
      </c>
      <c r="I93" s="38">
        <f t="shared" si="10"/>
        <v>140.05001435250108</v>
      </c>
    </row>
    <row r="94" spans="1:9">
      <c r="A94" s="57">
        <v>42522</v>
      </c>
      <c r="B94" s="108">
        <v>14275280</v>
      </c>
      <c r="C94" s="174">
        <f t="shared" si="11"/>
        <v>156.5282914266065</v>
      </c>
      <c r="D94" s="108">
        <v>1946198</v>
      </c>
      <c r="E94" s="174">
        <f>(D94/$D$2)*100</f>
        <v>101.87528822905266</v>
      </c>
      <c r="F94" s="108">
        <v>733669</v>
      </c>
      <c r="G94" s="174">
        <f t="shared" si="6"/>
        <v>64.503760753645352</v>
      </c>
      <c r="H94" s="108">
        <v>3083240</v>
      </c>
      <c r="I94" s="174">
        <f t="shared" si="10"/>
        <v>140.93059057342356</v>
      </c>
    </row>
    <row r="99" spans="2:2">
      <c r="B99" s="172"/>
    </row>
    <row r="100" spans="2:2">
      <c r="B100" s="172"/>
    </row>
    <row r="101" spans="2:2">
      <c r="B101" s="172"/>
    </row>
  </sheetData>
  <pageMargins left="0.7" right="0.7" top="0.75" bottom="0.75" header="0.3" footer="0.3"/>
  <pageSetup paperSize="9" orientation="portrait" horizontalDpi="300" verticalDpi="30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K98"/>
  <sheetViews>
    <sheetView zoomScale="80" zoomScaleNormal="80" zoomScalePageLayoutView="80" workbookViewId="0">
      <pane ySplit="1" topLeftCell="A41" activePane="bottomLeft" state="frozen"/>
      <selection activeCell="X1" sqref="X1"/>
      <selection pane="bottomLeft" activeCell="O6" sqref="O6"/>
    </sheetView>
  </sheetViews>
  <sheetFormatPr defaultColWidth="9.1796875" defaultRowHeight="14.5"/>
  <cols>
    <col min="1" max="1" width="17.36328125" style="8" customWidth="1"/>
    <col min="2" max="2" width="34.453125" style="8" bestFit="1" customWidth="1"/>
    <col min="3" max="5" width="13.453125" style="8" customWidth="1"/>
    <col min="6" max="6" width="21.81640625" style="8" customWidth="1"/>
    <col min="7" max="7" width="30" style="8" customWidth="1"/>
    <col min="8" max="8" width="26.6328125" style="8" customWidth="1"/>
    <col min="9" max="9" width="22" style="8" customWidth="1"/>
    <col min="10" max="10" width="27.1796875" style="8" customWidth="1"/>
    <col min="11" max="16384" width="9.1796875" style="8"/>
  </cols>
  <sheetData>
    <row r="1" spans="1:11" ht="63" customHeight="1">
      <c r="A1" s="104" t="s">
        <v>1</v>
      </c>
      <c r="B1" s="104" t="s">
        <v>90</v>
      </c>
      <c r="C1" s="103">
        <v>42156</v>
      </c>
      <c r="D1" s="103">
        <v>42491</v>
      </c>
      <c r="E1" s="103">
        <v>42522</v>
      </c>
      <c r="F1" s="102" t="s">
        <v>289</v>
      </c>
      <c r="G1" s="102" t="s">
        <v>290</v>
      </c>
      <c r="H1" s="102" t="s">
        <v>291</v>
      </c>
      <c r="I1" s="102" t="s">
        <v>292</v>
      </c>
      <c r="J1" s="106" t="s">
        <v>332</v>
      </c>
    </row>
    <row r="2" spans="1:11">
      <c r="A2" s="43">
        <v>1</v>
      </c>
      <c r="B2" s="109" t="s">
        <v>2</v>
      </c>
      <c r="C2" s="107">
        <v>113931</v>
      </c>
      <c r="D2" s="107">
        <v>110619</v>
      </c>
      <c r="E2" s="107">
        <v>113453</v>
      </c>
      <c r="F2" s="110">
        <f t="shared" ref="F2:F65" si="0">E2/$E$90</f>
        <v>7.947514864857291E-3</v>
      </c>
      <c r="G2" s="110">
        <f>(E2-C2)/C2</f>
        <v>-4.1955218509448699E-3</v>
      </c>
      <c r="H2" s="107">
        <f>E2-C2</f>
        <v>-478</v>
      </c>
      <c r="I2" s="111">
        <f>H2/$H$90</f>
        <v>-1.9776991663046401E-3</v>
      </c>
      <c r="J2" s="108">
        <f>E2-D2</f>
        <v>2834</v>
      </c>
    </row>
    <row r="3" spans="1:11">
      <c r="A3" s="43">
        <v>2</v>
      </c>
      <c r="B3" s="109" t="s">
        <v>3</v>
      </c>
      <c r="C3" s="107">
        <v>104182</v>
      </c>
      <c r="D3" s="107">
        <v>49728</v>
      </c>
      <c r="E3" s="107">
        <v>51327</v>
      </c>
      <c r="F3" s="110">
        <f t="shared" si="0"/>
        <v>3.5955161650069209E-3</v>
      </c>
      <c r="G3" s="110">
        <f t="shared" ref="G3:G66" si="1">(E3-C3)/C3</f>
        <v>-0.50733332053521718</v>
      </c>
      <c r="H3" s="107">
        <f t="shared" ref="H3:H66" si="2">E3-C3</f>
        <v>-52855</v>
      </c>
      <c r="I3" s="111">
        <f t="shared" ref="I3:I66" si="3">H3/$H$90</f>
        <v>-0.21868470593102879</v>
      </c>
      <c r="J3" s="108">
        <f t="shared" ref="J3:J66" si="4">E3-D3</f>
        <v>1599</v>
      </c>
    </row>
    <row r="4" spans="1:11">
      <c r="A4" s="43">
        <v>3</v>
      </c>
      <c r="B4" s="109" t="s">
        <v>4</v>
      </c>
      <c r="C4" s="107">
        <v>7287</v>
      </c>
      <c r="D4" s="107">
        <v>7556</v>
      </c>
      <c r="E4" s="107">
        <v>7686</v>
      </c>
      <c r="F4" s="110">
        <f t="shared" si="0"/>
        <v>5.3841325704294418E-4</v>
      </c>
      <c r="G4" s="110">
        <f t="shared" si="1"/>
        <v>5.4755043227665709E-2</v>
      </c>
      <c r="H4" s="107">
        <f t="shared" si="2"/>
        <v>399</v>
      </c>
      <c r="I4" s="111">
        <f t="shared" si="3"/>
        <v>1.650840935890275E-3</v>
      </c>
      <c r="J4" s="108">
        <f t="shared" si="4"/>
        <v>130</v>
      </c>
    </row>
    <row r="5" spans="1:11">
      <c r="A5" s="43">
        <v>5</v>
      </c>
      <c r="B5" s="109" t="s">
        <v>5</v>
      </c>
      <c r="C5" s="107">
        <v>31533</v>
      </c>
      <c r="D5" s="107">
        <v>38299</v>
      </c>
      <c r="E5" s="107">
        <v>38765</v>
      </c>
      <c r="F5" s="110">
        <f t="shared" si="0"/>
        <v>2.7155334256140683E-3</v>
      </c>
      <c r="G5" s="110">
        <f t="shared" si="1"/>
        <v>0.22934703326673644</v>
      </c>
      <c r="H5" s="107">
        <f t="shared" si="2"/>
        <v>7232</v>
      </c>
      <c r="I5" s="111">
        <f t="shared" si="3"/>
        <v>2.9922009143755559E-2</v>
      </c>
      <c r="J5" s="108">
        <f t="shared" si="4"/>
        <v>466</v>
      </c>
    </row>
    <row r="6" spans="1:11">
      <c r="A6" s="43">
        <v>6</v>
      </c>
      <c r="B6" s="109" t="s">
        <v>6</v>
      </c>
      <c r="C6" s="107">
        <v>1509</v>
      </c>
      <c r="D6" s="107">
        <v>2761</v>
      </c>
      <c r="E6" s="107">
        <v>2967</v>
      </c>
      <c r="F6" s="110">
        <f t="shared" si="0"/>
        <v>2.0784180765631217E-4</v>
      </c>
      <c r="G6" s="110">
        <f t="shared" si="1"/>
        <v>0.96620278330019882</v>
      </c>
      <c r="H6" s="107">
        <f t="shared" si="2"/>
        <v>1458</v>
      </c>
      <c r="I6" s="111">
        <f t="shared" si="3"/>
        <v>6.0323962018246141E-3</v>
      </c>
      <c r="J6" s="108">
        <f t="shared" si="4"/>
        <v>206</v>
      </c>
    </row>
    <row r="7" spans="1:11">
      <c r="A7" s="43">
        <v>7</v>
      </c>
      <c r="B7" s="109" t="s">
        <v>7</v>
      </c>
      <c r="C7" s="107">
        <v>24661</v>
      </c>
      <c r="D7" s="107">
        <v>21491</v>
      </c>
      <c r="E7" s="107">
        <v>21731</v>
      </c>
      <c r="F7" s="110">
        <f t="shared" si="0"/>
        <v>1.5222818746812672E-3</v>
      </c>
      <c r="G7" s="110">
        <f t="shared" si="1"/>
        <v>-0.11881107822067231</v>
      </c>
      <c r="H7" s="107">
        <f t="shared" si="2"/>
        <v>-2930</v>
      </c>
      <c r="I7" s="111">
        <f t="shared" si="3"/>
        <v>-1.2122716647013799E-2</v>
      </c>
      <c r="J7" s="108">
        <f t="shared" si="4"/>
        <v>240</v>
      </c>
    </row>
    <row r="8" spans="1:11">
      <c r="A8" s="43">
        <v>8</v>
      </c>
      <c r="B8" s="109" t="s">
        <v>281</v>
      </c>
      <c r="C8" s="107">
        <v>64229</v>
      </c>
      <c r="D8" s="107">
        <v>66268</v>
      </c>
      <c r="E8" s="107">
        <v>65592</v>
      </c>
      <c r="F8" s="110">
        <f t="shared" si="0"/>
        <v>4.5947960390269049E-3</v>
      </c>
      <c r="G8" s="110">
        <f t="shared" si="1"/>
        <v>2.122094381042831E-2</v>
      </c>
      <c r="H8" s="107">
        <f t="shared" si="2"/>
        <v>1363</v>
      </c>
      <c r="I8" s="111">
        <f t="shared" si="3"/>
        <v>5.6393388361364533E-3</v>
      </c>
      <c r="J8" s="108">
        <f t="shared" si="4"/>
        <v>-676</v>
      </c>
    </row>
    <row r="9" spans="1:11">
      <c r="A9" s="43">
        <v>9</v>
      </c>
      <c r="B9" s="109" t="s">
        <v>8</v>
      </c>
      <c r="C9" s="107">
        <v>8327</v>
      </c>
      <c r="D9" s="107">
        <v>6762</v>
      </c>
      <c r="E9" s="107">
        <v>8499</v>
      </c>
      <c r="F9" s="110">
        <f t="shared" si="0"/>
        <v>5.9536485448971924E-4</v>
      </c>
      <c r="G9" s="110">
        <f t="shared" si="1"/>
        <v>2.0655698330731356E-2</v>
      </c>
      <c r="H9" s="107">
        <f t="shared" si="2"/>
        <v>172</v>
      </c>
      <c r="I9" s="111">
        <f t="shared" si="3"/>
        <v>7.1164070419330147E-4</v>
      </c>
      <c r="J9" s="108">
        <f t="shared" si="4"/>
        <v>1737</v>
      </c>
    </row>
    <row r="10" spans="1:11" s="22" customFormat="1">
      <c r="A10" s="43">
        <v>10</v>
      </c>
      <c r="B10" s="109" t="s">
        <v>9</v>
      </c>
      <c r="C10" s="107">
        <v>434847</v>
      </c>
      <c r="D10" s="107">
        <v>434243</v>
      </c>
      <c r="E10" s="107">
        <v>434173</v>
      </c>
      <c r="F10" s="110">
        <f t="shared" si="0"/>
        <v>3.0414324622704422E-2</v>
      </c>
      <c r="G10" s="110">
        <f t="shared" si="1"/>
        <v>-1.5499704493764474E-3</v>
      </c>
      <c r="H10" s="107">
        <f t="shared" si="2"/>
        <v>-674</v>
      </c>
      <c r="I10" s="111">
        <f t="shared" si="3"/>
        <v>-2.7886385734086348E-3</v>
      </c>
      <c r="J10" s="108">
        <f t="shared" si="4"/>
        <v>-70</v>
      </c>
    </row>
    <row r="11" spans="1:11">
      <c r="A11" s="112">
        <v>11</v>
      </c>
      <c r="B11" s="109" t="s">
        <v>10</v>
      </c>
      <c r="C11" s="107">
        <v>15785</v>
      </c>
      <c r="D11" s="107">
        <v>15243</v>
      </c>
      <c r="E11" s="107">
        <v>15560</v>
      </c>
      <c r="F11" s="110">
        <f t="shared" si="0"/>
        <v>1.0899961331756714E-3</v>
      </c>
      <c r="G11" s="110">
        <f t="shared" si="1"/>
        <v>-1.4254038644282548E-2</v>
      </c>
      <c r="H11" s="107">
        <f t="shared" si="2"/>
        <v>-225</v>
      </c>
      <c r="I11" s="111">
        <f t="shared" si="3"/>
        <v>-9.3092533978774903E-4</v>
      </c>
      <c r="J11" s="108">
        <f t="shared" si="4"/>
        <v>317</v>
      </c>
    </row>
    <row r="12" spans="1:11" ht="16.5" customHeight="1">
      <c r="A12" s="112">
        <v>12</v>
      </c>
      <c r="B12" s="109" t="s">
        <v>11</v>
      </c>
      <c r="C12" s="107">
        <v>4062</v>
      </c>
      <c r="D12" s="107">
        <v>4453</v>
      </c>
      <c r="E12" s="107">
        <v>4084</v>
      </c>
      <c r="F12" s="110">
        <f t="shared" si="0"/>
        <v>2.8608895937592819E-4</v>
      </c>
      <c r="G12" s="110">
        <f t="shared" si="1"/>
        <v>5.4160512063023145E-3</v>
      </c>
      <c r="H12" s="107">
        <f t="shared" si="2"/>
        <v>22</v>
      </c>
      <c r="I12" s="111">
        <f t="shared" si="3"/>
        <v>9.1023811001468793E-5</v>
      </c>
      <c r="J12" s="108">
        <f t="shared" si="4"/>
        <v>-369</v>
      </c>
    </row>
    <row r="13" spans="1:11">
      <c r="A13" s="112">
        <v>13</v>
      </c>
      <c r="B13" s="109" t="s">
        <v>12</v>
      </c>
      <c r="C13" s="107">
        <v>424270</v>
      </c>
      <c r="D13" s="107">
        <v>410976</v>
      </c>
      <c r="E13" s="107">
        <v>409349</v>
      </c>
      <c r="F13" s="110">
        <f t="shared" si="0"/>
        <v>2.8675374493530074E-2</v>
      </c>
      <c r="G13" s="110">
        <f t="shared" si="1"/>
        <v>-3.5168642609658941E-2</v>
      </c>
      <c r="H13" s="107">
        <f t="shared" si="2"/>
        <v>-14921</v>
      </c>
      <c r="I13" s="111">
        <f t="shared" si="3"/>
        <v>-6.1734831088768906E-2</v>
      </c>
      <c r="J13" s="108">
        <f t="shared" si="4"/>
        <v>-1627</v>
      </c>
    </row>
    <row r="14" spans="1:11" s="22" customFormat="1">
      <c r="A14" s="112">
        <v>14</v>
      </c>
      <c r="B14" s="109" t="s">
        <v>13</v>
      </c>
      <c r="C14" s="107">
        <v>485501</v>
      </c>
      <c r="D14" s="107">
        <v>470699</v>
      </c>
      <c r="E14" s="107">
        <v>466594</v>
      </c>
      <c r="F14" s="110">
        <f t="shared" si="0"/>
        <v>3.2685453455203684E-2</v>
      </c>
      <c r="G14" s="110">
        <f t="shared" si="1"/>
        <v>-3.8943277150819459E-2</v>
      </c>
      <c r="H14" s="107">
        <f t="shared" si="2"/>
        <v>-18907</v>
      </c>
      <c r="I14" s="111">
        <f t="shared" si="3"/>
        <v>-7.822669066385321E-2</v>
      </c>
      <c r="J14" s="108">
        <f t="shared" si="4"/>
        <v>-4105</v>
      </c>
      <c r="K14" s="27"/>
    </row>
    <row r="15" spans="1:11">
      <c r="A15" s="112">
        <v>15</v>
      </c>
      <c r="B15" s="109" t="s">
        <v>14</v>
      </c>
      <c r="C15" s="107">
        <v>62292</v>
      </c>
      <c r="D15" s="107">
        <v>61182</v>
      </c>
      <c r="E15" s="107">
        <v>61201</v>
      </c>
      <c r="F15" s="110">
        <f t="shared" si="0"/>
        <v>4.2872013718820226E-3</v>
      </c>
      <c r="G15" s="110">
        <f t="shared" si="1"/>
        <v>-1.7514287548962948E-2</v>
      </c>
      <c r="H15" s="107">
        <f t="shared" si="2"/>
        <v>-1091</v>
      </c>
      <c r="I15" s="111">
        <f t="shared" si="3"/>
        <v>-4.5139535364819294E-3</v>
      </c>
      <c r="J15" s="108">
        <f t="shared" si="4"/>
        <v>19</v>
      </c>
      <c r="K15" s="27"/>
    </row>
    <row r="16" spans="1:11">
      <c r="A16" s="112">
        <v>16</v>
      </c>
      <c r="B16" s="109" t="s">
        <v>15</v>
      </c>
      <c r="C16" s="107">
        <v>70434</v>
      </c>
      <c r="D16" s="107">
        <v>65651</v>
      </c>
      <c r="E16" s="107">
        <v>64915</v>
      </c>
      <c r="F16" s="110">
        <f t="shared" si="0"/>
        <v>4.5473714000706118E-3</v>
      </c>
      <c r="G16" s="110">
        <f t="shared" si="1"/>
        <v>-7.8357043473322549E-2</v>
      </c>
      <c r="H16" s="107">
        <f t="shared" si="2"/>
        <v>-5519</v>
      </c>
      <c r="I16" s="111">
        <f t="shared" si="3"/>
        <v>-2.2834564223504831E-2</v>
      </c>
      <c r="J16" s="108">
        <f t="shared" si="4"/>
        <v>-736</v>
      </c>
      <c r="K16" s="28"/>
    </row>
    <row r="17" spans="1:11">
      <c r="A17" s="112">
        <v>17</v>
      </c>
      <c r="B17" s="109" t="s">
        <v>16</v>
      </c>
      <c r="C17" s="107">
        <v>52059</v>
      </c>
      <c r="D17" s="107">
        <v>52207</v>
      </c>
      <c r="E17" s="107">
        <v>52143</v>
      </c>
      <c r="F17" s="110">
        <f t="shared" si="0"/>
        <v>3.6526779159498099E-3</v>
      </c>
      <c r="G17" s="110">
        <f t="shared" si="1"/>
        <v>1.6135538523598225E-3</v>
      </c>
      <c r="H17" s="107">
        <f t="shared" si="2"/>
        <v>84</v>
      </c>
      <c r="I17" s="111">
        <f t="shared" si="3"/>
        <v>3.475454601874263E-4</v>
      </c>
      <c r="J17" s="108">
        <f t="shared" si="4"/>
        <v>-64</v>
      </c>
      <c r="K17" s="28"/>
    </row>
    <row r="18" spans="1:11">
      <c r="A18" s="112">
        <v>18</v>
      </c>
      <c r="B18" s="109" t="s">
        <v>17</v>
      </c>
      <c r="C18" s="107">
        <v>63266</v>
      </c>
      <c r="D18" s="107">
        <v>56570</v>
      </c>
      <c r="E18" s="107">
        <v>56440</v>
      </c>
      <c r="F18" s="110">
        <f t="shared" si="0"/>
        <v>3.9536877735498006E-3</v>
      </c>
      <c r="G18" s="110">
        <f t="shared" si="1"/>
        <v>-0.10789365535990895</v>
      </c>
      <c r="H18" s="107">
        <f t="shared" si="2"/>
        <v>-6826</v>
      </c>
      <c r="I18" s="111">
        <f t="shared" si="3"/>
        <v>-2.8242206086183001E-2</v>
      </c>
      <c r="J18" s="108">
        <f t="shared" si="4"/>
        <v>-130</v>
      </c>
      <c r="K18" s="28"/>
    </row>
    <row r="19" spans="1:11">
      <c r="A19" s="112">
        <v>19</v>
      </c>
      <c r="B19" s="109" t="s">
        <v>18</v>
      </c>
      <c r="C19" s="107">
        <v>7764</v>
      </c>
      <c r="D19" s="107">
        <v>7943</v>
      </c>
      <c r="E19" s="107">
        <v>7922</v>
      </c>
      <c r="F19" s="110">
        <f t="shared" si="0"/>
        <v>5.5494533207054429E-4</v>
      </c>
      <c r="G19" s="110">
        <f t="shared" si="1"/>
        <v>2.0350334878928386E-2</v>
      </c>
      <c r="H19" s="107">
        <f t="shared" si="2"/>
        <v>158</v>
      </c>
      <c r="I19" s="111">
        <f t="shared" si="3"/>
        <v>6.5371646082873047E-4</v>
      </c>
      <c r="J19" s="108">
        <f t="shared" si="4"/>
        <v>-21</v>
      </c>
      <c r="K19" s="28"/>
    </row>
    <row r="20" spans="1:11">
      <c r="A20" s="112">
        <v>20</v>
      </c>
      <c r="B20" s="109" t="s">
        <v>19</v>
      </c>
      <c r="C20" s="107">
        <v>74083</v>
      </c>
      <c r="D20" s="107">
        <v>75028</v>
      </c>
      <c r="E20" s="107">
        <v>75284</v>
      </c>
      <c r="F20" s="110">
        <f t="shared" si="0"/>
        <v>5.2737319338044507E-3</v>
      </c>
      <c r="G20" s="110">
        <f t="shared" si="1"/>
        <v>1.6211546508645709E-2</v>
      </c>
      <c r="H20" s="107">
        <f t="shared" si="2"/>
        <v>1201</v>
      </c>
      <c r="I20" s="111">
        <f t="shared" si="3"/>
        <v>4.969072591489274E-3</v>
      </c>
      <c r="J20" s="108">
        <f t="shared" si="4"/>
        <v>256</v>
      </c>
      <c r="K20" s="28"/>
    </row>
    <row r="21" spans="1:11">
      <c r="A21" s="112">
        <v>21</v>
      </c>
      <c r="B21" s="109" t="s">
        <v>20</v>
      </c>
      <c r="C21" s="107">
        <v>19195</v>
      </c>
      <c r="D21" s="107">
        <v>19699</v>
      </c>
      <c r="E21" s="107">
        <v>19878</v>
      </c>
      <c r="F21" s="110">
        <f t="shared" si="0"/>
        <v>1.3924770652484575E-3</v>
      </c>
      <c r="G21" s="110">
        <f t="shared" si="1"/>
        <v>3.558218286011982E-2</v>
      </c>
      <c r="H21" s="107">
        <f t="shared" si="2"/>
        <v>683</v>
      </c>
      <c r="I21" s="111">
        <f t="shared" si="3"/>
        <v>2.8258755870001449E-3</v>
      </c>
      <c r="J21" s="108">
        <f t="shared" si="4"/>
        <v>179</v>
      </c>
      <c r="K21" s="28"/>
    </row>
    <row r="22" spans="1:11">
      <c r="A22" s="112">
        <v>22</v>
      </c>
      <c r="B22" s="109" t="s">
        <v>21</v>
      </c>
      <c r="C22" s="107">
        <v>196620</v>
      </c>
      <c r="D22" s="107">
        <v>195589</v>
      </c>
      <c r="E22" s="107">
        <v>196452</v>
      </c>
      <c r="F22" s="110">
        <f t="shared" si="0"/>
        <v>1.3761691539500451E-2</v>
      </c>
      <c r="G22" s="110">
        <f t="shared" si="1"/>
        <v>-8.544400366188587E-4</v>
      </c>
      <c r="H22" s="107">
        <f t="shared" si="2"/>
        <v>-168</v>
      </c>
      <c r="I22" s="111">
        <f t="shared" si="3"/>
        <v>-6.950909203748526E-4</v>
      </c>
      <c r="J22" s="108">
        <f t="shared" si="4"/>
        <v>863</v>
      </c>
      <c r="K22" s="28"/>
    </row>
    <row r="23" spans="1:11">
      <c r="A23" s="112">
        <v>23</v>
      </c>
      <c r="B23" s="109" t="s">
        <v>22</v>
      </c>
      <c r="C23" s="107">
        <v>232606</v>
      </c>
      <c r="D23" s="107">
        <v>226893</v>
      </c>
      <c r="E23" s="107">
        <v>227217</v>
      </c>
      <c r="F23" s="110">
        <f t="shared" si="0"/>
        <v>1.5916815642145022E-2</v>
      </c>
      <c r="G23" s="110">
        <f t="shared" si="1"/>
        <v>-2.3167932039586253E-2</v>
      </c>
      <c r="H23" s="107">
        <f t="shared" si="2"/>
        <v>-5389</v>
      </c>
      <c r="I23" s="111">
        <f t="shared" si="3"/>
        <v>-2.2296696249405241E-2</v>
      </c>
      <c r="J23" s="108">
        <f t="shared" si="4"/>
        <v>324</v>
      </c>
      <c r="K23" s="28"/>
    </row>
    <row r="24" spans="1:11">
      <c r="A24" s="112">
        <v>24</v>
      </c>
      <c r="B24" s="109" t="s">
        <v>23</v>
      </c>
      <c r="C24" s="107">
        <v>148818</v>
      </c>
      <c r="D24" s="107">
        <v>146503</v>
      </c>
      <c r="E24" s="107">
        <v>145595</v>
      </c>
      <c r="F24" s="110">
        <f t="shared" si="0"/>
        <v>1.0199099422217988E-2</v>
      </c>
      <c r="G24" s="110">
        <f t="shared" si="1"/>
        <v>-2.165732639868833E-2</v>
      </c>
      <c r="H24" s="107">
        <f t="shared" si="2"/>
        <v>-3223</v>
      </c>
      <c r="I24" s="111">
        <f t="shared" si="3"/>
        <v>-1.3334988311715179E-2</v>
      </c>
      <c r="J24" s="108">
        <f t="shared" si="4"/>
        <v>-908</v>
      </c>
    </row>
    <row r="25" spans="1:11">
      <c r="A25" s="112">
        <v>25</v>
      </c>
      <c r="B25" s="109" t="s">
        <v>24</v>
      </c>
      <c r="C25" s="107">
        <v>402285</v>
      </c>
      <c r="D25" s="107">
        <v>385653</v>
      </c>
      <c r="E25" s="107">
        <v>388791</v>
      </c>
      <c r="F25" s="110">
        <f t="shared" si="0"/>
        <v>2.7235262635829208E-2</v>
      </c>
      <c r="G25" s="110">
        <f t="shared" si="1"/>
        <v>-3.354338342220068E-2</v>
      </c>
      <c r="H25" s="107">
        <f t="shared" si="2"/>
        <v>-13494</v>
      </c>
      <c r="I25" s="111">
        <f t="shared" si="3"/>
        <v>-5.5830695711537266E-2</v>
      </c>
      <c r="J25" s="108">
        <f t="shared" si="4"/>
        <v>3138</v>
      </c>
    </row>
    <row r="26" spans="1:11">
      <c r="A26" s="112">
        <v>26</v>
      </c>
      <c r="B26" s="109" t="s">
        <v>25</v>
      </c>
      <c r="C26" s="107">
        <v>33713</v>
      </c>
      <c r="D26" s="107">
        <v>32808</v>
      </c>
      <c r="E26" s="107">
        <v>32716</v>
      </c>
      <c r="F26" s="110">
        <f t="shared" si="0"/>
        <v>2.2917939262837575E-3</v>
      </c>
      <c r="G26" s="110">
        <f t="shared" si="1"/>
        <v>-2.9573161688369473E-2</v>
      </c>
      <c r="H26" s="107">
        <f t="shared" si="2"/>
        <v>-997</v>
      </c>
      <c r="I26" s="111">
        <f t="shared" si="3"/>
        <v>-4.1250336167483808E-3</v>
      </c>
      <c r="J26" s="108">
        <f t="shared" si="4"/>
        <v>-92</v>
      </c>
    </row>
    <row r="27" spans="1:11">
      <c r="A27" s="112">
        <v>27</v>
      </c>
      <c r="B27" s="109" t="s">
        <v>26</v>
      </c>
      <c r="C27" s="107">
        <v>126648</v>
      </c>
      <c r="D27" s="107">
        <v>131432</v>
      </c>
      <c r="E27" s="107">
        <v>132174</v>
      </c>
      <c r="F27" s="110">
        <f t="shared" si="0"/>
        <v>9.2589427317712851E-3</v>
      </c>
      <c r="G27" s="110">
        <f t="shared" si="1"/>
        <v>4.3632745878339964E-2</v>
      </c>
      <c r="H27" s="107">
        <f t="shared" si="2"/>
        <v>5526</v>
      </c>
      <c r="I27" s="111">
        <f t="shared" si="3"/>
        <v>2.2863526345187117E-2</v>
      </c>
      <c r="J27" s="108">
        <f t="shared" si="4"/>
        <v>742</v>
      </c>
    </row>
    <row r="28" spans="1:11">
      <c r="A28" s="112">
        <v>28</v>
      </c>
      <c r="B28" s="109" t="s">
        <v>27</v>
      </c>
      <c r="C28" s="107">
        <v>141914</v>
      </c>
      <c r="D28" s="107">
        <v>143664</v>
      </c>
      <c r="E28" s="107">
        <v>143856</v>
      </c>
      <c r="F28" s="110">
        <f t="shared" si="0"/>
        <v>1.0077280445637493E-2</v>
      </c>
      <c r="G28" s="110">
        <f t="shared" si="1"/>
        <v>1.3684344039347774E-2</v>
      </c>
      <c r="H28" s="107">
        <f t="shared" si="2"/>
        <v>1942</v>
      </c>
      <c r="I28" s="111">
        <f t="shared" si="3"/>
        <v>8.0349200438569277E-3</v>
      </c>
      <c r="J28" s="108">
        <f t="shared" si="4"/>
        <v>192</v>
      </c>
    </row>
    <row r="29" spans="1:11">
      <c r="A29" s="112">
        <v>29</v>
      </c>
      <c r="B29" s="109" t="s">
        <v>28</v>
      </c>
      <c r="C29" s="107">
        <v>163169</v>
      </c>
      <c r="D29" s="107">
        <v>179521</v>
      </c>
      <c r="E29" s="107">
        <v>181816</v>
      </c>
      <c r="F29" s="110">
        <f t="shared" si="0"/>
        <v>1.2736422683127756E-2</v>
      </c>
      <c r="G29" s="110">
        <f t="shared" si="1"/>
        <v>0.11428028608375365</v>
      </c>
      <c r="H29" s="107">
        <f t="shared" si="2"/>
        <v>18647</v>
      </c>
      <c r="I29" s="111">
        <f t="shared" si="3"/>
        <v>7.715095471565403E-2</v>
      </c>
      <c r="J29" s="108">
        <f t="shared" si="4"/>
        <v>2295</v>
      </c>
    </row>
    <row r="30" spans="1:11">
      <c r="A30" s="112">
        <v>30</v>
      </c>
      <c r="B30" s="109" t="s">
        <v>29</v>
      </c>
      <c r="C30" s="107">
        <v>44283</v>
      </c>
      <c r="D30" s="107">
        <v>47793</v>
      </c>
      <c r="E30" s="107">
        <v>47784</v>
      </c>
      <c r="F30" s="110">
        <f t="shared" si="0"/>
        <v>3.3473248860968049E-3</v>
      </c>
      <c r="G30" s="110">
        <f t="shared" si="1"/>
        <v>7.9059684303231487E-2</v>
      </c>
      <c r="H30" s="107">
        <f t="shared" si="2"/>
        <v>3501</v>
      </c>
      <c r="I30" s="111">
        <f t="shared" si="3"/>
        <v>1.4485198287097375E-2</v>
      </c>
      <c r="J30" s="108">
        <f t="shared" si="4"/>
        <v>-9</v>
      </c>
    </row>
    <row r="31" spans="1:11">
      <c r="A31" s="112">
        <v>31</v>
      </c>
      <c r="B31" s="109" t="s">
        <v>30</v>
      </c>
      <c r="C31" s="107">
        <v>168702</v>
      </c>
      <c r="D31" s="107">
        <v>161027</v>
      </c>
      <c r="E31" s="107">
        <v>161041</v>
      </c>
      <c r="F31" s="110">
        <f t="shared" si="0"/>
        <v>1.1281109722541344E-2</v>
      </c>
      <c r="G31" s="110">
        <f t="shared" si="1"/>
        <v>-4.5411435549074702E-2</v>
      </c>
      <c r="H31" s="107">
        <f t="shared" si="2"/>
        <v>-7661</v>
      </c>
      <c r="I31" s="111">
        <f t="shared" si="3"/>
        <v>-3.1696973458284199E-2</v>
      </c>
      <c r="J31" s="108">
        <f t="shared" si="4"/>
        <v>14</v>
      </c>
    </row>
    <row r="32" spans="1:11">
      <c r="A32" s="112">
        <v>32</v>
      </c>
      <c r="B32" s="109" t="s">
        <v>31</v>
      </c>
      <c r="C32" s="107">
        <v>54306</v>
      </c>
      <c r="D32" s="107">
        <v>54221</v>
      </c>
      <c r="E32" s="107">
        <v>53920</v>
      </c>
      <c r="F32" s="110">
        <f t="shared" si="0"/>
        <v>3.7771588368144091E-3</v>
      </c>
      <c r="G32" s="110">
        <f t="shared" si="1"/>
        <v>-7.1078702169189408E-3</v>
      </c>
      <c r="H32" s="107">
        <f t="shared" si="2"/>
        <v>-386</v>
      </c>
      <c r="I32" s="111">
        <f t="shared" si="3"/>
        <v>-1.5970541384803161E-3</v>
      </c>
      <c r="J32" s="108">
        <f t="shared" si="4"/>
        <v>-301</v>
      </c>
    </row>
    <row r="33" spans="1:10">
      <c r="A33" s="112">
        <v>33</v>
      </c>
      <c r="B33" s="109" t="s">
        <v>32</v>
      </c>
      <c r="C33" s="107">
        <v>162045</v>
      </c>
      <c r="D33" s="107">
        <v>156464</v>
      </c>
      <c r="E33" s="107">
        <v>157778</v>
      </c>
      <c r="F33" s="110">
        <f t="shared" si="0"/>
        <v>1.1052532769935161E-2</v>
      </c>
      <c r="G33" s="110">
        <f t="shared" si="1"/>
        <v>-2.6332191675151963E-2</v>
      </c>
      <c r="H33" s="107">
        <f t="shared" si="2"/>
        <v>-4267</v>
      </c>
      <c r="I33" s="111">
        <f t="shared" si="3"/>
        <v>-1.7654481888330333E-2</v>
      </c>
      <c r="J33" s="108">
        <f t="shared" si="4"/>
        <v>1314</v>
      </c>
    </row>
    <row r="34" spans="1:10">
      <c r="A34" s="112">
        <v>35</v>
      </c>
      <c r="B34" s="109" t="s">
        <v>33</v>
      </c>
      <c r="C34" s="107">
        <v>91089</v>
      </c>
      <c r="D34" s="107">
        <v>92576</v>
      </c>
      <c r="E34" s="107">
        <v>91684</v>
      </c>
      <c r="F34" s="110">
        <f t="shared" si="0"/>
        <v>6.4225710458919198E-3</v>
      </c>
      <c r="G34" s="110">
        <f t="shared" si="1"/>
        <v>6.5320730274786194E-3</v>
      </c>
      <c r="H34" s="107">
        <f t="shared" si="2"/>
        <v>595</v>
      </c>
      <c r="I34" s="111">
        <f t="shared" si="3"/>
        <v>2.4617803429942695E-3</v>
      </c>
      <c r="J34" s="108">
        <f t="shared" si="4"/>
        <v>-892</v>
      </c>
    </row>
    <row r="35" spans="1:10">
      <c r="A35" s="112">
        <v>36</v>
      </c>
      <c r="B35" s="109" t="s">
        <v>34</v>
      </c>
      <c r="C35" s="107">
        <v>12039</v>
      </c>
      <c r="D35" s="107">
        <v>18353</v>
      </c>
      <c r="E35" s="107">
        <v>18463</v>
      </c>
      <c r="F35" s="110">
        <f t="shared" si="0"/>
        <v>1.2933546662482276E-3</v>
      </c>
      <c r="G35" s="110">
        <f t="shared" si="1"/>
        <v>0.53359913614087551</v>
      </c>
      <c r="H35" s="107">
        <f t="shared" si="2"/>
        <v>6424</v>
      </c>
      <c r="I35" s="111">
        <f t="shared" si="3"/>
        <v>2.6578952812428887E-2</v>
      </c>
      <c r="J35" s="108">
        <f t="shared" si="4"/>
        <v>110</v>
      </c>
    </row>
    <row r="36" spans="1:10">
      <c r="A36" s="112">
        <v>37</v>
      </c>
      <c r="B36" s="109" t="s">
        <v>35</v>
      </c>
      <c r="C36" s="107">
        <v>12781</v>
      </c>
      <c r="D36" s="107">
        <v>15708</v>
      </c>
      <c r="E36" s="107">
        <v>16006</v>
      </c>
      <c r="F36" s="110">
        <f t="shared" si="0"/>
        <v>1.121238952931221E-3</v>
      </c>
      <c r="G36" s="110">
        <f t="shared" si="1"/>
        <v>0.25232767389093186</v>
      </c>
      <c r="H36" s="107">
        <f t="shared" si="2"/>
        <v>3225</v>
      </c>
      <c r="I36" s="111">
        <f t="shared" si="3"/>
        <v>1.3343263203624403E-2</v>
      </c>
      <c r="J36" s="108">
        <f t="shared" si="4"/>
        <v>298</v>
      </c>
    </row>
    <row r="37" spans="1:10">
      <c r="A37" s="112">
        <v>38</v>
      </c>
      <c r="B37" s="109" t="s">
        <v>36</v>
      </c>
      <c r="C37" s="107">
        <v>88714</v>
      </c>
      <c r="D37" s="107">
        <v>92328</v>
      </c>
      <c r="E37" s="107">
        <v>92506</v>
      </c>
      <c r="F37" s="110">
        <f t="shared" si="0"/>
        <v>6.4801531038270353E-3</v>
      </c>
      <c r="G37" s="110">
        <f t="shared" si="1"/>
        <v>4.2744099014811639E-2</v>
      </c>
      <c r="H37" s="107">
        <f t="shared" si="2"/>
        <v>3792</v>
      </c>
      <c r="I37" s="111">
        <f t="shared" si="3"/>
        <v>1.568919505988953E-2</v>
      </c>
      <c r="J37" s="108">
        <f t="shared" si="4"/>
        <v>178</v>
      </c>
    </row>
    <row r="38" spans="1:10">
      <c r="A38" s="112">
        <v>39</v>
      </c>
      <c r="B38" s="109" t="s">
        <v>37</v>
      </c>
      <c r="C38" s="107">
        <v>2147</v>
      </c>
      <c r="D38" s="107">
        <v>1382</v>
      </c>
      <c r="E38" s="107">
        <v>1390</v>
      </c>
      <c r="F38" s="110">
        <f t="shared" si="0"/>
        <v>9.7371119865950092E-5</v>
      </c>
      <c r="G38" s="110">
        <f t="shared" si="1"/>
        <v>-0.35258500232883094</v>
      </c>
      <c r="H38" s="107">
        <f t="shared" si="2"/>
        <v>-757</v>
      </c>
      <c r="I38" s="111">
        <f t="shared" si="3"/>
        <v>-3.1320465876414488E-3</v>
      </c>
      <c r="J38" s="108">
        <f t="shared" si="4"/>
        <v>8</v>
      </c>
    </row>
    <row r="39" spans="1:10" s="22" customFormat="1">
      <c r="A39" s="112">
        <v>41</v>
      </c>
      <c r="B39" s="109" t="s">
        <v>38</v>
      </c>
      <c r="C39" s="107">
        <v>1270868</v>
      </c>
      <c r="D39" s="107">
        <v>1338971</v>
      </c>
      <c r="E39" s="107">
        <v>1279537</v>
      </c>
      <c r="F39" s="110">
        <f t="shared" si="0"/>
        <v>8.9633057985552642E-2</v>
      </c>
      <c r="G39" s="110">
        <f t="shared" si="1"/>
        <v>6.8213221199998741E-3</v>
      </c>
      <c r="H39" s="107">
        <f t="shared" si="2"/>
        <v>8669</v>
      </c>
      <c r="I39" s="111">
        <f t="shared" si="3"/>
        <v>3.5867518980533315E-2</v>
      </c>
      <c r="J39" s="108">
        <f t="shared" si="4"/>
        <v>-59434</v>
      </c>
    </row>
    <row r="40" spans="1:10">
      <c r="A40" s="112">
        <v>42</v>
      </c>
      <c r="B40" s="109" t="s">
        <v>39</v>
      </c>
      <c r="C40" s="107">
        <v>347040</v>
      </c>
      <c r="D40" s="107">
        <v>362592</v>
      </c>
      <c r="E40" s="107">
        <v>367319</v>
      </c>
      <c r="F40" s="110">
        <f t="shared" si="0"/>
        <v>2.5731124012979081E-2</v>
      </c>
      <c r="G40" s="110">
        <f t="shared" si="1"/>
        <v>5.8434186260949747E-2</v>
      </c>
      <c r="H40" s="107">
        <f t="shared" si="2"/>
        <v>20279</v>
      </c>
      <c r="I40" s="111">
        <f t="shared" si="3"/>
        <v>8.3903266513581168E-2</v>
      </c>
      <c r="J40" s="108">
        <f t="shared" si="4"/>
        <v>4727</v>
      </c>
    </row>
    <row r="41" spans="1:10">
      <c r="A41" s="112">
        <v>43</v>
      </c>
      <c r="B41" s="109" t="s">
        <v>40</v>
      </c>
      <c r="C41" s="107">
        <v>353604</v>
      </c>
      <c r="D41" s="107">
        <v>334192</v>
      </c>
      <c r="E41" s="107">
        <v>332701</v>
      </c>
      <c r="F41" s="110">
        <f t="shared" si="0"/>
        <v>2.3306092770159326E-2</v>
      </c>
      <c r="G41" s="110">
        <f t="shared" si="1"/>
        <v>-5.9114150292417504E-2</v>
      </c>
      <c r="H41" s="107">
        <f t="shared" si="2"/>
        <v>-20903</v>
      </c>
      <c r="I41" s="111">
        <f t="shared" si="3"/>
        <v>-8.6485032789259189E-2</v>
      </c>
      <c r="J41" s="108">
        <f t="shared" si="4"/>
        <v>-1491</v>
      </c>
    </row>
    <row r="42" spans="1:10" s="22" customFormat="1">
      <c r="A42" s="112">
        <v>45</v>
      </c>
      <c r="B42" s="109" t="s">
        <v>41</v>
      </c>
      <c r="C42" s="107">
        <v>182035</v>
      </c>
      <c r="D42" s="107">
        <v>194692</v>
      </c>
      <c r="E42" s="107">
        <v>194613</v>
      </c>
      <c r="F42" s="110">
        <f t="shared" si="0"/>
        <v>1.3632867446382839E-2</v>
      </c>
      <c r="G42" s="110">
        <f t="shared" si="1"/>
        <v>6.9096602301755156E-2</v>
      </c>
      <c r="H42" s="107">
        <f t="shared" si="2"/>
        <v>12578</v>
      </c>
      <c r="I42" s="111">
        <f t="shared" si="3"/>
        <v>5.2040795217112475E-2</v>
      </c>
      <c r="J42" s="108">
        <f t="shared" si="4"/>
        <v>-79</v>
      </c>
    </row>
    <row r="43" spans="1:10" s="22" customFormat="1">
      <c r="A43" s="112">
        <v>46</v>
      </c>
      <c r="B43" s="109" t="s">
        <v>42</v>
      </c>
      <c r="C43" s="107">
        <v>645895</v>
      </c>
      <c r="D43" s="107">
        <v>658568</v>
      </c>
      <c r="E43" s="107">
        <v>662414</v>
      </c>
      <c r="F43" s="110">
        <f t="shared" si="0"/>
        <v>4.6402872658189542E-2</v>
      </c>
      <c r="G43" s="110">
        <f t="shared" si="1"/>
        <v>2.5575364416816977E-2</v>
      </c>
      <c r="H43" s="107">
        <f t="shared" si="2"/>
        <v>16519</v>
      </c>
      <c r="I43" s="111">
        <f t="shared" si="3"/>
        <v>6.8346469724239231E-2</v>
      </c>
      <c r="J43" s="108">
        <f t="shared" si="4"/>
        <v>3846</v>
      </c>
    </row>
    <row r="44" spans="1:10" s="22" customFormat="1">
      <c r="A44" s="112">
        <v>47</v>
      </c>
      <c r="B44" s="109" t="s">
        <v>43</v>
      </c>
      <c r="C44" s="107">
        <v>1273300</v>
      </c>
      <c r="D44" s="107">
        <v>1247814</v>
      </c>
      <c r="E44" s="107">
        <v>1264049</v>
      </c>
      <c r="F44" s="110">
        <f t="shared" si="0"/>
        <v>8.85481055362837E-2</v>
      </c>
      <c r="G44" s="110">
        <f t="shared" si="1"/>
        <v>-7.2653734390952639E-3</v>
      </c>
      <c r="H44" s="107">
        <f t="shared" si="2"/>
        <v>-9251</v>
      </c>
      <c r="I44" s="111">
        <f t="shared" si="3"/>
        <v>-3.8275512526117626E-2</v>
      </c>
      <c r="J44" s="108">
        <f t="shared" si="4"/>
        <v>16235</v>
      </c>
    </row>
    <row r="45" spans="1:10">
      <c r="A45" s="112">
        <v>49</v>
      </c>
      <c r="B45" s="109" t="s">
        <v>44</v>
      </c>
      <c r="C45" s="107">
        <v>572107</v>
      </c>
      <c r="D45" s="107">
        <v>553203</v>
      </c>
      <c r="E45" s="107">
        <v>556532</v>
      </c>
      <c r="F45" s="110">
        <f t="shared" si="0"/>
        <v>3.8985715166357508E-2</v>
      </c>
      <c r="G45" s="110">
        <f t="shared" si="1"/>
        <v>-2.7223928391017765E-2</v>
      </c>
      <c r="H45" s="107">
        <f t="shared" si="2"/>
        <v>-15575</v>
      </c>
      <c r="I45" s="111">
        <f t="shared" si="3"/>
        <v>-6.4440720743085295E-2</v>
      </c>
      <c r="J45" s="108">
        <f t="shared" si="4"/>
        <v>3329</v>
      </c>
    </row>
    <row r="46" spans="1:10">
      <c r="A46" s="112">
        <v>50</v>
      </c>
      <c r="B46" s="109" t="s">
        <v>45</v>
      </c>
      <c r="C46" s="107">
        <v>18387</v>
      </c>
      <c r="D46" s="107">
        <v>16518</v>
      </c>
      <c r="E46" s="107">
        <v>16958</v>
      </c>
      <c r="F46" s="110">
        <f t="shared" si="0"/>
        <v>1.187927662364591E-3</v>
      </c>
      <c r="G46" s="110">
        <f t="shared" si="1"/>
        <v>-7.7717952901506501E-2</v>
      </c>
      <c r="H46" s="107">
        <f t="shared" si="2"/>
        <v>-1429</v>
      </c>
      <c r="I46" s="111">
        <f t="shared" si="3"/>
        <v>-5.9124102691408597E-3</v>
      </c>
      <c r="J46" s="108">
        <f t="shared" si="4"/>
        <v>440</v>
      </c>
    </row>
    <row r="47" spans="1:10">
      <c r="A47" s="112">
        <v>51</v>
      </c>
      <c r="B47" s="109" t="s">
        <v>46</v>
      </c>
      <c r="C47" s="107">
        <v>24548</v>
      </c>
      <c r="D47" s="107">
        <v>26775</v>
      </c>
      <c r="E47" s="107">
        <v>26946</v>
      </c>
      <c r="F47" s="110">
        <f t="shared" si="0"/>
        <v>1.8875987020920081E-3</v>
      </c>
      <c r="G47" s="110">
        <f t="shared" si="1"/>
        <v>9.7686165879094025E-2</v>
      </c>
      <c r="H47" s="107">
        <f t="shared" si="2"/>
        <v>2398</v>
      </c>
      <c r="I47" s="111">
        <f t="shared" si="3"/>
        <v>9.9215953991600991E-3</v>
      </c>
      <c r="J47" s="108">
        <f t="shared" si="4"/>
        <v>171</v>
      </c>
    </row>
    <row r="48" spans="1:10">
      <c r="A48" s="112">
        <v>52</v>
      </c>
      <c r="B48" s="109" t="s">
        <v>47</v>
      </c>
      <c r="C48" s="107">
        <v>240044</v>
      </c>
      <c r="D48" s="107">
        <v>236957</v>
      </c>
      <c r="E48" s="107">
        <v>239534</v>
      </c>
      <c r="F48" s="110">
        <f t="shared" si="0"/>
        <v>1.6779635846021934E-2</v>
      </c>
      <c r="G48" s="110">
        <f t="shared" si="1"/>
        <v>-2.1246104880771857E-3</v>
      </c>
      <c r="H48" s="107">
        <f t="shared" si="2"/>
        <v>-510</v>
      </c>
      <c r="I48" s="111">
        <f t="shared" si="3"/>
        <v>-2.1100974368522311E-3</v>
      </c>
      <c r="J48" s="108">
        <f t="shared" si="4"/>
        <v>2577</v>
      </c>
    </row>
    <row r="49" spans="1:10">
      <c r="A49" s="112">
        <v>53</v>
      </c>
      <c r="B49" s="109" t="s">
        <v>48</v>
      </c>
      <c r="C49" s="107">
        <v>26436</v>
      </c>
      <c r="D49" s="107">
        <v>31591</v>
      </c>
      <c r="E49" s="107">
        <v>31784</v>
      </c>
      <c r="F49" s="110">
        <f t="shared" si="0"/>
        <v>2.2265062401578112E-3</v>
      </c>
      <c r="G49" s="110">
        <f t="shared" si="1"/>
        <v>0.20229989408382509</v>
      </c>
      <c r="H49" s="107">
        <f t="shared" si="2"/>
        <v>5348</v>
      </c>
      <c r="I49" s="111">
        <f t="shared" si="3"/>
        <v>2.2127060965266142E-2</v>
      </c>
      <c r="J49" s="108">
        <f t="shared" si="4"/>
        <v>193</v>
      </c>
    </row>
    <row r="50" spans="1:10" s="22" customFormat="1">
      <c r="A50" s="112">
        <v>55</v>
      </c>
      <c r="B50" s="109" t="s">
        <v>49</v>
      </c>
      <c r="C50" s="107">
        <v>378212</v>
      </c>
      <c r="D50" s="107">
        <v>271874</v>
      </c>
      <c r="E50" s="107">
        <v>293291</v>
      </c>
      <c r="F50" s="110">
        <f t="shared" si="0"/>
        <v>2.0545376342880839E-2</v>
      </c>
      <c r="G50" s="110">
        <f t="shared" si="1"/>
        <v>-0.22453280170909437</v>
      </c>
      <c r="H50" s="107">
        <f t="shared" si="2"/>
        <v>-84921</v>
      </c>
      <c r="I50" s="111">
        <f t="shared" si="3"/>
        <v>-0.35135604791162417</v>
      </c>
      <c r="J50" s="108">
        <f t="shared" si="4"/>
        <v>21417</v>
      </c>
    </row>
    <row r="51" spans="1:10" s="22" customFormat="1">
      <c r="A51" s="112">
        <v>56</v>
      </c>
      <c r="B51" s="109" t="s">
        <v>50</v>
      </c>
      <c r="C51" s="107">
        <v>595767</v>
      </c>
      <c r="D51" s="107">
        <v>605541</v>
      </c>
      <c r="E51" s="107">
        <v>601937</v>
      </c>
      <c r="F51" s="110">
        <f t="shared" si="0"/>
        <v>4.2166388330036261E-2</v>
      </c>
      <c r="G51" s="110">
        <f t="shared" si="1"/>
        <v>1.0356397719242591E-2</v>
      </c>
      <c r="H51" s="107">
        <f t="shared" si="2"/>
        <v>6170</v>
      </c>
      <c r="I51" s="111">
        <f t="shared" si="3"/>
        <v>2.5528041539957386E-2</v>
      </c>
      <c r="J51" s="108">
        <f t="shared" si="4"/>
        <v>-3604</v>
      </c>
    </row>
    <row r="52" spans="1:10">
      <c r="A52" s="112">
        <v>58</v>
      </c>
      <c r="B52" s="109" t="s">
        <v>51</v>
      </c>
      <c r="C52" s="107">
        <v>18520</v>
      </c>
      <c r="D52" s="107">
        <v>23904</v>
      </c>
      <c r="E52" s="107">
        <v>22778</v>
      </c>
      <c r="F52" s="110">
        <f t="shared" si="0"/>
        <v>1.5956254448249E-3</v>
      </c>
      <c r="G52" s="110">
        <f t="shared" si="1"/>
        <v>0.22991360691144708</v>
      </c>
      <c r="H52" s="107">
        <f t="shared" si="2"/>
        <v>4258</v>
      </c>
      <c r="I52" s="111">
        <f t="shared" si="3"/>
        <v>1.7617244874738824E-2</v>
      </c>
      <c r="J52" s="108">
        <f t="shared" si="4"/>
        <v>-1126</v>
      </c>
    </row>
    <row r="53" spans="1:10">
      <c r="A53" s="112">
        <v>59</v>
      </c>
      <c r="B53" s="109" t="s">
        <v>52</v>
      </c>
      <c r="C53" s="107">
        <v>26152</v>
      </c>
      <c r="D53" s="107">
        <v>21315</v>
      </c>
      <c r="E53" s="107">
        <v>20291</v>
      </c>
      <c r="F53" s="110">
        <f t="shared" si="0"/>
        <v>1.4214081965467577E-3</v>
      </c>
      <c r="G53" s="110">
        <f t="shared" si="1"/>
        <v>-0.22411287855613338</v>
      </c>
      <c r="H53" s="107">
        <f t="shared" si="2"/>
        <v>-5861</v>
      </c>
      <c r="I53" s="111">
        <f t="shared" si="3"/>
        <v>-2.4249570739982209E-2</v>
      </c>
      <c r="J53" s="108">
        <f t="shared" si="4"/>
        <v>-1024</v>
      </c>
    </row>
    <row r="54" spans="1:10">
      <c r="A54" s="112">
        <v>60</v>
      </c>
      <c r="B54" s="109" t="s">
        <v>53</v>
      </c>
      <c r="C54" s="107">
        <v>9113</v>
      </c>
      <c r="D54" s="107">
        <v>10063</v>
      </c>
      <c r="E54" s="107">
        <v>10017</v>
      </c>
      <c r="F54" s="110">
        <f t="shared" si="0"/>
        <v>7.0170252352318131E-4</v>
      </c>
      <c r="G54" s="110">
        <f t="shared" si="1"/>
        <v>9.9198946559859544E-2</v>
      </c>
      <c r="H54" s="107">
        <f t="shared" si="2"/>
        <v>904</v>
      </c>
      <c r="I54" s="111">
        <f t="shared" si="3"/>
        <v>3.7402511429694449E-3</v>
      </c>
      <c r="J54" s="108">
        <f t="shared" si="4"/>
        <v>-46</v>
      </c>
    </row>
    <row r="55" spans="1:10">
      <c r="A55" s="112">
        <v>61</v>
      </c>
      <c r="B55" s="109" t="s">
        <v>54</v>
      </c>
      <c r="C55" s="107">
        <v>21465</v>
      </c>
      <c r="D55" s="107">
        <v>23461</v>
      </c>
      <c r="E55" s="107">
        <v>23577</v>
      </c>
      <c r="F55" s="110">
        <f t="shared" si="0"/>
        <v>1.6515963259564786E-3</v>
      </c>
      <c r="G55" s="110">
        <f t="shared" si="1"/>
        <v>9.8392732354996501E-2</v>
      </c>
      <c r="H55" s="107">
        <f t="shared" si="2"/>
        <v>2112</v>
      </c>
      <c r="I55" s="111">
        <f t="shared" si="3"/>
        <v>8.7382858561410037E-3</v>
      </c>
      <c r="J55" s="108">
        <f t="shared" si="4"/>
        <v>116</v>
      </c>
    </row>
    <row r="56" spans="1:10">
      <c r="A56" s="112">
        <v>62</v>
      </c>
      <c r="B56" s="109" t="s">
        <v>55</v>
      </c>
      <c r="C56" s="107">
        <v>62820</v>
      </c>
      <c r="D56" s="107">
        <v>69085</v>
      </c>
      <c r="E56" s="107">
        <v>69625</v>
      </c>
      <c r="F56" s="110">
        <f t="shared" si="0"/>
        <v>4.8773123889689031E-3</v>
      </c>
      <c r="G56" s="110">
        <f t="shared" si="1"/>
        <v>0.1083253740846864</v>
      </c>
      <c r="H56" s="107">
        <f t="shared" si="2"/>
        <v>6805</v>
      </c>
      <c r="I56" s="111">
        <f t="shared" si="3"/>
        <v>2.8155319721136142E-2</v>
      </c>
      <c r="J56" s="108">
        <f t="shared" si="4"/>
        <v>540</v>
      </c>
    </row>
    <row r="57" spans="1:10">
      <c r="A57" s="112">
        <v>63</v>
      </c>
      <c r="B57" s="109" t="s">
        <v>56</v>
      </c>
      <c r="C57" s="107">
        <v>57412</v>
      </c>
      <c r="D57" s="107">
        <v>53844</v>
      </c>
      <c r="E57" s="107">
        <v>54078</v>
      </c>
      <c r="F57" s="110">
        <f t="shared" si="0"/>
        <v>3.7882269209430566E-3</v>
      </c>
      <c r="G57" s="110">
        <f t="shared" si="1"/>
        <v>-5.8071483313592978E-2</v>
      </c>
      <c r="H57" s="107">
        <f t="shared" si="2"/>
        <v>-3334</v>
      </c>
      <c r="I57" s="111">
        <f t="shared" si="3"/>
        <v>-1.3794244812677135E-2</v>
      </c>
      <c r="J57" s="108">
        <f t="shared" si="4"/>
        <v>234</v>
      </c>
    </row>
    <row r="58" spans="1:10">
      <c r="A58" s="112">
        <v>64</v>
      </c>
      <c r="B58" s="109" t="s">
        <v>57</v>
      </c>
      <c r="C58" s="107">
        <v>96569</v>
      </c>
      <c r="D58" s="107">
        <v>93517</v>
      </c>
      <c r="E58" s="107">
        <v>93166</v>
      </c>
      <c r="F58" s="110">
        <f t="shared" si="0"/>
        <v>6.5263868729720188E-3</v>
      </c>
      <c r="G58" s="110">
        <f t="shared" si="1"/>
        <v>-3.5239051869647611E-2</v>
      </c>
      <c r="H58" s="107">
        <f t="shared" si="2"/>
        <v>-3403</v>
      </c>
      <c r="I58" s="111">
        <f t="shared" si="3"/>
        <v>-1.4079728583545377E-2</v>
      </c>
      <c r="J58" s="108">
        <f t="shared" si="4"/>
        <v>-351</v>
      </c>
    </row>
    <row r="59" spans="1:10">
      <c r="A59" s="112">
        <v>65</v>
      </c>
      <c r="B59" s="109" t="s">
        <v>58</v>
      </c>
      <c r="C59" s="107">
        <v>25492</v>
      </c>
      <c r="D59" s="107">
        <v>24608</v>
      </c>
      <c r="E59" s="107">
        <v>24702</v>
      </c>
      <c r="F59" s="110">
        <f t="shared" si="0"/>
        <v>1.7304038869990642E-3</v>
      </c>
      <c r="G59" s="110">
        <f t="shared" si="1"/>
        <v>-3.0990114545739841E-2</v>
      </c>
      <c r="H59" s="107">
        <f t="shared" si="2"/>
        <v>-790</v>
      </c>
      <c r="I59" s="111">
        <f t="shared" si="3"/>
        <v>-3.268582304143652E-3</v>
      </c>
      <c r="J59" s="108">
        <f t="shared" si="4"/>
        <v>94</v>
      </c>
    </row>
    <row r="60" spans="1:10">
      <c r="A60" s="112">
        <v>66</v>
      </c>
      <c r="B60" s="109" t="s">
        <v>59</v>
      </c>
      <c r="C60" s="107">
        <v>46659</v>
      </c>
      <c r="D60" s="107">
        <v>49689</v>
      </c>
      <c r="E60" s="107">
        <v>50248</v>
      </c>
      <c r="F60" s="110">
        <f t="shared" si="0"/>
        <v>3.5199309575714103E-3</v>
      </c>
      <c r="G60" s="110">
        <f t="shared" si="1"/>
        <v>7.6919779678089967E-2</v>
      </c>
      <c r="H60" s="107">
        <f t="shared" si="2"/>
        <v>3589</v>
      </c>
      <c r="I60" s="111">
        <f t="shared" si="3"/>
        <v>1.4849293531103249E-2</v>
      </c>
      <c r="J60" s="108">
        <f t="shared" si="4"/>
        <v>559</v>
      </c>
    </row>
    <row r="61" spans="1:10">
      <c r="A61" s="112">
        <v>68</v>
      </c>
      <c r="B61" s="109" t="s">
        <v>60</v>
      </c>
      <c r="C61" s="107">
        <v>95054</v>
      </c>
      <c r="D61" s="107">
        <v>102177</v>
      </c>
      <c r="E61" s="107">
        <v>105318</v>
      </c>
      <c r="F61" s="110">
        <f t="shared" si="0"/>
        <v>7.3776486345626842E-3</v>
      </c>
      <c r="G61" s="110">
        <f t="shared" si="1"/>
        <v>0.10798072674479769</v>
      </c>
      <c r="H61" s="107">
        <f t="shared" si="2"/>
        <v>10264</v>
      </c>
      <c r="I61" s="111">
        <f t="shared" si="3"/>
        <v>4.2466745278139803E-2</v>
      </c>
      <c r="J61" s="108">
        <f t="shared" si="4"/>
        <v>3141</v>
      </c>
    </row>
    <row r="62" spans="1:10">
      <c r="A62" s="112">
        <v>69</v>
      </c>
      <c r="B62" s="109" t="s">
        <v>61</v>
      </c>
      <c r="C62" s="107">
        <v>138882</v>
      </c>
      <c r="D62" s="107">
        <v>138641</v>
      </c>
      <c r="E62" s="107">
        <v>139894</v>
      </c>
      <c r="F62" s="110">
        <f t="shared" si="0"/>
        <v>9.7997377284368501E-3</v>
      </c>
      <c r="G62" s="110">
        <f t="shared" si="1"/>
        <v>7.2867614233665988E-3</v>
      </c>
      <c r="H62" s="107">
        <f t="shared" si="2"/>
        <v>1012</v>
      </c>
      <c r="I62" s="111">
        <f t="shared" si="3"/>
        <v>4.1870953060675646E-3</v>
      </c>
      <c r="J62" s="108">
        <f t="shared" si="4"/>
        <v>1253</v>
      </c>
    </row>
    <row r="63" spans="1:10">
      <c r="A63" s="112">
        <v>70</v>
      </c>
      <c r="B63" s="109" t="s">
        <v>62</v>
      </c>
      <c r="C63" s="107">
        <v>219591</v>
      </c>
      <c r="D63" s="107">
        <v>227369</v>
      </c>
      <c r="E63" s="107">
        <v>237457</v>
      </c>
      <c r="F63" s="110">
        <f t="shared" si="0"/>
        <v>1.6634139575545978E-2</v>
      </c>
      <c r="G63" s="110">
        <f t="shared" si="1"/>
        <v>8.136034719091402E-2</v>
      </c>
      <c r="H63" s="107">
        <f t="shared" si="2"/>
        <v>17866</v>
      </c>
      <c r="I63" s="111">
        <f t="shared" si="3"/>
        <v>7.3919609425101881E-2</v>
      </c>
      <c r="J63" s="108">
        <f t="shared" si="4"/>
        <v>10088</v>
      </c>
    </row>
    <row r="64" spans="1:10">
      <c r="A64" s="112">
        <v>71</v>
      </c>
      <c r="B64" s="109" t="s">
        <v>63</v>
      </c>
      <c r="C64" s="107">
        <v>140464</v>
      </c>
      <c r="D64" s="107">
        <v>143393</v>
      </c>
      <c r="E64" s="107">
        <v>145438</v>
      </c>
      <c r="F64" s="110">
        <f t="shared" si="0"/>
        <v>1.0188101389254712E-2</v>
      </c>
      <c r="G64" s="110">
        <f t="shared" si="1"/>
        <v>3.5411208565895885E-2</v>
      </c>
      <c r="H64" s="107">
        <f t="shared" si="2"/>
        <v>4974</v>
      </c>
      <c r="I64" s="111">
        <f t="shared" si="3"/>
        <v>2.057965617824117E-2</v>
      </c>
      <c r="J64" s="108">
        <f t="shared" si="4"/>
        <v>2045</v>
      </c>
    </row>
    <row r="65" spans="1:10">
      <c r="A65" s="112">
        <v>72</v>
      </c>
      <c r="B65" s="109" t="s">
        <v>64</v>
      </c>
      <c r="C65" s="107">
        <v>9576</v>
      </c>
      <c r="D65" s="107">
        <v>12935</v>
      </c>
      <c r="E65" s="107">
        <v>13219</v>
      </c>
      <c r="F65" s="110">
        <f t="shared" si="0"/>
        <v>9.2600635504172253E-4</v>
      </c>
      <c r="G65" s="110">
        <f t="shared" si="1"/>
        <v>0.38043024227234756</v>
      </c>
      <c r="H65" s="107">
        <f t="shared" si="2"/>
        <v>3643</v>
      </c>
      <c r="I65" s="111">
        <f t="shared" si="3"/>
        <v>1.507271561265231E-2</v>
      </c>
      <c r="J65" s="108">
        <f t="shared" si="4"/>
        <v>284</v>
      </c>
    </row>
    <row r="66" spans="1:10">
      <c r="A66" s="112">
        <v>73</v>
      </c>
      <c r="B66" s="109" t="s">
        <v>65</v>
      </c>
      <c r="C66" s="107">
        <v>59454</v>
      </c>
      <c r="D66" s="107">
        <v>60183</v>
      </c>
      <c r="E66" s="107">
        <v>58883</v>
      </c>
      <c r="F66" s="110">
        <f t="shared" ref="F66:F90" si="5">E66/$E$90</f>
        <v>4.1248227705516106E-3</v>
      </c>
      <c r="G66" s="110">
        <f t="shared" si="1"/>
        <v>-9.6040636458438449E-3</v>
      </c>
      <c r="H66" s="107">
        <f t="shared" si="2"/>
        <v>-571</v>
      </c>
      <c r="I66" s="111">
        <f t="shared" si="3"/>
        <v>-2.3624816400835765E-3</v>
      </c>
      <c r="J66" s="108">
        <f t="shared" si="4"/>
        <v>-1300</v>
      </c>
    </row>
    <row r="67" spans="1:10">
      <c r="A67" s="112">
        <v>74</v>
      </c>
      <c r="B67" s="109" t="s">
        <v>66</v>
      </c>
      <c r="C67" s="107">
        <v>30237</v>
      </c>
      <c r="D67" s="107">
        <v>37435</v>
      </c>
      <c r="E67" s="107">
        <v>37719</v>
      </c>
      <c r="F67" s="110">
        <f t="shared" si="5"/>
        <v>2.6422599066358069E-3</v>
      </c>
      <c r="G67" s="110">
        <f t="shared" ref="G67:G90" si="6">(E67-C67)/C67</f>
        <v>0.24744518305387439</v>
      </c>
      <c r="H67" s="107">
        <f t="shared" ref="H67:H90" si="7">E67-C67</f>
        <v>7482</v>
      </c>
      <c r="I67" s="111">
        <f t="shared" ref="I67:I90" si="8">H67/$H$90</f>
        <v>3.0956370632408615E-2</v>
      </c>
      <c r="J67" s="108">
        <f t="shared" ref="J67:J90" si="9">E67-D67</f>
        <v>284</v>
      </c>
    </row>
    <row r="68" spans="1:10">
      <c r="A68" s="112">
        <v>75</v>
      </c>
      <c r="B68" s="109" t="s">
        <v>67</v>
      </c>
      <c r="C68" s="107">
        <v>6896</v>
      </c>
      <c r="D68" s="107">
        <v>6805</v>
      </c>
      <c r="E68" s="107">
        <v>7406</v>
      </c>
      <c r="F68" s="110">
        <f t="shared" si="5"/>
        <v>5.187989307390118E-4</v>
      </c>
      <c r="G68" s="110">
        <f t="shared" si="6"/>
        <v>7.3955916473317868E-2</v>
      </c>
      <c r="H68" s="107">
        <f t="shared" si="7"/>
        <v>510</v>
      </c>
      <c r="I68" s="111">
        <f t="shared" si="8"/>
        <v>2.1100974368522311E-3</v>
      </c>
      <c r="J68" s="108">
        <f t="shared" si="9"/>
        <v>601</v>
      </c>
    </row>
    <row r="69" spans="1:10">
      <c r="A69" s="112">
        <v>77</v>
      </c>
      <c r="B69" s="109" t="s">
        <v>68</v>
      </c>
      <c r="C69" s="107">
        <v>30077</v>
      </c>
      <c r="D69" s="107">
        <v>28925</v>
      </c>
      <c r="E69" s="107">
        <v>28959</v>
      </c>
      <c r="F69" s="110">
        <f t="shared" si="5"/>
        <v>2.0286116979842078E-3</v>
      </c>
      <c r="G69" s="110">
        <f t="shared" si="6"/>
        <v>-3.7171260431559001E-2</v>
      </c>
      <c r="H69" s="107">
        <f t="shared" si="7"/>
        <v>-1118</v>
      </c>
      <c r="I69" s="111">
        <f t="shared" si="8"/>
        <v>-4.6256645772564595E-3</v>
      </c>
      <c r="J69" s="108">
        <f t="shared" si="9"/>
        <v>34</v>
      </c>
    </row>
    <row r="70" spans="1:10">
      <c r="A70" s="112">
        <v>78</v>
      </c>
      <c r="B70" s="109" t="s">
        <v>69</v>
      </c>
      <c r="C70" s="107">
        <v>47606</v>
      </c>
      <c r="D70" s="107">
        <v>56656</v>
      </c>
      <c r="E70" s="107">
        <v>55533</v>
      </c>
      <c r="F70" s="110">
        <f t="shared" si="5"/>
        <v>3.8901513665581342E-3</v>
      </c>
      <c r="G70" s="110">
        <f t="shared" si="6"/>
        <v>0.16651262445910178</v>
      </c>
      <c r="H70" s="107">
        <f t="shared" si="7"/>
        <v>7927</v>
      </c>
      <c r="I70" s="111">
        <f t="shared" si="8"/>
        <v>3.2797534082211054E-2</v>
      </c>
      <c r="J70" s="108">
        <f t="shared" si="9"/>
        <v>-1123</v>
      </c>
    </row>
    <row r="71" spans="1:10">
      <c r="A71" s="112">
        <v>79</v>
      </c>
      <c r="B71" s="109" t="s">
        <v>70</v>
      </c>
      <c r="C71" s="107">
        <v>59879</v>
      </c>
      <c r="D71" s="107">
        <v>50560</v>
      </c>
      <c r="E71" s="107">
        <v>51716</v>
      </c>
      <c r="F71" s="110">
        <f t="shared" si="5"/>
        <v>3.6227660683363127E-3</v>
      </c>
      <c r="G71" s="110">
        <f t="shared" si="6"/>
        <v>-0.13632492192588386</v>
      </c>
      <c r="H71" s="107">
        <f t="shared" si="7"/>
        <v>-8163</v>
      </c>
      <c r="I71" s="111">
        <f t="shared" si="8"/>
        <v>-3.3773971327499534E-2</v>
      </c>
      <c r="J71" s="108">
        <f t="shared" si="9"/>
        <v>1156</v>
      </c>
    </row>
    <row r="72" spans="1:10">
      <c r="A72" s="112">
        <v>80</v>
      </c>
      <c r="B72" s="109" t="s">
        <v>71</v>
      </c>
      <c r="C72" s="107">
        <v>259724</v>
      </c>
      <c r="D72" s="107">
        <v>283851</v>
      </c>
      <c r="E72" s="107">
        <v>271953</v>
      </c>
      <c r="F72" s="110">
        <f t="shared" si="5"/>
        <v>1.9050624576190448E-2</v>
      </c>
      <c r="G72" s="110">
        <f t="shared" si="6"/>
        <v>4.7084597495803238E-2</v>
      </c>
      <c r="H72" s="107">
        <f t="shared" si="7"/>
        <v>12229</v>
      </c>
      <c r="I72" s="111">
        <f t="shared" si="8"/>
        <v>5.0596826578952814E-2</v>
      </c>
      <c r="J72" s="108">
        <f t="shared" si="9"/>
        <v>-11898</v>
      </c>
    </row>
    <row r="73" spans="1:10" s="22" customFormat="1">
      <c r="A73" s="112">
        <v>81</v>
      </c>
      <c r="B73" s="109" t="s">
        <v>72</v>
      </c>
      <c r="C73" s="107">
        <v>656069</v>
      </c>
      <c r="D73" s="107">
        <v>717284</v>
      </c>
      <c r="E73" s="107">
        <v>735296</v>
      </c>
      <c r="F73" s="110">
        <f t="shared" si="5"/>
        <v>5.1508341692772401E-2</v>
      </c>
      <c r="G73" s="110">
        <f t="shared" si="6"/>
        <v>0.1207601639461703</v>
      </c>
      <c r="H73" s="107">
        <f t="shared" si="7"/>
        <v>79227</v>
      </c>
      <c r="I73" s="111">
        <f t="shared" si="8"/>
        <v>0.3277974306460622</v>
      </c>
      <c r="J73" s="108">
        <f t="shared" si="9"/>
        <v>18012</v>
      </c>
    </row>
    <row r="74" spans="1:10" s="22" customFormat="1">
      <c r="A74" s="112">
        <v>82</v>
      </c>
      <c r="B74" s="109" t="s">
        <v>73</v>
      </c>
      <c r="C74" s="107">
        <v>391417</v>
      </c>
      <c r="D74" s="107">
        <v>407304</v>
      </c>
      <c r="E74" s="107">
        <v>411826</v>
      </c>
      <c r="F74" s="110">
        <f t="shared" si="5"/>
        <v>2.8848891230154505E-2</v>
      </c>
      <c r="G74" s="110">
        <f t="shared" si="6"/>
        <v>5.2141322425954928E-2</v>
      </c>
      <c r="H74" s="107">
        <f t="shared" si="7"/>
        <v>20409</v>
      </c>
      <c r="I74" s="111">
        <f t="shared" si="8"/>
        <v>8.4441134487680758E-2</v>
      </c>
      <c r="J74" s="108">
        <f t="shared" si="9"/>
        <v>4522</v>
      </c>
    </row>
    <row r="75" spans="1:10">
      <c r="A75" s="112">
        <v>84</v>
      </c>
      <c r="B75" s="109" t="s">
        <v>74</v>
      </c>
      <c r="C75" s="107">
        <v>27816</v>
      </c>
      <c r="D75" s="107">
        <v>57409</v>
      </c>
      <c r="E75" s="107">
        <v>60048</v>
      </c>
      <c r="F75" s="110">
        <f t="shared" si="5"/>
        <v>4.2064323782090435E-3</v>
      </c>
      <c r="G75" s="110">
        <f t="shared" si="6"/>
        <v>1.1587575496117342</v>
      </c>
      <c r="H75" s="107">
        <f t="shared" si="7"/>
        <v>32232</v>
      </c>
      <c r="I75" s="111">
        <f t="shared" si="8"/>
        <v>0.13335815800906101</v>
      </c>
      <c r="J75" s="108">
        <f t="shared" si="9"/>
        <v>2639</v>
      </c>
    </row>
    <row r="76" spans="1:10">
      <c r="A76" s="112">
        <v>85</v>
      </c>
      <c r="B76" s="109" t="s">
        <v>75</v>
      </c>
      <c r="C76" s="107">
        <v>745230</v>
      </c>
      <c r="D76" s="107">
        <v>832007</v>
      </c>
      <c r="E76" s="107">
        <v>936055</v>
      </c>
      <c r="F76" s="110">
        <f t="shared" si="5"/>
        <v>6.5571743601526553E-2</v>
      </c>
      <c r="G76" s="110">
        <f t="shared" si="6"/>
        <v>0.25606188693423509</v>
      </c>
      <c r="H76" s="107">
        <f t="shared" si="7"/>
        <v>190825</v>
      </c>
      <c r="I76" s="111">
        <f t="shared" si="8"/>
        <v>0.78952812428887653</v>
      </c>
      <c r="J76" s="108">
        <f t="shared" si="9"/>
        <v>104048</v>
      </c>
    </row>
    <row r="77" spans="1:10">
      <c r="A77" s="112">
        <v>86</v>
      </c>
      <c r="B77" s="109" t="s">
        <v>76</v>
      </c>
      <c r="C77" s="107">
        <v>268963</v>
      </c>
      <c r="D77" s="107">
        <v>281665</v>
      </c>
      <c r="E77" s="107">
        <v>283129</v>
      </c>
      <c r="F77" s="110">
        <f t="shared" si="5"/>
        <v>1.9833516400378837E-2</v>
      </c>
      <c r="G77" s="110">
        <f t="shared" si="6"/>
        <v>5.2668954465855899E-2</v>
      </c>
      <c r="H77" s="107">
        <f t="shared" si="7"/>
        <v>14166</v>
      </c>
      <c r="I77" s="111">
        <f t="shared" si="8"/>
        <v>5.861105939303668E-2</v>
      </c>
      <c r="J77" s="108">
        <f t="shared" si="9"/>
        <v>1464</v>
      </c>
    </row>
    <row r="78" spans="1:10">
      <c r="A78" s="112">
        <v>87</v>
      </c>
      <c r="B78" s="109" t="s">
        <v>77</v>
      </c>
      <c r="C78" s="107">
        <v>23323</v>
      </c>
      <c r="D78" s="107">
        <v>26049</v>
      </c>
      <c r="E78" s="107">
        <v>26927</v>
      </c>
      <c r="F78" s="110">
        <f t="shared" si="5"/>
        <v>1.8862677299499554E-3</v>
      </c>
      <c r="G78" s="110">
        <f t="shared" si="6"/>
        <v>0.15452557561205676</v>
      </c>
      <c r="H78" s="107">
        <f t="shared" si="7"/>
        <v>3604</v>
      </c>
      <c r="I78" s="111">
        <f t="shared" si="8"/>
        <v>1.4911355220422433E-2</v>
      </c>
      <c r="J78" s="108">
        <f t="shared" si="9"/>
        <v>878</v>
      </c>
    </row>
    <row r="79" spans="1:10">
      <c r="A79" s="112">
        <v>88</v>
      </c>
      <c r="B79" s="109" t="s">
        <v>78</v>
      </c>
      <c r="C79" s="107">
        <v>38686</v>
      </c>
      <c r="D79" s="107">
        <v>41176</v>
      </c>
      <c r="E79" s="107">
        <v>42278</v>
      </c>
      <c r="F79" s="110">
        <f t="shared" si="5"/>
        <v>2.961623169563049E-3</v>
      </c>
      <c r="G79" s="110">
        <f t="shared" si="6"/>
        <v>9.2850126660807525E-2</v>
      </c>
      <c r="H79" s="107">
        <f t="shared" si="7"/>
        <v>3592</v>
      </c>
      <c r="I79" s="111">
        <f t="shared" si="8"/>
        <v>1.4861705868967087E-2</v>
      </c>
      <c r="J79" s="108">
        <f t="shared" si="9"/>
        <v>1102</v>
      </c>
    </row>
    <row r="80" spans="1:10">
      <c r="A80" s="112">
        <v>90</v>
      </c>
      <c r="B80" s="109" t="s">
        <v>79</v>
      </c>
      <c r="C80" s="107">
        <v>13494</v>
      </c>
      <c r="D80" s="107">
        <v>13647</v>
      </c>
      <c r="E80" s="107">
        <v>12687</v>
      </c>
      <c r="F80" s="110">
        <f t="shared" si="5"/>
        <v>8.8873913506425095E-4</v>
      </c>
      <c r="G80" s="110">
        <f t="shared" si="6"/>
        <v>-5.9804357492218761E-2</v>
      </c>
      <c r="H80" s="107">
        <f t="shared" si="7"/>
        <v>-807</v>
      </c>
      <c r="I80" s="111">
        <f t="shared" si="8"/>
        <v>-3.3389188853720597E-3</v>
      </c>
      <c r="J80" s="108">
        <f t="shared" si="9"/>
        <v>-960</v>
      </c>
    </row>
    <row r="81" spans="1:10">
      <c r="A81" s="112">
        <v>91</v>
      </c>
      <c r="B81" s="109" t="s">
        <v>80</v>
      </c>
      <c r="C81" s="107">
        <v>2777</v>
      </c>
      <c r="D81" s="107">
        <v>3655</v>
      </c>
      <c r="E81" s="107">
        <v>3619</v>
      </c>
      <c r="F81" s="110">
        <f t="shared" si="5"/>
        <v>2.5351516747832618E-4</v>
      </c>
      <c r="G81" s="110">
        <f t="shared" si="6"/>
        <v>0.30320489737126394</v>
      </c>
      <c r="H81" s="107">
        <f t="shared" si="7"/>
        <v>842</v>
      </c>
      <c r="I81" s="111">
        <f t="shared" si="8"/>
        <v>3.4837294937834873E-3</v>
      </c>
      <c r="J81" s="108">
        <f t="shared" si="9"/>
        <v>-36</v>
      </c>
    </row>
    <row r="82" spans="1:10">
      <c r="A82" s="112">
        <v>92</v>
      </c>
      <c r="B82" s="109" t="s">
        <v>81</v>
      </c>
      <c r="C82" s="107">
        <v>11858</v>
      </c>
      <c r="D82" s="107">
        <v>10329</v>
      </c>
      <c r="E82" s="107">
        <v>10052</v>
      </c>
      <c r="F82" s="110">
        <f t="shared" si="5"/>
        <v>7.0415431431117292E-4</v>
      </c>
      <c r="G82" s="110">
        <f t="shared" si="6"/>
        <v>-0.15230224321133412</v>
      </c>
      <c r="H82" s="107">
        <f t="shared" si="7"/>
        <v>-1806</v>
      </c>
      <c r="I82" s="111">
        <f t="shared" si="8"/>
        <v>-7.4722273940296654E-3</v>
      </c>
      <c r="J82" s="108">
        <f t="shared" si="9"/>
        <v>-277</v>
      </c>
    </row>
    <row r="83" spans="1:10">
      <c r="A83" s="112">
        <v>93</v>
      </c>
      <c r="B83" s="109" t="s">
        <v>82</v>
      </c>
      <c r="C83" s="107">
        <v>45783</v>
      </c>
      <c r="D83" s="107">
        <v>45622</v>
      </c>
      <c r="E83" s="107">
        <v>45504</v>
      </c>
      <c r="F83" s="110">
        <f t="shared" si="5"/>
        <v>3.1876082290504984E-3</v>
      </c>
      <c r="G83" s="110">
        <f t="shared" si="6"/>
        <v>-6.0939650088460782E-3</v>
      </c>
      <c r="H83" s="107">
        <f t="shared" si="7"/>
        <v>-279</v>
      </c>
      <c r="I83" s="111">
        <f t="shared" si="8"/>
        <v>-1.1543474213368088E-3</v>
      </c>
      <c r="J83" s="108">
        <f t="shared" si="9"/>
        <v>-118</v>
      </c>
    </row>
    <row r="84" spans="1:10">
      <c r="A84" s="112">
        <v>94</v>
      </c>
      <c r="B84" s="109" t="s">
        <v>83</v>
      </c>
      <c r="C84" s="107">
        <v>43230</v>
      </c>
      <c r="D84" s="107">
        <v>43784</v>
      </c>
      <c r="E84" s="107">
        <v>44879</v>
      </c>
      <c r="F84" s="110">
        <f t="shared" si="5"/>
        <v>3.1438262506935065E-3</v>
      </c>
      <c r="G84" s="110">
        <f t="shared" si="6"/>
        <v>3.8144806847096924E-2</v>
      </c>
      <c r="H84" s="107">
        <f t="shared" si="7"/>
        <v>1649</v>
      </c>
      <c r="I84" s="111">
        <f t="shared" si="8"/>
        <v>6.822648379155547E-3</v>
      </c>
      <c r="J84" s="108">
        <f t="shared" si="9"/>
        <v>1095</v>
      </c>
    </row>
    <row r="85" spans="1:10">
      <c r="A85" s="112">
        <v>95</v>
      </c>
      <c r="B85" s="109" t="s">
        <v>84</v>
      </c>
      <c r="C85" s="107">
        <v>68051</v>
      </c>
      <c r="D85" s="107">
        <v>64194</v>
      </c>
      <c r="E85" s="107">
        <v>64942</v>
      </c>
      <c r="F85" s="110">
        <f t="shared" si="5"/>
        <v>4.549262781535634E-3</v>
      </c>
      <c r="G85" s="110">
        <f t="shared" si="6"/>
        <v>-4.568632349267461E-2</v>
      </c>
      <c r="H85" s="107">
        <f t="shared" si="7"/>
        <v>-3109</v>
      </c>
      <c r="I85" s="111">
        <f t="shared" si="8"/>
        <v>-1.2863319472889385E-2</v>
      </c>
      <c r="J85" s="108">
        <f t="shared" si="9"/>
        <v>748</v>
      </c>
    </row>
    <row r="86" spans="1:10">
      <c r="A86" s="112">
        <v>96</v>
      </c>
      <c r="B86" s="109" t="s">
        <v>85</v>
      </c>
      <c r="C86" s="107">
        <v>114168</v>
      </c>
      <c r="D86" s="107">
        <v>108504</v>
      </c>
      <c r="E86" s="107">
        <v>108194</v>
      </c>
      <c r="F86" s="110">
        <f t="shared" si="5"/>
        <v>7.5791157861702183E-3</v>
      </c>
      <c r="G86" s="110">
        <f t="shared" si="6"/>
        <v>-5.2326396188073714E-2</v>
      </c>
      <c r="H86" s="107">
        <f t="shared" si="7"/>
        <v>-5974</v>
      </c>
      <c r="I86" s="111">
        <f t="shared" si="8"/>
        <v>-2.4717102132853389E-2</v>
      </c>
      <c r="J86" s="108">
        <f t="shared" si="9"/>
        <v>-310</v>
      </c>
    </row>
    <row r="87" spans="1:10">
      <c r="A87" s="112">
        <v>97</v>
      </c>
      <c r="B87" s="109" t="s">
        <v>86</v>
      </c>
      <c r="C87" s="107">
        <v>35591</v>
      </c>
      <c r="D87" s="107">
        <v>27534</v>
      </c>
      <c r="E87" s="107">
        <v>27142</v>
      </c>
      <c r="F87" s="110">
        <f t="shared" si="5"/>
        <v>1.9013287305047607E-3</v>
      </c>
      <c r="G87" s="110">
        <f t="shared" si="6"/>
        <v>-0.23739147537298755</v>
      </c>
      <c r="H87" s="107">
        <f t="shared" si="7"/>
        <v>-8449</v>
      </c>
      <c r="I87" s="111">
        <f t="shared" si="8"/>
        <v>-3.495728087051863E-2</v>
      </c>
      <c r="J87" s="108">
        <f t="shared" si="9"/>
        <v>-392</v>
      </c>
    </row>
    <row r="88" spans="1:10">
      <c r="A88" s="112">
        <v>98</v>
      </c>
      <c r="B88" s="109" t="s">
        <v>87</v>
      </c>
      <c r="C88" s="107">
        <v>2149</v>
      </c>
      <c r="D88" s="107">
        <v>1857</v>
      </c>
      <c r="E88" s="107">
        <v>2008</v>
      </c>
      <c r="F88" s="110">
        <f t="shared" si="5"/>
        <v>1.4066274006534373E-4</v>
      </c>
      <c r="G88" s="110">
        <f t="shared" si="6"/>
        <v>-6.561191251744998E-2</v>
      </c>
      <c r="H88" s="107">
        <f t="shared" si="7"/>
        <v>-141</v>
      </c>
      <c r="I88" s="111">
        <f t="shared" si="8"/>
        <v>-5.8337987960032267E-4</v>
      </c>
      <c r="J88" s="108">
        <f t="shared" si="9"/>
        <v>151</v>
      </c>
    </row>
    <row r="89" spans="1:10">
      <c r="A89" s="112">
        <v>99</v>
      </c>
      <c r="B89" s="109" t="s">
        <v>88</v>
      </c>
      <c r="C89" s="107">
        <v>3999</v>
      </c>
      <c r="D89" s="107">
        <v>4294</v>
      </c>
      <c r="E89" s="107">
        <v>4350</v>
      </c>
      <c r="F89" s="110">
        <f t="shared" si="5"/>
        <v>3.0472256936466392E-4</v>
      </c>
      <c r="G89" s="110">
        <f t="shared" si="6"/>
        <v>8.7771942985746434E-2</v>
      </c>
      <c r="H89" s="107">
        <f t="shared" si="7"/>
        <v>351</v>
      </c>
      <c r="I89" s="111">
        <f t="shared" si="8"/>
        <v>1.4522435300688885E-3</v>
      </c>
      <c r="J89" s="108">
        <f t="shared" si="9"/>
        <v>56</v>
      </c>
    </row>
    <row r="90" spans="1:10" s="121" customFormat="1">
      <c r="A90" s="175" t="s">
        <v>89</v>
      </c>
      <c r="B90" s="175"/>
      <c r="C90" s="140">
        <v>14033585</v>
      </c>
      <c r="D90" s="120">
        <v>14143311</v>
      </c>
      <c r="E90" s="134">
        <v>14275280</v>
      </c>
      <c r="F90" s="79">
        <f t="shared" si="5"/>
        <v>1</v>
      </c>
      <c r="G90" s="79">
        <f t="shared" si="6"/>
        <v>1.7222612753619262E-2</v>
      </c>
      <c r="H90" s="74">
        <f t="shared" si="7"/>
        <v>241695</v>
      </c>
      <c r="I90" s="80">
        <f t="shared" si="8"/>
        <v>1</v>
      </c>
      <c r="J90" s="74">
        <f t="shared" si="9"/>
        <v>131969</v>
      </c>
    </row>
    <row r="91" spans="1:10">
      <c r="A91" s="22"/>
      <c r="B91" s="22"/>
      <c r="C91" s="13"/>
      <c r="D91" s="13"/>
      <c r="E91" s="13"/>
      <c r="F91" s="22"/>
      <c r="G91" s="22"/>
      <c r="H91" s="22"/>
      <c r="I91" s="22"/>
    </row>
    <row r="94" spans="1:10">
      <c r="F94" s="10"/>
    </row>
    <row r="96" spans="1:10">
      <c r="F96" s="26"/>
    </row>
    <row r="98" spans="3:6">
      <c r="C98" s="25"/>
      <c r="D98" s="25"/>
      <c r="E98" s="25"/>
      <c r="F98" s="26"/>
    </row>
  </sheetData>
  <mergeCells count="1">
    <mergeCell ref="A90:B90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T78"/>
  <sheetViews>
    <sheetView zoomScale="80" zoomScaleNormal="80" zoomScalePageLayoutView="80" workbookViewId="0">
      <pane ySplit="1" topLeftCell="A17" activePane="bottomLeft" state="frozen"/>
      <selection pane="bottomLeft" activeCell="N5" sqref="N5"/>
    </sheetView>
  </sheetViews>
  <sheetFormatPr defaultColWidth="8.81640625" defaultRowHeight="14.5"/>
  <cols>
    <col min="1" max="1" width="17.36328125" style="8" bestFit="1" customWidth="1"/>
    <col min="2" max="2" width="34.453125" style="8" bestFit="1" customWidth="1"/>
    <col min="3" max="3" width="10.1796875" style="135" customWidth="1"/>
    <col min="4" max="4" width="10.1796875" customWidth="1"/>
    <col min="5" max="5" width="10.1796875" style="135" customWidth="1"/>
    <col min="6" max="6" width="17.81640625" style="8" customWidth="1"/>
    <col min="7" max="7" width="28.453125" style="8" customWidth="1"/>
    <col min="8" max="8" width="26.6328125" style="8" customWidth="1"/>
    <col min="9" max="9" width="22" style="8" customWidth="1"/>
    <col min="10" max="10" width="22.453125" style="8" customWidth="1"/>
    <col min="11" max="11" width="16.1796875" style="8" customWidth="1"/>
    <col min="12" max="12" width="33.36328125" style="10" bestFit="1" customWidth="1"/>
    <col min="13" max="20" width="8.81640625" style="10"/>
    <col min="21" max="16384" width="8.81640625" style="8"/>
  </cols>
  <sheetData>
    <row r="1" spans="1:15" ht="43.5">
      <c r="A1" s="7" t="s">
        <v>1</v>
      </c>
      <c r="B1" s="7" t="s">
        <v>90</v>
      </c>
      <c r="C1" s="103">
        <v>42156</v>
      </c>
      <c r="D1" s="103">
        <v>42491</v>
      </c>
      <c r="E1" s="103">
        <v>42522</v>
      </c>
      <c r="F1" s="1" t="s">
        <v>293</v>
      </c>
      <c r="G1" s="1" t="s">
        <v>294</v>
      </c>
      <c r="H1" s="1" t="s">
        <v>295</v>
      </c>
      <c r="I1" s="1" t="s">
        <v>292</v>
      </c>
      <c r="J1" s="106" t="s">
        <v>296</v>
      </c>
      <c r="K1" s="10"/>
    </row>
    <row r="2" spans="1:15">
      <c r="A2" s="46">
        <v>10</v>
      </c>
      <c r="B2" s="44" t="s">
        <v>9</v>
      </c>
      <c r="C2" s="107">
        <v>434847</v>
      </c>
      <c r="D2" s="107">
        <v>434243</v>
      </c>
      <c r="E2" s="107">
        <v>434173</v>
      </c>
      <c r="F2" s="101">
        <f t="shared" ref="F2:F26" si="0">E2/$E$26</f>
        <v>0.12276276952161107</v>
      </c>
      <c r="G2" s="101">
        <f t="shared" ref="G2:G26" si="1">(E2-C2)/C2</f>
        <v>-1.5499704493764474E-3</v>
      </c>
      <c r="H2" s="61">
        <f t="shared" ref="H2:H26" si="2">E2-C2</f>
        <v>-674</v>
      </c>
      <c r="I2" s="45">
        <f>H2/$H$26</f>
        <v>1.296552785472453E-2</v>
      </c>
      <c r="J2" s="78">
        <f>E2-D2</f>
        <v>-70</v>
      </c>
      <c r="K2" s="11"/>
      <c r="L2" s="65"/>
      <c r="M2" s="66"/>
      <c r="N2" s="67"/>
      <c r="O2" s="66"/>
    </row>
    <row r="3" spans="1:15">
      <c r="A3" s="46">
        <v>11</v>
      </c>
      <c r="B3" s="44" t="s">
        <v>10</v>
      </c>
      <c r="C3" s="107">
        <v>15785</v>
      </c>
      <c r="D3" s="107">
        <v>15243</v>
      </c>
      <c r="E3" s="107">
        <v>15560</v>
      </c>
      <c r="F3" s="101">
        <f t="shared" si="0"/>
        <v>4.3996026785550193E-3</v>
      </c>
      <c r="G3" s="101">
        <f t="shared" si="1"/>
        <v>-1.4254038644282548E-2</v>
      </c>
      <c r="H3" s="61">
        <f t="shared" si="2"/>
        <v>-225</v>
      </c>
      <c r="I3" s="45">
        <f t="shared" ref="I3:I26" si="3">H3/$H$26</f>
        <v>4.3282548476454297E-3</v>
      </c>
      <c r="J3" s="78">
        <f t="shared" ref="J3:J26" si="4">E3-D3</f>
        <v>317</v>
      </c>
      <c r="K3" s="11"/>
      <c r="L3" s="65"/>
      <c r="M3" s="66"/>
      <c r="N3" s="67"/>
      <c r="O3" s="66"/>
    </row>
    <row r="4" spans="1:15" ht="17.25" customHeight="1">
      <c r="A4" s="46">
        <v>12</v>
      </c>
      <c r="B4" s="44" t="s">
        <v>11</v>
      </c>
      <c r="C4" s="107">
        <v>4062</v>
      </c>
      <c r="D4" s="107">
        <v>4453</v>
      </c>
      <c r="E4" s="107">
        <v>4084</v>
      </c>
      <c r="F4" s="101">
        <f t="shared" si="0"/>
        <v>1.1547543277132838E-3</v>
      </c>
      <c r="G4" s="101">
        <f t="shared" si="1"/>
        <v>5.4160512063023145E-3</v>
      </c>
      <c r="H4" s="61">
        <f t="shared" si="2"/>
        <v>22</v>
      </c>
      <c r="I4" s="45">
        <f t="shared" si="3"/>
        <v>-4.2320714065866423E-4</v>
      </c>
      <c r="J4" s="78">
        <f t="shared" si="4"/>
        <v>-369</v>
      </c>
      <c r="K4" s="11"/>
      <c r="L4" s="65"/>
      <c r="M4" s="66"/>
      <c r="N4" s="67"/>
      <c r="O4" s="66"/>
    </row>
    <row r="5" spans="1:15">
      <c r="A5" s="46">
        <v>13</v>
      </c>
      <c r="B5" s="44" t="s">
        <v>12</v>
      </c>
      <c r="C5" s="107">
        <v>424270</v>
      </c>
      <c r="D5" s="107">
        <v>410976</v>
      </c>
      <c r="E5" s="107">
        <v>409349</v>
      </c>
      <c r="F5" s="101">
        <f t="shared" si="0"/>
        <v>0.11574376329458988</v>
      </c>
      <c r="G5" s="101">
        <f t="shared" si="1"/>
        <v>-3.5168642609658941E-2</v>
      </c>
      <c r="H5" s="61">
        <f t="shared" si="2"/>
        <v>-14921</v>
      </c>
      <c r="I5" s="45">
        <f t="shared" si="3"/>
        <v>0.28703062480763314</v>
      </c>
      <c r="J5" s="78">
        <f t="shared" si="4"/>
        <v>-1627</v>
      </c>
      <c r="K5" s="11"/>
      <c r="L5" s="65"/>
      <c r="M5" s="66"/>
      <c r="N5" s="67"/>
      <c r="O5" s="66"/>
    </row>
    <row r="6" spans="1:15">
      <c r="A6" s="46">
        <v>14</v>
      </c>
      <c r="B6" s="44" t="s">
        <v>13</v>
      </c>
      <c r="C6" s="107">
        <v>485501</v>
      </c>
      <c r="D6" s="107">
        <v>470699</v>
      </c>
      <c r="E6" s="107">
        <v>466594</v>
      </c>
      <c r="F6" s="101">
        <f t="shared" si="0"/>
        <v>0.13192983368879824</v>
      </c>
      <c r="G6" s="101">
        <f t="shared" si="1"/>
        <v>-3.8943277150819459E-2</v>
      </c>
      <c r="H6" s="61">
        <f t="shared" si="2"/>
        <v>-18907</v>
      </c>
      <c r="I6" s="45">
        <f t="shared" si="3"/>
        <v>0.36370806401969835</v>
      </c>
      <c r="J6" s="78">
        <f t="shared" si="4"/>
        <v>-4105</v>
      </c>
      <c r="K6" s="11"/>
      <c r="L6" s="65"/>
      <c r="M6" s="66"/>
      <c r="N6" s="67"/>
      <c r="O6" s="66"/>
    </row>
    <row r="7" spans="1:15">
      <c r="A7" s="46">
        <v>15</v>
      </c>
      <c r="B7" s="44" t="s">
        <v>14</v>
      </c>
      <c r="C7" s="107">
        <v>62292</v>
      </c>
      <c r="D7" s="107">
        <v>61182</v>
      </c>
      <c r="E7" s="107">
        <v>61201</v>
      </c>
      <c r="F7" s="101">
        <f t="shared" si="0"/>
        <v>1.7304632617625045E-2</v>
      </c>
      <c r="G7" s="101">
        <f t="shared" si="1"/>
        <v>-1.7514287548962948E-2</v>
      </c>
      <c r="H7" s="61">
        <f t="shared" si="2"/>
        <v>-1091</v>
      </c>
      <c r="I7" s="45">
        <f t="shared" si="3"/>
        <v>2.0987226839027394E-2</v>
      </c>
      <c r="J7" s="78">
        <f t="shared" si="4"/>
        <v>19</v>
      </c>
      <c r="K7" s="11"/>
      <c r="L7" s="65"/>
      <c r="M7" s="66"/>
      <c r="N7" s="67"/>
      <c r="O7" s="66"/>
    </row>
    <row r="8" spans="1:15">
      <c r="A8" s="46">
        <v>16</v>
      </c>
      <c r="B8" s="44" t="s">
        <v>15</v>
      </c>
      <c r="C8" s="107">
        <v>70434</v>
      </c>
      <c r="D8" s="107">
        <v>65651</v>
      </c>
      <c r="E8" s="107">
        <v>64915</v>
      </c>
      <c r="F8" s="101">
        <f t="shared" si="0"/>
        <v>1.8354769143855979E-2</v>
      </c>
      <c r="G8" s="101">
        <f t="shared" si="1"/>
        <v>-7.8357043473322549E-2</v>
      </c>
      <c r="H8" s="61">
        <f t="shared" si="2"/>
        <v>-5519</v>
      </c>
      <c r="I8" s="45">
        <f t="shared" si="3"/>
        <v>0.10616728224068944</v>
      </c>
      <c r="J8" s="78">
        <f t="shared" si="4"/>
        <v>-736</v>
      </c>
      <c r="K8" s="11"/>
      <c r="L8" s="65"/>
      <c r="M8" s="66"/>
      <c r="N8" s="67"/>
      <c r="O8" s="66"/>
    </row>
    <row r="9" spans="1:15">
      <c r="A9" s="46">
        <v>17</v>
      </c>
      <c r="B9" s="44" t="s">
        <v>16</v>
      </c>
      <c r="C9" s="107">
        <v>52059</v>
      </c>
      <c r="D9" s="107">
        <v>52207</v>
      </c>
      <c r="E9" s="107">
        <v>52143</v>
      </c>
      <c r="F9" s="101">
        <f t="shared" si="0"/>
        <v>1.4743475737011204E-2</v>
      </c>
      <c r="G9" s="101">
        <f t="shared" si="1"/>
        <v>1.6135538523598225E-3</v>
      </c>
      <c r="H9" s="61">
        <f t="shared" si="2"/>
        <v>84</v>
      </c>
      <c r="I9" s="45">
        <f t="shared" si="3"/>
        <v>-1.6158818097876269E-3</v>
      </c>
      <c r="J9" s="78">
        <f t="shared" si="4"/>
        <v>-64</v>
      </c>
      <c r="K9" s="11"/>
      <c r="L9" s="65"/>
      <c r="M9" s="66"/>
      <c r="N9" s="67"/>
      <c r="O9" s="66"/>
    </row>
    <row r="10" spans="1:15">
      <c r="A10" s="46">
        <v>18</v>
      </c>
      <c r="B10" s="44" t="s">
        <v>17</v>
      </c>
      <c r="C10" s="107">
        <v>63266</v>
      </c>
      <c r="D10" s="107">
        <v>56570</v>
      </c>
      <c r="E10" s="107">
        <v>56440</v>
      </c>
      <c r="F10" s="101">
        <f t="shared" si="0"/>
        <v>1.5958455988280544E-2</v>
      </c>
      <c r="G10" s="101">
        <f t="shared" si="1"/>
        <v>-0.10789365535990895</v>
      </c>
      <c r="H10" s="61">
        <f t="shared" si="2"/>
        <v>-6826</v>
      </c>
      <c r="I10" s="45">
        <f t="shared" si="3"/>
        <v>0.13130963373345644</v>
      </c>
      <c r="J10" s="78">
        <f t="shared" si="4"/>
        <v>-130</v>
      </c>
      <c r="K10" s="11"/>
      <c r="L10" s="65"/>
      <c r="M10" s="66"/>
      <c r="N10" s="67"/>
      <c r="O10" s="66"/>
    </row>
    <row r="11" spans="1:15">
      <c r="A11" s="46">
        <v>19</v>
      </c>
      <c r="B11" s="44" t="s">
        <v>18</v>
      </c>
      <c r="C11" s="107">
        <v>7764</v>
      </c>
      <c r="D11" s="107">
        <v>7943</v>
      </c>
      <c r="E11" s="107">
        <v>7922</v>
      </c>
      <c r="F11" s="101">
        <f t="shared" si="0"/>
        <v>2.2399519549815461E-3</v>
      </c>
      <c r="G11" s="101">
        <f t="shared" si="1"/>
        <v>2.0350334878928386E-2</v>
      </c>
      <c r="H11" s="61">
        <f t="shared" si="2"/>
        <v>158</v>
      </c>
      <c r="I11" s="45">
        <f t="shared" si="3"/>
        <v>-3.0393967374576793E-3</v>
      </c>
      <c r="J11" s="78">
        <f t="shared" si="4"/>
        <v>-21</v>
      </c>
      <c r="K11" s="11"/>
      <c r="L11" s="65"/>
      <c r="M11" s="66"/>
      <c r="N11" s="67"/>
      <c r="O11" s="66"/>
    </row>
    <row r="12" spans="1:15">
      <c r="A12" s="46">
        <v>20</v>
      </c>
      <c r="B12" s="44" t="s">
        <v>19</v>
      </c>
      <c r="C12" s="107">
        <v>74083</v>
      </c>
      <c r="D12" s="107">
        <v>75028</v>
      </c>
      <c r="E12" s="107">
        <v>75284</v>
      </c>
      <c r="F12" s="101">
        <f t="shared" si="0"/>
        <v>2.1286612342695119E-2</v>
      </c>
      <c r="G12" s="101">
        <f t="shared" si="1"/>
        <v>1.6211546508645709E-2</v>
      </c>
      <c r="H12" s="61">
        <f t="shared" si="2"/>
        <v>1201</v>
      </c>
      <c r="I12" s="45">
        <f t="shared" si="3"/>
        <v>-2.3103262542320716E-2</v>
      </c>
      <c r="J12" s="78">
        <f t="shared" si="4"/>
        <v>256</v>
      </c>
      <c r="K12" s="10"/>
    </row>
    <row r="13" spans="1:15">
      <c r="A13" s="46">
        <v>21</v>
      </c>
      <c r="B13" s="44" t="s">
        <v>20</v>
      </c>
      <c r="C13" s="107">
        <v>19195</v>
      </c>
      <c r="D13" s="107">
        <v>19699</v>
      </c>
      <c r="E13" s="107">
        <v>19878</v>
      </c>
      <c r="F13" s="101">
        <f t="shared" si="0"/>
        <v>5.6205206969355184E-3</v>
      </c>
      <c r="G13" s="101">
        <f t="shared" si="1"/>
        <v>3.558218286011982E-2</v>
      </c>
      <c r="H13" s="61">
        <f t="shared" si="2"/>
        <v>683</v>
      </c>
      <c r="I13" s="45">
        <f t="shared" si="3"/>
        <v>-1.3138658048630347E-2</v>
      </c>
      <c r="J13" s="78">
        <f t="shared" si="4"/>
        <v>179</v>
      </c>
      <c r="K13" s="10"/>
      <c r="L13" s="3"/>
      <c r="M13" s="66"/>
    </row>
    <row r="14" spans="1:15">
      <c r="A14" s="46">
        <v>22</v>
      </c>
      <c r="B14" s="44" t="s">
        <v>21</v>
      </c>
      <c r="C14" s="107">
        <v>196620</v>
      </c>
      <c r="D14" s="107">
        <v>195589</v>
      </c>
      <c r="E14" s="107">
        <v>196452</v>
      </c>
      <c r="F14" s="101">
        <f t="shared" si="0"/>
        <v>5.5546963072460834E-2</v>
      </c>
      <c r="G14" s="101">
        <f t="shared" si="1"/>
        <v>-8.544400366188587E-4</v>
      </c>
      <c r="H14" s="61">
        <f t="shared" si="2"/>
        <v>-168</v>
      </c>
      <c r="I14" s="45">
        <f t="shared" si="3"/>
        <v>3.2317636195752539E-3</v>
      </c>
      <c r="J14" s="78">
        <f t="shared" si="4"/>
        <v>863</v>
      </c>
      <c r="K14" s="10"/>
      <c r="L14" s="3"/>
      <c r="M14" s="66"/>
    </row>
    <row r="15" spans="1:15">
      <c r="A15" s="46">
        <v>23</v>
      </c>
      <c r="B15" s="44" t="s">
        <v>22</v>
      </c>
      <c r="C15" s="107">
        <v>232606</v>
      </c>
      <c r="D15" s="107">
        <v>226893</v>
      </c>
      <c r="E15" s="107">
        <v>227217</v>
      </c>
      <c r="F15" s="101">
        <f t="shared" si="0"/>
        <v>6.424579189031078E-2</v>
      </c>
      <c r="G15" s="101">
        <f t="shared" si="1"/>
        <v>-2.3167932039586253E-2</v>
      </c>
      <c r="H15" s="61">
        <f t="shared" si="2"/>
        <v>-5389</v>
      </c>
      <c r="I15" s="45">
        <f t="shared" si="3"/>
        <v>0.10366651277316097</v>
      </c>
      <c r="J15" s="78">
        <f t="shared" si="4"/>
        <v>324</v>
      </c>
      <c r="K15" s="10"/>
      <c r="L15" s="3"/>
      <c r="M15" s="66"/>
    </row>
    <row r="16" spans="1:15">
      <c r="A16" s="46">
        <v>24</v>
      </c>
      <c r="B16" s="44" t="s">
        <v>23</v>
      </c>
      <c r="C16" s="107">
        <v>148818</v>
      </c>
      <c r="D16" s="107">
        <v>146503</v>
      </c>
      <c r="E16" s="107">
        <v>145595</v>
      </c>
      <c r="F16" s="101">
        <f t="shared" si="0"/>
        <v>4.1167104883304495E-2</v>
      </c>
      <c r="G16" s="101">
        <f t="shared" si="1"/>
        <v>-2.165732639868833E-2</v>
      </c>
      <c r="H16" s="61">
        <f t="shared" si="2"/>
        <v>-3223</v>
      </c>
      <c r="I16" s="45">
        <f t="shared" si="3"/>
        <v>6.1999846106494304E-2</v>
      </c>
      <c r="J16" s="78">
        <f t="shared" si="4"/>
        <v>-908</v>
      </c>
      <c r="K16" s="10"/>
      <c r="L16" s="3"/>
      <c r="M16" s="66"/>
    </row>
    <row r="17" spans="1:20">
      <c r="A17" s="46">
        <v>25</v>
      </c>
      <c r="B17" s="44" t="s">
        <v>24</v>
      </c>
      <c r="C17" s="107">
        <v>402285</v>
      </c>
      <c r="D17" s="107">
        <v>385653</v>
      </c>
      <c r="E17" s="107">
        <v>388791</v>
      </c>
      <c r="F17" s="101">
        <f t="shared" si="0"/>
        <v>0.10993097204357868</v>
      </c>
      <c r="G17" s="101">
        <f t="shared" si="1"/>
        <v>-3.354338342220068E-2</v>
      </c>
      <c r="H17" s="61">
        <f t="shared" si="2"/>
        <v>-13494</v>
      </c>
      <c r="I17" s="45">
        <f t="shared" si="3"/>
        <v>0.25957987072945521</v>
      </c>
      <c r="J17" s="78">
        <f t="shared" si="4"/>
        <v>3138</v>
      </c>
      <c r="K17" s="10"/>
      <c r="L17" s="3"/>
      <c r="M17" s="66"/>
    </row>
    <row r="18" spans="1:20">
      <c r="A18" s="46">
        <v>26</v>
      </c>
      <c r="B18" s="44" t="s">
        <v>25</v>
      </c>
      <c r="C18" s="107">
        <v>33713</v>
      </c>
      <c r="D18" s="107">
        <v>32808</v>
      </c>
      <c r="E18" s="107">
        <v>32716</v>
      </c>
      <c r="F18" s="101">
        <f t="shared" si="0"/>
        <v>9.2504756575582259E-3</v>
      </c>
      <c r="G18" s="101">
        <f t="shared" si="1"/>
        <v>-2.9573161688369473E-2</v>
      </c>
      <c r="H18" s="61">
        <f t="shared" si="2"/>
        <v>-997</v>
      </c>
      <c r="I18" s="45">
        <f t="shared" si="3"/>
        <v>1.9178978147122192E-2</v>
      </c>
      <c r="J18" s="78">
        <f t="shared" si="4"/>
        <v>-92</v>
      </c>
      <c r="K18" s="10"/>
      <c r="L18" s="3"/>
      <c r="M18" s="66"/>
    </row>
    <row r="19" spans="1:20">
      <c r="A19" s="46">
        <v>27</v>
      </c>
      <c r="B19" s="44" t="s">
        <v>26</v>
      </c>
      <c r="C19" s="107">
        <v>126648</v>
      </c>
      <c r="D19" s="107">
        <v>131432</v>
      </c>
      <c r="E19" s="107">
        <v>132174</v>
      </c>
      <c r="F19" s="101">
        <f t="shared" si="0"/>
        <v>3.7372306197643382E-2</v>
      </c>
      <c r="G19" s="101">
        <f t="shared" si="1"/>
        <v>4.3632745878339964E-2</v>
      </c>
      <c r="H19" s="61">
        <f t="shared" si="2"/>
        <v>5526</v>
      </c>
      <c r="I19" s="45">
        <f t="shared" si="3"/>
        <v>-0.10630193905817174</v>
      </c>
      <c r="J19" s="78">
        <f t="shared" si="4"/>
        <v>742</v>
      </c>
      <c r="K19" s="10"/>
      <c r="L19" s="3"/>
      <c r="M19" s="66"/>
    </row>
    <row r="20" spans="1:20">
      <c r="A20" s="46">
        <v>28</v>
      </c>
      <c r="B20" s="44" t="s">
        <v>27</v>
      </c>
      <c r="C20" s="107">
        <v>141914</v>
      </c>
      <c r="D20" s="107">
        <v>143664</v>
      </c>
      <c r="E20" s="107">
        <v>143856</v>
      </c>
      <c r="F20" s="101">
        <f t="shared" si="0"/>
        <v>4.0675401216337455E-2</v>
      </c>
      <c r="G20" s="101">
        <f t="shared" si="1"/>
        <v>1.3684344039347774E-2</v>
      </c>
      <c r="H20" s="61">
        <f t="shared" si="2"/>
        <v>1942</v>
      </c>
      <c r="I20" s="45">
        <f t="shared" si="3"/>
        <v>-3.7357648507232992E-2</v>
      </c>
      <c r="J20" s="78">
        <f t="shared" si="4"/>
        <v>192</v>
      </c>
      <c r="K20" s="10"/>
      <c r="L20" s="3"/>
      <c r="M20" s="66"/>
    </row>
    <row r="21" spans="1:20">
      <c r="A21" s="46">
        <v>29</v>
      </c>
      <c r="B21" s="44" t="s">
        <v>28</v>
      </c>
      <c r="C21" s="107">
        <v>163169</v>
      </c>
      <c r="D21" s="107">
        <v>179521</v>
      </c>
      <c r="E21" s="107">
        <v>181816</v>
      </c>
      <c r="F21" s="101">
        <f t="shared" si="0"/>
        <v>5.1408622146796874E-2</v>
      </c>
      <c r="G21" s="101">
        <f t="shared" si="1"/>
        <v>0.11428028608375365</v>
      </c>
      <c r="H21" s="61">
        <f t="shared" si="2"/>
        <v>18647</v>
      </c>
      <c r="I21" s="45">
        <f t="shared" si="3"/>
        <v>-0.3587065250846414</v>
      </c>
      <c r="J21" s="78">
        <f t="shared" si="4"/>
        <v>2295</v>
      </c>
      <c r="K21" s="10"/>
      <c r="L21" s="3"/>
      <c r="M21" s="66"/>
    </row>
    <row r="22" spans="1:20">
      <c r="A22" s="46">
        <v>30</v>
      </c>
      <c r="B22" s="44" t="s">
        <v>29</v>
      </c>
      <c r="C22" s="107">
        <v>44283</v>
      </c>
      <c r="D22" s="107">
        <v>47793</v>
      </c>
      <c r="E22" s="107">
        <v>47784</v>
      </c>
      <c r="F22" s="101">
        <f t="shared" si="0"/>
        <v>1.3510964935223201E-2</v>
      </c>
      <c r="G22" s="101">
        <f t="shared" si="1"/>
        <v>7.9059684303231487E-2</v>
      </c>
      <c r="H22" s="61">
        <f t="shared" si="2"/>
        <v>3501</v>
      </c>
      <c r="I22" s="45">
        <f t="shared" si="3"/>
        <v>-6.7347645429362876E-2</v>
      </c>
      <c r="J22" s="78">
        <f t="shared" si="4"/>
        <v>-9</v>
      </c>
      <c r="K22" s="10"/>
      <c r="L22" s="3"/>
      <c r="M22" s="66"/>
    </row>
    <row r="23" spans="1:20">
      <c r="A23" s="46">
        <v>31</v>
      </c>
      <c r="B23" s="44" t="s">
        <v>30</v>
      </c>
      <c r="C23" s="107">
        <v>168702</v>
      </c>
      <c r="D23" s="107">
        <v>161027</v>
      </c>
      <c r="E23" s="107">
        <v>161041</v>
      </c>
      <c r="F23" s="101">
        <f t="shared" si="0"/>
        <v>4.5534473968970361E-2</v>
      </c>
      <c r="G23" s="101">
        <f t="shared" si="1"/>
        <v>-4.5411435549074702E-2</v>
      </c>
      <c r="H23" s="61">
        <f t="shared" si="2"/>
        <v>-7661</v>
      </c>
      <c r="I23" s="45">
        <f t="shared" si="3"/>
        <v>0.14737226839027392</v>
      </c>
      <c r="J23" s="78">
        <f t="shared" si="4"/>
        <v>14</v>
      </c>
      <c r="K23" s="10"/>
      <c r="L23" s="3"/>
      <c r="M23" s="24"/>
    </row>
    <row r="24" spans="1:20">
      <c r="A24" s="46">
        <v>32</v>
      </c>
      <c r="B24" s="44" t="s">
        <v>31</v>
      </c>
      <c r="C24" s="107">
        <v>54306</v>
      </c>
      <c r="D24" s="107">
        <v>54221</v>
      </c>
      <c r="E24" s="107">
        <v>53920</v>
      </c>
      <c r="F24" s="101">
        <f t="shared" si="0"/>
        <v>1.5245923934941299E-2</v>
      </c>
      <c r="G24" s="101">
        <f t="shared" si="1"/>
        <v>-7.1078702169189408E-3</v>
      </c>
      <c r="H24" s="61">
        <f t="shared" si="2"/>
        <v>-386</v>
      </c>
      <c r="I24" s="45">
        <f t="shared" si="3"/>
        <v>7.4253616497383813E-3</v>
      </c>
      <c r="J24" s="78">
        <f t="shared" si="4"/>
        <v>-301</v>
      </c>
      <c r="K24" s="10"/>
      <c r="L24" s="3"/>
      <c r="M24" s="11"/>
    </row>
    <row r="25" spans="1:20">
      <c r="A25" s="46">
        <v>33</v>
      </c>
      <c r="B25" s="44" t="s">
        <v>32</v>
      </c>
      <c r="C25" s="107">
        <v>162045</v>
      </c>
      <c r="D25" s="107">
        <v>156464</v>
      </c>
      <c r="E25" s="107">
        <v>157778</v>
      </c>
      <c r="F25" s="101">
        <f t="shared" si="0"/>
        <v>4.4611858060221964E-2</v>
      </c>
      <c r="G25" s="101">
        <f t="shared" si="1"/>
        <v>-2.6332191675151963E-2</v>
      </c>
      <c r="H25" s="61">
        <f t="shared" si="2"/>
        <v>-4267</v>
      </c>
      <c r="I25" s="45">
        <f t="shared" si="3"/>
        <v>8.2082948599569092E-2</v>
      </c>
      <c r="J25" s="78">
        <f t="shared" si="4"/>
        <v>1314</v>
      </c>
      <c r="K25" s="10"/>
      <c r="L25" s="3"/>
      <c r="M25" s="11"/>
    </row>
    <row r="26" spans="1:20" s="121" customFormat="1">
      <c r="A26" s="175" t="s">
        <v>254</v>
      </c>
      <c r="B26" s="175"/>
      <c r="C26" s="74">
        <f>SUM(C2:C25)</f>
        <v>3588667</v>
      </c>
      <c r="D26" s="74">
        <f>SUM(D2:D25)</f>
        <v>3535462</v>
      </c>
      <c r="E26" s="74">
        <f>SUM(E2:E25)</f>
        <v>3536683</v>
      </c>
      <c r="F26" s="110">
        <f t="shared" si="0"/>
        <v>1</v>
      </c>
      <c r="G26" s="110">
        <f t="shared" si="1"/>
        <v>-1.4485601478209039E-2</v>
      </c>
      <c r="H26" s="107">
        <f t="shared" si="2"/>
        <v>-51984</v>
      </c>
      <c r="I26" s="111">
        <f t="shared" si="3"/>
        <v>1</v>
      </c>
      <c r="J26" s="107">
        <f t="shared" si="4"/>
        <v>1221</v>
      </c>
      <c r="K26" s="66"/>
      <c r="L26" s="3"/>
      <c r="M26" s="66"/>
      <c r="N26" s="122"/>
      <c r="O26" s="122"/>
      <c r="P26" s="122"/>
      <c r="Q26" s="122"/>
      <c r="R26" s="122"/>
      <c r="S26" s="122"/>
      <c r="T26" s="122"/>
    </row>
    <row r="27" spans="1:20">
      <c r="F27" s="66"/>
      <c r="H27" s="20"/>
      <c r="I27" s="19"/>
      <c r="K27" s="11"/>
      <c r="L27" s="3"/>
      <c r="M27" s="11"/>
    </row>
    <row r="28" spans="1:20">
      <c r="C28" s="136"/>
      <c r="D28" s="119"/>
      <c r="E28" s="136"/>
      <c r="K28" s="11"/>
      <c r="L28" s="3"/>
      <c r="M28" s="11"/>
    </row>
    <row r="29" spans="1:20">
      <c r="K29" s="11"/>
      <c r="L29" s="3"/>
      <c r="M29" s="11"/>
    </row>
    <row r="30" spans="1:20">
      <c r="B30" s="10"/>
      <c r="K30" s="11"/>
    </row>
    <row r="31" spans="1:20">
      <c r="B31" s="10"/>
      <c r="K31" s="11"/>
    </row>
    <row r="32" spans="1:20">
      <c r="B32" s="10"/>
      <c r="K32" s="11"/>
    </row>
    <row r="33" spans="2:11">
      <c r="B33" s="64"/>
      <c r="K33" s="11"/>
    </row>
    <row r="34" spans="2:11">
      <c r="B34" s="10"/>
      <c r="K34" s="11"/>
    </row>
    <row r="35" spans="2:11">
      <c r="B35" s="10"/>
      <c r="K35" s="11"/>
    </row>
    <row r="36" spans="2:11">
      <c r="B36" s="10"/>
      <c r="K36" s="10"/>
    </row>
    <row r="37" spans="2:11">
      <c r="K37" s="10"/>
    </row>
    <row r="38" spans="2:11">
      <c r="K38" s="10"/>
    </row>
    <row r="39" spans="2:11">
      <c r="K39" s="10"/>
    </row>
    <row r="40" spans="2:11">
      <c r="K40" s="10"/>
    </row>
    <row r="41" spans="2:11">
      <c r="K41" s="10"/>
    </row>
    <row r="42" spans="2:11">
      <c r="K42" s="10"/>
    </row>
    <row r="43" spans="2:11">
      <c r="K43" s="10"/>
    </row>
    <row r="44" spans="2:11">
      <c r="K44" s="10"/>
    </row>
    <row r="45" spans="2:11">
      <c r="K45" s="10"/>
    </row>
    <row r="46" spans="2:11">
      <c r="K46" s="10"/>
    </row>
    <row r="47" spans="2:11">
      <c r="K47" s="10"/>
    </row>
    <row r="48" spans="2:11">
      <c r="K48" s="10"/>
    </row>
    <row r="49" spans="11:11">
      <c r="K49" s="10"/>
    </row>
    <row r="50" spans="11:11">
      <c r="K50" s="10"/>
    </row>
    <row r="51" spans="11:11">
      <c r="K51" s="10"/>
    </row>
    <row r="52" spans="11:11">
      <c r="K52" s="10"/>
    </row>
    <row r="53" spans="11:11">
      <c r="K53" s="10"/>
    </row>
    <row r="54" spans="11:11">
      <c r="K54" s="10"/>
    </row>
    <row r="55" spans="11:11">
      <c r="K55" s="10"/>
    </row>
    <row r="56" spans="11:11">
      <c r="K56" s="10"/>
    </row>
    <row r="57" spans="11:11">
      <c r="K57" s="10"/>
    </row>
    <row r="58" spans="11:11">
      <c r="K58" s="10"/>
    </row>
    <row r="59" spans="11:11">
      <c r="K59" s="10"/>
    </row>
    <row r="60" spans="11:11">
      <c r="K60" s="10"/>
    </row>
    <row r="61" spans="11:11">
      <c r="K61" s="10"/>
    </row>
    <row r="62" spans="11:11">
      <c r="K62" s="10"/>
    </row>
    <row r="63" spans="11:11">
      <c r="K63" s="10"/>
    </row>
    <row r="64" spans="11:11">
      <c r="K64" s="10"/>
    </row>
    <row r="65" spans="11:11">
      <c r="K65" s="10"/>
    </row>
    <row r="66" spans="11:11">
      <c r="K66" s="10"/>
    </row>
    <row r="67" spans="11:11">
      <c r="K67" s="10"/>
    </row>
    <row r="68" spans="11:11">
      <c r="K68" s="10"/>
    </row>
    <row r="69" spans="11:11">
      <c r="K69" s="10"/>
    </row>
    <row r="70" spans="11:11">
      <c r="K70" s="10"/>
    </row>
    <row r="71" spans="11:11">
      <c r="K71" s="10"/>
    </row>
    <row r="72" spans="11:11">
      <c r="K72" s="10"/>
    </row>
    <row r="73" spans="11:11">
      <c r="K73" s="10"/>
    </row>
    <row r="74" spans="11:11">
      <c r="K74" s="10"/>
    </row>
    <row r="75" spans="11:11">
      <c r="K75" s="10"/>
    </row>
    <row r="76" spans="11:11">
      <c r="K76" s="10"/>
    </row>
    <row r="77" spans="11:11">
      <c r="K77" s="10"/>
    </row>
    <row r="78" spans="11:11">
      <c r="K78" s="10"/>
    </row>
  </sheetData>
  <mergeCells count="1">
    <mergeCell ref="A26:B26"/>
  </mergeCells>
  <pageMargins left="0.7" right="0.7" top="0.75" bottom="0.75" header="0.3" footer="0.3"/>
  <pageSetup paperSize="9" orientation="portrait"/>
  <ignoredErrors>
    <ignoredError sqref="C26 E26" formulaRang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L95"/>
  <sheetViews>
    <sheetView zoomScale="80" zoomScaleNormal="80" zoomScalePageLayoutView="80" workbookViewId="0">
      <pane ySplit="1" topLeftCell="A11" activePane="bottomLeft" state="frozen"/>
      <selection pane="bottomLeft" activeCell="C1" sqref="C1:E1"/>
    </sheetView>
  </sheetViews>
  <sheetFormatPr defaultColWidth="9.1796875" defaultRowHeight="14.5"/>
  <cols>
    <col min="1" max="1" width="13.6328125" style="8" bestFit="1" customWidth="1"/>
    <col min="2" max="2" width="34.453125" style="8" bestFit="1" customWidth="1"/>
    <col min="3" max="3" width="12" style="8" bestFit="1" customWidth="1"/>
    <col min="4" max="5" width="12" style="8" customWidth="1"/>
    <col min="6" max="6" width="17.81640625" style="8" customWidth="1"/>
    <col min="7" max="7" width="27.1796875" style="8" customWidth="1"/>
    <col min="8" max="8" width="26.453125" style="8" customWidth="1"/>
    <col min="9" max="9" width="20.453125" style="8" customWidth="1"/>
    <col min="10" max="10" width="23.453125" style="8" customWidth="1"/>
    <col min="11" max="16384" width="9.1796875" style="8"/>
  </cols>
  <sheetData>
    <row r="1" spans="1:10" ht="43.5">
      <c r="A1" s="105" t="s">
        <v>1</v>
      </c>
      <c r="B1" s="104" t="s">
        <v>90</v>
      </c>
      <c r="C1" s="103">
        <v>42156</v>
      </c>
      <c r="D1" s="103">
        <v>42491</v>
      </c>
      <c r="E1" s="103">
        <v>42522</v>
      </c>
      <c r="F1" s="102" t="s">
        <v>293</v>
      </c>
      <c r="G1" s="102" t="s">
        <v>297</v>
      </c>
      <c r="H1" s="102" t="s">
        <v>298</v>
      </c>
      <c r="I1" s="102" t="s">
        <v>292</v>
      </c>
      <c r="J1" s="106" t="s">
        <v>299</v>
      </c>
    </row>
    <row r="2" spans="1:10">
      <c r="A2" s="43">
        <v>1</v>
      </c>
      <c r="B2" s="109" t="s">
        <v>2</v>
      </c>
      <c r="C2" s="108">
        <v>16102</v>
      </c>
      <c r="D2" s="108">
        <v>16722</v>
      </c>
      <c r="E2" s="108">
        <v>16784</v>
      </c>
      <c r="F2" s="110">
        <f t="shared" ref="F2:F33" si="0">E2/$E$90</f>
        <v>9.5803516030136104E-3</v>
      </c>
      <c r="G2" s="110">
        <f t="shared" ref="G2:G65" si="1">(E2-C2)/C2</f>
        <v>4.2354986958141848E-2</v>
      </c>
      <c r="H2" s="107">
        <f t="shared" ref="H2:H65" si="2">E2-C2</f>
        <v>682</v>
      </c>
      <c r="I2" s="111">
        <f>H2/$H$90</f>
        <v>2.2268660615163586E-2</v>
      </c>
      <c r="J2" s="108">
        <f t="shared" ref="J2:J65" si="3">E2-D2</f>
        <v>62</v>
      </c>
    </row>
    <row r="3" spans="1:10">
      <c r="A3" s="43">
        <v>2</v>
      </c>
      <c r="B3" s="109" t="s">
        <v>3</v>
      </c>
      <c r="C3" s="108">
        <v>3106</v>
      </c>
      <c r="D3" s="108">
        <v>3042</v>
      </c>
      <c r="E3" s="108">
        <v>3173</v>
      </c>
      <c r="F3" s="110">
        <f t="shared" si="0"/>
        <v>1.8111567943495104E-3</v>
      </c>
      <c r="G3" s="110">
        <f t="shared" si="1"/>
        <v>2.1571152607855762E-2</v>
      </c>
      <c r="H3" s="107">
        <f t="shared" si="2"/>
        <v>67</v>
      </c>
      <c r="I3" s="111">
        <f t="shared" ref="I3:I66" si="4">H3/$H$90</f>
        <v>2.1876836674720825E-3</v>
      </c>
      <c r="J3" s="108">
        <f t="shared" si="3"/>
        <v>131</v>
      </c>
    </row>
    <row r="4" spans="1:10">
      <c r="A4" s="43">
        <v>3</v>
      </c>
      <c r="B4" s="109" t="s">
        <v>4</v>
      </c>
      <c r="C4" s="108">
        <v>1132</v>
      </c>
      <c r="D4" s="108">
        <v>1160</v>
      </c>
      <c r="E4" s="108">
        <v>1148</v>
      </c>
      <c r="F4" s="110">
        <f t="shared" si="0"/>
        <v>6.5528143709840463E-4</v>
      </c>
      <c r="G4" s="110">
        <f t="shared" si="1"/>
        <v>1.4134275618374558E-2</v>
      </c>
      <c r="H4" s="107">
        <f t="shared" si="2"/>
        <v>16</v>
      </c>
      <c r="I4" s="111">
        <f t="shared" si="4"/>
        <v>5.2243192059034805E-4</v>
      </c>
      <c r="J4" s="108">
        <f t="shared" si="3"/>
        <v>-12</v>
      </c>
    </row>
    <row r="5" spans="1:10">
      <c r="A5" s="43">
        <v>5</v>
      </c>
      <c r="B5" s="109" t="s">
        <v>5</v>
      </c>
      <c r="C5" s="108">
        <v>631</v>
      </c>
      <c r="D5" s="108">
        <v>612</v>
      </c>
      <c r="E5" s="108">
        <v>619</v>
      </c>
      <c r="F5" s="110">
        <f t="shared" si="0"/>
        <v>3.533268375992269E-4</v>
      </c>
      <c r="G5" s="110">
        <f t="shared" si="1"/>
        <v>-1.9017432646592711E-2</v>
      </c>
      <c r="H5" s="107">
        <f t="shared" si="2"/>
        <v>-12</v>
      </c>
      <c r="I5" s="111">
        <f t="shared" si="4"/>
        <v>-3.9182394044276107E-4</v>
      </c>
      <c r="J5" s="108">
        <f t="shared" si="3"/>
        <v>7</v>
      </c>
    </row>
    <row r="6" spans="1:10" ht="15.75" customHeight="1">
      <c r="A6" s="43">
        <v>6</v>
      </c>
      <c r="B6" s="109" t="s">
        <v>6</v>
      </c>
      <c r="C6" s="108">
        <v>38</v>
      </c>
      <c r="D6" s="108">
        <v>47</v>
      </c>
      <c r="E6" s="108">
        <v>39</v>
      </c>
      <c r="F6" s="110">
        <f t="shared" si="0"/>
        <v>2.2261303176687964E-5</v>
      </c>
      <c r="G6" s="110">
        <f t="shared" si="1"/>
        <v>2.6315789473684209E-2</v>
      </c>
      <c r="H6" s="107">
        <f t="shared" si="2"/>
        <v>1</v>
      </c>
      <c r="I6" s="111">
        <f t="shared" si="4"/>
        <v>3.2651995036896753E-5</v>
      </c>
      <c r="J6" s="108">
        <f t="shared" si="3"/>
        <v>-8</v>
      </c>
    </row>
    <row r="7" spans="1:10">
      <c r="A7" s="43">
        <v>7</v>
      </c>
      <c r="B7" s="109" t="s">
        <v>7</v>
      </c>
      <c r="C7" s="108">
        <v>924</v>
      </c>
      <c r="D7" s="108">
        <v>866</v>
      </c>
      <c r="E7" s="108">
        <v>859</v>
      </c>
      <c r="F7" s="110">
        <f t="shared" si="0"/>
        <v>4.9031947253269127E-4</v>
      </c>
      <c r="G7" s="110">
        <f t="shared" si="1"/>
        <v>-7.0346320346320351E-2</v>
      </c>
      <c r="H7" s="107">
        <f t="shared" si="2"/>
        <v>-65</v>
      </c>
      <c r="I7" s="111">
        <f t="shared" si="4"/>
        <v>-2.1223796773982891E-3</v>
      </c>
      <c r="J7" s="108">
        <f t="shared" si="3"/>
        <v>-7</v>
      </c>
    </row>
    <row r="8" spans="1:10">
      <c r="A8" s="43">
        <v>8</v>
      </c>
      <c r="B8" s="109" t="s">
        <v>281</v>
      </c>
      <c r="C8" s="108">
        <v>4718</v>
      </c>
      <c r="D8" s="108">
        <v>4784</v>
      </c>
      <c r="E8" s="108">
        <v>4810</v>
      </c>
      <c r="F8" s="110">
        <f t="shared" si="0"/>
        <v>2.7455607251248488E-3</v>
      </c>
      <c r="G8" s="110">
        <f t="shared" si="1"/>
        <v>1.9499788045782111E-2</v>
      </c>
      <c r="H8" s="107">
        <f t="shared" si="2"/>
        <v>92</v>
      </c>
      <c r="I8" s="111">
        <f t="shared" si="4"/>
        <v>3.0039835433945013E-3</v>
      </c>
      <c r="J8" s="108">
        <f t="shared" si="3"/>
        <v>26</v>
      </c>
    </row>
    <row r="9" spans="1:10">
      <c r="A9" s="43">
        <v>9</v>
      </c>
      <c r="B9" s="109" t="s">
        <v>8</v>
      </c>
      <c r="C9" s="108">
        <v>468</v>
      </c>
      <c r="D9" s="108">
        <v>464</v>
      </c>
      <c r="E9" s="108">
        <v>464</v>
      </c>
      <c r="F9" s="110">
        <f t="shared" si="0"/>
        <v>2.6485242753803117E-4</v>
      </c>
      <c r="G9" s="110">
        <f t="shared" si="1"/>
        <v>-8.5470085470085479E-3</v>
      </c>
      <c r="H9" s="107">
        <f t="shared" si="2"/>
        <v>-4</v>
      </c>
      <c r="I9" s="111">
        <f t="shared" si="4"/>
        <v>-1.3060798014758701E-4</v>
      </c>
      <c r="J9" s="108">
        <f t="shared" si="3"/>
        <v>0</v>
      </c>
    </row>
    <row r="10" spans="1:10">
      <c r="A10" s="112">
        <v>10</v>
      </c>
      <c r="B10" s="109" t="s">
        <v>9</v>
      </c>
      <c r="C10" s="107">
        <v>41899</v>
      </c>
      <c r="D10" s="107">
        <v>41802</v>
      </c>
      <c r="E10" s="108">
        <v>41873</v>
      </c>
      <c r="F10" s="110">
        <f t="shared" si="0"/>
        <v>2.3901219177370644E-2</v>
      </c>
      <c r="G10" s="110">
        <f t="shared" si="1"/>
        <v>-6.2053986968662732E-4</v>
      </c>
      <c r="H10" s="107">
        <f t="shared" si="2"/>
        <v>-26</v>
      </c>
      <c r="I10" s="111">
        <f t="shared" si="4"/>
        <v>-8.4895187095931565E-4</v>
      </c>
      <c r="J10" s="108">
        <f t="shared" si="3"/>
        <v>71</v>
      </c>
    </row>
    <row r="11" spans="1:10">
      <c r="A11" s="112">
        <v>11</v>
      </c>
      <c r="B11" s="109" t="s">
        <v>10</v>
      </c>
      <c r="C11" s="107">
        <v>649</v>
      </c>
      <c r="D11" s="107">
        <v>644</v>
      </c>
      <c r="E11" s="108">
        <v>649</v>
      </c>
      <c r="F11" s="110">
        <f t="shared" si="0"/>
        <v>3.7045091696590997E-4</v>
      </c>
      <c r="G11" s="110">
        <f t="shared" si="1"/>
        <v>0</v>
      </c>
      <c r="H11" s="107">
        <f t="shared" si="2"/>
        <v>0</v>
      </c>
      <c r="I11" s="111">
        <f t="shared" si="4"/>
        <v>0</v>
      </c>
      <c r="J11" s="108">
        <f t="shared" si="3"/>
        <v>5</v>
      </c>
    </row>
    <row r="12" spans="1:10">
      <c r="A12" s="112">
        <v>12</v>
      </c>
      <c r="B12" s="109" t="s">
        <v>11</v>
      </c>
      <c r="C12" s="107">
        <v>45</v>
      </c>
      <c r="D12" s="107">
        <v>47</v>
      </c>
      <c r="E12" s="108">
        <v>46</v>
      </c>
      <c r="F12" s="110">
        <f t="shared" si="0"/>
        <v>2.6256921695580675E-5</v>
      </c>
      <c r="G12" s="110">
        <f t="shared" si="1"/>
        <v>2.2222222222222223E-2</v>
      </c>
      <c r="H12" s="107">
        <f t="shared" si="2"/>
        <v>1</v>
      </c>
      <c r="I12" s="111">
        <f t="shared" si="4"/>
        <v>3.2651995036896753E-5</v>
      </c>
      <c r="J12" s="108">
        <f t="shared" si="3"/>
        <v>-1</v>
      </c>
    </row>
    <row r="13" spans="1:10">
      <c r="A13" s="112">
        <v>13</v>
      </c>
      <c r="B13" s="109" t="s">
        <v>12</v>
      </c>
      <c r="C13" s="107">
        <v>17255</v>
      </c>
      <c r="D13" s="107">
        <v>16787</v>
      </c>
      <c r="E13" s="108">
        <v>16770</v>
      </c>
      <c r="F13" s="110">
        <f t="shared" si="0"/>
        <v>9.5723603659758245E-3</v>
      </c>
      <c r="G13" s="110">
        <f t="shared" si="1"/>
        <v>-2.8107794842074763E-2</v>
      </c>
      <c r="H13" s="107">
        <f t="shared" si="2"/>
        <v>-485</v>
      </c>
      <c r="I13" s="111">
        <f t="shared" si="4"/>
        <v>-1.5836217592894927E-2</v>
      </c>
      <c r="J13" s="108">
        <f t="shared" si="3"/>
        <v>-17</v>
      </c>
    </row>
    <row r="14" spans="1:10">
      <c r="A14" s="112">
        <v>14</v>
      </c>
      <c r="B14" s="109" t="s">
        <v>13</v>
      </c>
      <c r="C14" s="107">
        <v>33912</v>
      </c>
      <c r="D14" s="107">
        <v>32777</v>
      </c>
      <c r="E14" s="108">
        <v>32864</v>
      </c>
      <c r="F14" s="110">
        <f t="shared" si="0"/>
        <v>1.8758858143555723E-2</v>
      </c>
      <c r="G14" s="110">
        <f t="shared" si="1"/>
        <v>-3.0903514979948102E-2</v>
      </c>
      <c r="H14" s="107">
        <f t="shared" si="2"/>
        <v>-1048</v>
      </c>
      <c r="I14" s="111">
        <f t="shared" si="4"/>
        <v>-3.4219290798667798E-2</v>
      </c>
      <c r="J14" s="108">
        <f t="shared" si="3"/>
        <v>87</v>
      </c>
    </row>
    <row r="15" spans="1:10">
      <c r="A15" s="112">
        <v>15</v>
      </c>
      <c r="B15" s="109" t="s">
        <v>14</v>
      </c>
      <c r="C15" s="107">
        <v>6686</v>
      </c>
      <c r="D15" s="107">
        <v>6495</v>
      </c>
      <c r="E15" s="108">
        <v>6477</v>
      </c>
      <c r="F15" s="110">
        <f t="shared" si="0"/>
        <v>3.6970887352668702E-3</v>
      </c>
      <c r="G15" s="110">
        <f t="shared" si="1"/>
        <v>-3.1259347891115764E-2</v>
      </c>
      <c r="H15" s="107">
        <f t="shared" si="2"/>
        <v>-209</v>
      </c>
      <c r="I15" s="111">
        <f t="shared" si="4"/>
        <v>-6.8242669627114217E-3</v>
      </c>
      <c r="J15" s="108">
        <f t="shared" si="3"/>
        <v>-18</v>
      </c>
    </row>
    <row r="16" spans="1:10">
      <c r="A16" s="112">
        <v>16</v>
      </c>
      <c r="B16" s="109" t="s">
        <v>15</v>
      </c>
      <c r="C16" s="107">
        <v>10777</v>
      </c>
      <c r="D16" s="107">
        <v>10535</v>
      </c>
      <c r="E16" s="108">
        <v>10483</v>
      </c>
      <c r="F16" s="110">
        <f t="shared" si="0"/>
        <v>5.9837241333646129E-3</v>
      </c>
      <c r="G16" s="110">
        <f t="shared" si="1"/>
        <v>-2.7280319198292661E-2</v>
      </c>
      <c r="H16" s="107">
        <f t="shared" si="2"/>
        <v>-294</v>
      </c>
      <c r="I16" s="111">
        <f t="shared" si="4"/>
        <v>-9.5996865408476458E-3</v>
      </c>
      <c r="J16" s="108">
        <f t="shared" si="3"/>
        <v>-52</v>
      </c>
    </row>
    <row r="17" spans="1:10">
      <c r="A17" s="112">
        <v>17</v>
      </c>
      <c r="B17" s="109" t="s">
        <v>16</v>
      </c>
      <c r="C17" s="107">
        <v>2314</v>
      </c>
      <c r="D17" s="107">
        <v>2398</v>
      </c>
      <c r="E17" s="108">
        <v>2395</v>
      </c>
      <c r="F17" s="110">
        <f t="shared" si="0"/>
        <v>1.3670723361068635E-3</v>
      </c>
      <c r="G17" s="110">
        <f t="shared" si="1"/>
        <v>3.5004321521175455E-2</v>
      </c>
      <c r="H17" s="107">
        <f t="shared" si="2"/>
        <v>81</v>
      </c>
      <c r="I17" s="111">
        <f t="shared" si="4"/>
        <v>2.6448115979886373E-3</v>
      </c>
      <c r="J17" s="108">
        <f t="shared" si="3"/>
        <v>-3</v>
      </c>
    </row>
    <row r="18" spans="1:10">
      <c r="A18" s="112">
        <v>18</v>
      </c>
      <c r="B18" s="109" t="s">
        <v>17</v>
      </c>
      <c r="C18" s="107">
        <v>8780</v>
      </c>
      <c r="D18" s="107">
        <v>8094</v>
      </c>
      <c r="E18" s="108">
        <v>8075</v>
      </c>
      <c r="F18" s="110">
        <f t="shared" si="0"/>
        <v>4.6092313628655207E-3</v>
      </c>
      <c r="G18" s="110">
        <f t="shared" si="1"/>
        <v>-8.0296127562642372E-2</v>
      </c>
      <c r="H18" s="107">
        <f t="shared" si="2"/>
        <v>-705</v>
      </c>
      <c r="I18" s="111">
        <f t="shared" si="4"/>
        <v>-2.301965650101221E-2</v>
      </c>
      <c r="J18" s="108">
        <f t="shared" si="3"/>
        <v>-19</v>
      </c>
    </row>
    <row r="19" spans="1:10">
      <c r="A19" s="112">
        <v>19</v>
      </c>
      <c r="B19" s="109" t="s">
        <v>18</v>
      </c>
      <c r="C19" s="107">
        <v>319</v>
      </c>
      <c r="D19" s="107">
        <v>294</v>
      </c>
      <c r="E19" s="108">
        <v>299</v>
      </c>
      <c r="F19" s="110">
        <f t="shared" si="0"/>
        <v>1.7066999102127438E-4</v>
      </c>
      <c r="G19" s="110">
        <f t="shared" si="1"/>
        <v>-6.2695924764890276E-2</v>
      </c>
      <c r="H19" s="107">
        <f t="shared" si="2"/>
        <v>-20</v>
      </c>
      <c r="I19" s="111">
        <f t="shared" si="4"/>
        <v>-6.5303990073793509E-4</v>
      </c>
      <c r="J19" s="108">
        <f t="shared" si="3"/>
        <v>5</v>
      </c>
    </row>
    <row r="20" spans="1:10">
      <c r="A20" s="112">
        <v>20</v>
      </c>
      <c r="B20" s="109" t="s">
        <v>19</v>
      </c>
      <c r="C20" s="107">
        <v>4345</v>
      </c>
      <c r="D20" s="107">
        <v>4380</v>
      </c>
      <c r="E20" s="108">
        <v>4406</v>
      </c>
      <c r="F20" s="110">
        <f t="shared" si="0"/>
        <v>2.5149564563201839E-3</v>
      </c>
      <c r="G20" s="110">
        <f t="shared" si="1"/>
        <v>1.4039125431530495E-2</v>
      </c>
      <c r="H20" s="107">
        <f t="shared" si="2"/>
        <v>61</v>
      </c>
      <c r="I20" s="111">
        <f t="shared" si="4"/>
        <v>1.9917716972507019E-3</v>
      </c>
      <c r="J20" s="108">
        <f t="shared" si="3"/>
        <v>26</v>
      </c>
    </row>
    <row r="21" spans="1:10">
      <c r="A21" s="112">
        <v>21</v>
      </c>
      <c r="B21" s="109" t="s">
        <v>20</v>
      </c>
      <c r="C21" s="107">
        <v>322</v>
      </c>
      <c r="D21" s="107">
        <v>340</v>
      </c>
      <c r="E21" s="108">
        <v>342</v>
      </c>
      <c r="F21" s="110">
        <f t="shared" si="0"/>
        <v>1.9521450478018676E-4</v>
      </c>
      <c r="G21" s="110">
        <f t="shared" si="1"/>
        <v>6.2111801242236024E-2</v>
      </c>
      <c r="H21" s="107">
        <f t="shared" si="2"/>
        <v>20</v>
      </c>
      <c r="I21" s="111">
        <f t="shared" si="4"/>
        <v>6.5303990073793509E-4</v>
      </c>
      <c r="J21" s="108">
        <f t="shared" si="3"/>
        <v>2</v>
      </c>
    </row>
    <row r="22" spans="1:10">
      <c r="A22" s="112">
        <v>22</v>
      </c>
      <c r="B22" s="109" t="s">
        <v>21</v>
      </c>
      <c r="C22" s="107">
        <v>12599</v>
      </c>
      <c r="D22" s="107">
        <v>12744</v>
      </c>
      <c r="E22" s="108">
        <v>12770</v>
      </c>
      <c r="F22" s="110">
        <f t="shared" si="0"/>
        <v>7.2891497837514179E-3</v>
      </c>
      <c r="G22" s="110">
        <f t="shared" si="1"/>
        <v>1.3572505754424955E-2</v>
      </c>
      <c r="H22" s="107">
        <f t="shared" si="2"/>
        <v>171</v>
      </c>
      <c r="I22" s="111">
        <f t="shared" si="4"/>
        <v>5.5834911513093447E-3</v>
      </c>
      <c r="J22" s="108">
        <f t="shared" si="3"/>
        <v>26</v>
      </c>
    </row>
    <row r="23" spans="1:10">
      <c r="A23" s="112">
        <v>23</v>
      </c>
      <c r="B23" s="109" t="s">
        <v>22</v>
      </c>
      <c r="C23" s="107">
        <v>13814</v>
      </c>
      <c r="D23" s="107">
        <v>13828</v>
      </c>
      <c r="E23" s="108">
        <v>13865</v>
      </c>
      <c r="F23" s="110">
        <f t="shared" si="0"/>
        <v>7.9141786806353493E-3</v>
      </c>
      <c r="G23" s="110">
        <f t="shared" si="1"/>
        <v>3.6919067612566961E-3</v>
      </c>
      <c r="H23" s="107">
        <f t="shared" si="2"/>
        <v>51</v>
      </c>
      <c r="I23" s="111">
        <f t="shared" si="4"/>
        <v>1.6652517468817344E-3</v>
      </c>
      <c r="J23" s="108">
        <f t="shared" si="3"/>
        <v>37</v>
      </c>
    </row>
    <row r="24" spans="1:10">
      <c r="A24" s="112">
        <v>24</v>
      </c>
      <c r="B24" s="109" t="s">
        <v>23</v>
      </c>
      <c r="C24" s="107">
        <v>7685</v>
      </c>
      <c r="D24" s="107">
        <v>7410</v>
      </c>
      <c r="E24" s="108">
        <v>7400</v>
      </c>
      <c r="F24" s="110">
        <f t="shared" si="0"/>
        <v>4.223939577115152E-3</v>
      </c>
      <c r="G24" s="110">
        <f t="shared" si="1"/>
        <v>-3.708523096942095E-2</v>
      </c>
      <c r="H24" s="107">
        <f t="shared" si="2"/>
        <v>-285</v>
      </c>
      <c r="I24" s="111">
        <f t="shared" si="4"/>
        <v>-9.3058185855155757E-3</v>
      </c>
      <c r="J24" s="108">
        <f t="shared" si="3"/>
        <v>-10</v>
      </c>
    </row>
    <row r="25" spans="1:10">
      <c r="A25" s="112">
        <v>25</v>
      </c>
      <c r="B25" s="109" t="s">
        <v>24</v>
      </c>
      <c r="C25" s="107">
        <v>35332</v>
      </c>
      <c r="D25" s="107">
        <v>35224</v>
      </c>
      <c r="E25" s="108">
        <v>35343</v>
      </c>
      <c r="F25" s="110">
        <f t="shared" si="0"/>
        <v>2.0173877901889299E-2</v>
      </c>
      <c r="G25" s="110">
        <f t="shared" si="1"/>
        <v>3.1133250311332503E-4</v>
      </c>
      <c r="H25" s="107">
        <f t="shared" si="2"/>
        <v>11</v>
      </c>
      <c r="I25" s="111">
        <f t="shared" si="4"/>
        <v>3.5917194540586431E-4</v>
      </c>
      <c r="J25" s="108">
        <f t="shared" si="3"/>
        <v>119</v>
      </c>
    </row>
    <row r="26" spans="1:10">
      <c r="A26" s="112">
        <v>26</v>
      </c>
      <c r="B26" s="109" t="s">
        <v>25</v>
      </c>
      <c r="C26" s="107">
        <v>1662</v>
      </c>
      <c r="D26" s="107">
        <v>1643</v>
      </c>
      <c r="E26" s="108">
        <v>1662</v>
      </c>
      <c r="F26" s="110">
        <f t="shared" si="0"/>
        <v>9.4867399691424086E-4</v>
      </c>
      <c r="G26" s="110">
        <f t="shared" si="1"/>
        <v>0</v>
      </c>
      <c r="H26" s="107">
        <f t="shared" si="2"/>
        <v>0</v>
      </c>
      <c r="I26" s="111">
        <f t="shared" si="4"/>
        <v>0</v>
      </c>
      <c r="J26" s="108">
        <f t="shared" si="3"/>
        <v>19</v>
      </c>
    </row>
    <row r="27" spans="1:10">
      <c r="A27" s="112">
        <v>27</v>
      </c>
      <c r="B27" s="109" t="s">
        <v>26</v>
      </c>
      <c r="C27" s="107">
        <v>5487</v>
      </c>
      <c r="D27" s="107">
        <v>5748</v>
      </c>
      <c r="E27" s="108">
        <v>5765</v>
      </c>
      <c r="F27" s="110">
        <f t="shared" si="0"/>
        <v>3.2906772516309258E-3</v>
      </c>
      <c r="G27" s="110">
        <f t="shared" si="1"/>
        <v>5.0665208675050116E-2</v>
      </c>
      <c r="H27" s="107">
        <f t="shared" si="2"/>
        <v>278</v>
      </c>
      <c r="I27" s="111">
        <f t="shared" si="4"/>
        <v>9.0772546202572985E-3</v>
      </c>
      <c r="J27" s="108">
        <f t="shared" si="3"/>
        <v>17</v>
      </c>
    </row>
    <row r="28" spans="1:10">
      <c r="A28" s="112">
        <v>28</v>
      </c>
      <c r="B28" s="109" t="s">
        <v>27</v>
      </c>
      <c r="C28" s="107">
        <v>9793</v>
      </c>
      <c r="D28" s="107">
        <v>10256</v>
      </c>
      <c r="E28" s="108">
        <v>10271</v>
      </c>
      <c r="F28" s="110">
        <f t="shared" si="0"/>
        <v>5.8627139725067196E-3</v>
      </c>
      <c r="G28" s="110">
        <f t="shared" si="1"/>
        <v>4.8810374757479832E-2</v>
      </c>
      <c r="H28" s="107">
        <f t="shared" si="2"/>
        <v>478</v>
      </c>
      <c r="I28" s="111">
        <f t="shared" si="4"/>
        <v>1.5607653627636648E-2</v>
      </c>
      <c r="J28" s="108">
        <f t="shared" si="3"/>
        <v>15</v>
      </c>
    </row>
    <row r="29" spans="1:10">
      <c r="A29" s="112">
        <v>29</v>
      </c>
      <c r="B29" s="109" t="s">
        <v>28</v>
      </c>
      <c r="C29" s="107">
        <v>3545</v>
      </c>
      <c r="D29" s="107">
        <v>3596</v>
      </c>
      <c r="E29" s="108">
        <v>3600</v>
      </c>
      <c r="F29" s="110">
        <f t="shared" si="0"/>
        <v>2.0548895240019658E-3</v>
      </c>
      <c r="G29" s="110">
        <f t="shared" si="1"/>
        <v>1.5514809590973202E-2</v>
      </c>
      <c r="H29" s="107">
        <f t="shared" si="2"/>
        <v>55</v>
      </c>
      <c r="I29" s="111">
        <f t="shared" si="4"/>
        <v>1.7958597270293214E-3</v>
      </c>
      <c r="J29" s="108">
        <f t="shared" si="3"/>
        <v>4</v>
      </c>
    </row>
    <row r="30" spans="1:10">
      <c r="A30" s="112">
        <v>30</v>
      </c>
      <c r="B30" s="109" t="s">
        <v>29</v>
      </c>
      <c r="C30" s="107">
        <v>1071</v>
      </c>
      <c r="D30" s="107">
        <v>1181</v>
      </c>
      <c r="E30" s="108">
        <v>1177</v>
      </c>
      <c r="F30" s="110">
        <f t="shared" si="0"/>
        <v>6.7183471381953165E-4</v>
      </c>
      <c r="G30" s="110">
        <f t="shared" si="1"/>
        <v>9.8972922502334262E-2</v>
      </c>
      <c r="H30" s="107">
        <f t="shared" si="2"/>
        <v>106</v>
      </c>
      <c r="I30" s="111">
        <f t="shared" si="4"/>
        <v>3.461111473911056E-3</v>
      </c>
      <c r="J30" s="108">
        <f t="shared" si="3"/>
        <v>-4</v>
      </c>
    </row>
    <row r="31" spans="1:10">
      <c r="A31" s="112">
        <v>31</v>
      </c>
      <c r="B31" s="109" t="s">
        <v>30</v>
      </c>
      <c r="C31" s="107">
        <v>21322</v>
      </c>
      <c r="D31" s="107">
        <v>21413</v>
      </c>
      <c r="E31" s="108">
        <v>21473</v>
      </c>
      <c r="F31" s="110">
        <f t="shared" si="0"/>
        <v>1.225684520802617E-2</v>
      </c>
      <c r="G31" s="110">
        <f t="shared" si="1"/>
        <v>7.0818872526029449E-3</v>
      </c>
      <c r="H31" s="107">
        <f t="shared" si="2"/>
        <v>151</v>
      </c>
      <c r="I31" s="111">
        <f t="shared" si="4"/>
        <v>4.9304512505714097E-3</v>
      </c>
      <c r="J31" s="108">
        <f t="shared" si="3"/>
        <v>60</v>
      </c>
    </row>
    <row r="32" spans="1:10">
      <c r="A32" s="112">
        <v>32</v>
      </c>
      <c r="B32" s="109" t="s">
        <v>31</v>
      </c>
      <c r="C32" s="107">
        <v>6305</v>
      </c>
      <c r="D32" s="107">
        <v>6382</v>
      </c>
      <c r="E32" s="108">
        <v>6402</v>
      </c>
      <c r="F32" s="110">
        <f t="shared" si="0"/>
        <v>3.6542785368501628E-3</v>
      </c>
      <c r="G32" s="110">
        <f t="shared" si="1"/>
        <v>1.5384615384615385E-2</v>
      </c>
      <c r="H32" s="107">
        <f t="shared" si="2"/>
        <v>97</v>
      </c>
      <c r="I32" s="111">
        <f t="shared" si="4"/>
        <v>3.167243518578985E-3</v>
      </c>
      <c r="J32" s="108">
        <f t="shared" si="3"/>
        <v>20</v>
      </c>
    </row>
    <row r="33" spans="1:10">
      <c r="A33" s="112">
        <v>33</v>
      </c>
      <c r="B33" s="109" t="s">
        <v>32</v>
      </c>
      <c r="C33" s="107">
        <v>20756</v>
      </c>
      <c r="D33" s="107">
        <v>20172</v>
      </c>
      <c r="E33" s="108">
        <v>20128</v>
      </c>
      <c r="F33" s="110">
        <f t="shared" si="0"/>
        <v>1.1489115649753214E-2</v>
      </c>
      <c r="G33" s="110">
        <f t="shared" si="1"/>
        <v>-3.0256311428020814E-2</v>
      </c>
      <c r="H33" s="107">
        <f t="shared" si="2"/>
        <v>-628</v>
      </c>
      <c r="I33" s="111">
        <f t="shared" si="4"/>
        <v>-2.0505452883171162E-2</v>
      </c>
      <c r="J33" s="108">
        <f t="shared" si="3"/>
        <v>-44</v>
      </c>
    </row>
    <row r="34" spans="1:10">
      <c r="A34" s="112">
        <v>35</v>
      </c>
      <c r="B34" s="109" t="s">
        <v>33</v>
      </c>
      <c r="C34" s="108">
        <v>18967</v>
      </c>
      <c r="D34" s="108">
        <v>18290</v>
      </c>
      <c r="E34" s="108">
        <v>17682</v>
      </c>
      <c r="F34" s="110">
        <f t="shared" ref="F34:F65" si="5">E34/$E$90</f>
        <v>1.0092932378722989E-2</v>
      </c>
      <c r="G34" s="110">
        <f t="shared" si="1"/>
        <v>-6.7749248695102016E-2</v>
      </c>
      <c r="H34" s="107">
        <f t="shared" si="2"/>
        <v>-1285</v>
      </c>
      <c r="I34" s="111">
        <f t="shared" si="4"/>
        <v>-4.1957813622412327E-2</v>
      </c>
      <c r="J34" s="108">
        <f t="shared" si="3"/>
        <v>-608</v>
      </c>
    </row>
    <row r="35" spans="1:10">
      <c r="A35" s="112">
        <v>36</v>
      </c>
      <c r="B35" s="109" t="s">
        <v>34</v>
      </c>
      <c r="C35" s="108">
        <v>934</v>
      </c>
      <c r="D35" s="108">
        <v>981</v>
      </c>
      <c r="E35" s="108">
        <v>1020</v>
      </c>
      <c r="F35" s="110">
        <f t="shared" si="5"/>
        <v>5.8221869846722364E-4</v>
      </c>
      <c r="G35" s="110">
        <f t="shared" si="1"/>
        <v>9.2077087794432549E-2</v>
      </c>
      <c r="H35" s="107">
        <f t="shared" si="2"/>
        <v>86</v>
      </c>
      <c r="I35" s="111">
        <f t="shared" si="4"/>
        <v>2.808071573173121E-3</v>
      </c>
      <c r="J35" s="108">
        <f t="shared" si="3"/>
        <v>39</v>
      </c>
    </row>
    <row r="36" spans="1:10">
      <c r="A36" s="112">
        <v>37</v>
      </c>
      <c r="B36" s="109" t="s">
        <v>35</v>
      </c>
      <c r="C36" s="108">
        <v>457</v>
      </c>
      <c r="D36" s="108">
        <v>505</v>
      </c>
      <c r="E36" s="108">
        <v>508</v>
      </c>
      <c r="F36" s="110">
        <f t="shared" si="5"/>
        <v>2.8996774394249964E-4</v>
      </c>
      <c r="G36" s="110">
        <f t="shared" si="1"/>
        <v>0.11159737417943107</v>
      </c>
      <c r="H36" s="107">
        <f t="shared" si="2"/>
        <v>51</v>
      </c>
      <c r="I36" s="111">
        <f t="shared" si="4"/>
        <v>1.6652517468817344E-3</v>
      </c>
      <c r="J36" s="108">
        <f t="shared" si="3"/>
        <v>3</v>
      </c>
    </row>
    <row r="37" spans="1:10">
      <c r="A37" s="112">
        <v>38</v>
      </c>
      <c r="B37" s="109" t="s">
        <v>36</v>
      </c>
      <c r="C37" s="108">
        <v>3168</v>
      </c>
      <c r="D37" s="108">
        <v>3296</v>
      </c>
      <c r="E37" s="108">
        <v>3324</v>
      </c>
      <c r="F37" s="110">
        <f t="shared" si="5"/>
        <v>1.8973479938284817E-3</v>
      </c>
      <c r="G37" s="110">
        <f t="shared" si="1"/>
        <v>4.924242424242424E-2</v>
      </c>
      <c r="H37" s="107">
        <f t="shared" si="2"/>
        <v>156</v>
      </c>
      <c r="I37" s="111">
        <f t="shared" si="4"/>
        <v>5.0937112257558939E-3</v>
      </c>
      <c r="J37" s="108">
        <f t="shared" si="3"/>
        <v>28</v>
      </c>
    </row>
    <row r="38" spans="1:10">
      <c r="A38" s="112">
        <v>39</v>
      </c>
      <c r="B38" s="109" t="s">
        <v>37</v>
      </c>
      <c r="C38" s="108">
        <v>144</v>
      </c>
      <c r="D38" s="108">
        <v>129</v>
      </c>
      <c r="E38" s="108">
        <v>123</v>
      </c>
      <c r="F38" s="110">
        <f t="shared" si="5"/>
        <v>7.0208725403400504E-5</v>
      </c>
      <c r="G38" s="110">
        <f t="shared" si="1"/>
        <v>-0.14583333333333334</v>
      </c>
      <c r="H38" s="107">
        <f t="shared" si="2"/>
        <v>-21</v>
      </c>
      <c r="I38" s="111">
        <f t="shared" si="4"/>
        <v>-6.856918957748318E-4</v>
      </c>
      <c r="J38" s="108">
        <f t="shared" si="3"/>
        <v>-6</v>
      </c>
    </row>
    <row r="39" spans="1:10">
      <c r="A39" s="112">
        <v>41</v>
      </c>
      <c r="B39" s="109" t="s">
        <v>38</v>
      </c>
      <c r="C39" s="108">
        <v>124973</v>
      </c>
      <c r="D39" s="108">
        <v>130271</v>
      </c>
      <c r="E39" s="108">
        <v>130474</v>
      </c>
      <c r="F39" s="110">
        <f t="shared" si="5"/>
        <v>7.4474904376286802E-2</v>
      </c>
      <c r="G39" s="110">
        <f t="shared" si="1"/>
        <v>4.4017507781680842E-2</v>
      </c>
      <c r="H39" s="107">
        <f t="shared" si="2"/>
        <v>5501</v>
      </c>
      <c r="I39" s="111">
        <f t="shared" si="4"/>
        <v>0.17961862469796905</v>
      </c>
      <c r="J39" s="108">
        <f t="shared" si="3"/>
        <v>203</v>
      </c>
    </row>
    <row r="40" spans="1:10">
      <c r="A40" s="112">
        <v>42</v>
      </c>
      <c r="B40" s="109" t="s">
        <v>39</v>
      </c>
      <c r="C40" s="108">
        <v>15195</v>
      </c>
      <c r="D40" s="108">
        <v>14539</v>
      </c>
      <c r="E40" s="108">
        <v>15132</v>
      </c>
      <c r="F40" s="110">
        <f t="shared" si="5"/>
        <v>8.6373856325549295E-3</v>
      </c>
      <c r="G40" s="110">
        <f t="shared" si="1"/>
        <v>-4.1461006910167818E-3</v>
      </c>
      <c r="H40" s="107">
        <f t="shared" si="2"/>
        <v>-63</v>
      </c>
      <c r="I40" s="111">
        <f t="shared" si="4"/>
        <v>-2.0570756873244957E-3</v>
      </c>
      <c r="J40" s="108">
        <f t="shared" si="3"/>
        <v>593</v>
      </c>
    </row>
    <row r="41" spans="1:10">
      <c r="A41" s="112">
        <v>43</v>
      </c>
      <c r="B41" s="109" t="s">
        <v>40</v>
      </c>
      <c r="C41" s="108">
        <v>54124</v>
      </c>
      <c r="D41" s="108">
        <v>54056</v>
      </c>
      <c r="E41" s="108">
        <v>54559</v>
      </c>
      <c r="F41" s="110">
        <f t="shared" si="5"/>
        <v>3.1142421538895348E-2</v>
      </c>
      <c r="G41" s="110">
        <f t="shared" si="1"/>
        <v>8.0370999926095629E-3</v>
      </c>
      <c r="H41" s="107">
        <f t="shared" si="2"/>
        <v>435</v>
      </c>
      <c r="I41" s="111">
        <f t="shared" si="4"/>
        <v>1.4203617841050089E-2</v>
      </c>
      <c r="J41" s="108">
        <f t="shared" si="3"/>
        <v>503</v>
      </c>
    </row>
    <row r="42" spans="1:10">
      <c r="A42" s="112">
        <v>45</v>
      </c>
      <c r="B42" s="109" t="s">
        <v>41</v>
      </c>
      <c r="C42" s="108">
        <v>44405</v>
      </c>
      <c r="D42" s="108">
        <v>46694</v>
      </c>
      <c r="E42" s="108">
        <v>46991</v>
      </c>
      <c r="F42" s="110">
        <f t="shared" si="5"/>
        <v>2.6822587117326772E-2</v>
      </c>
      <c r="G42" s="110">
        <f t="shared" si="1"/>
        <v>5.8236685057988964E-2</v>
      </c>
      <c r="H42" s="107">
        <f t="shared" si="2"/>
        <v>2586</v>
      </c>
      <c r="I42" s="111">
        <f t="shared" si="4"/>
        <v>8.4438059165415011E-2</v>
      </c>
      <c r="J42" s="108">
        <f t="shared" si="3"/>
        <v>297</v>
      </c>
    </row>
    <row r="43" spans="1:10">
      <c r="A43" s="112">
        <v>46</v>
      </c>
      <c r="B43" s="109" t="s">
        <v>42</v>
      </c>
      <c r="C43" s="108">
        <v>118983</v>
      </c>
      <c r="D43" s="108">
        <v>124377</v>
      </c>
      <c r="E43" s="108">
        <v>125217</v>
      </c>
      <c r="F43" s="110">
        <f t="shared" si="5"/>
        <v>7.1474194868598379E-2</v>
      </c>
      <c r="G43" s="110">
        <f t="shared" si="1"/>
        <v>5.2394039484632261E-2</v>
      </c>
      <c r="H43" s="107">
        <f t="shared" si="2"/>
        <v>6234</v>
      </c>
      <c r="I43" s="111">
        <f t="shared" si="4"/>
        <v>0.20355253706001436</v>
      </c>
      <c r="J43" s="108">
        <f t="shared" si="3"/>
        <v>840</v>
      </c>
    </row>
    <row r="44" spans="1:10">
      <c r="A44" s="112">
        <v>47</v>
      </c>
      <c r="B44" s="109" t="s">
        <v>43</v>
      </c>
      <c r="C44" s="108">
        <v>294345</v>
      </c>
      <c r="D44" s="108">
        <v>300026</v>
      </c>
      <c r="E44" s="108">
        <v>301220</v>
      </c>
      <c r="F44" s="110">
        <f t="shared" si="5"/>
        <v>0.17193717289440894</v>
      </c>
      <c r="G44" s="110">
        <f t="shared" si="1"/>
        <v>2.3356945081452037E-2</v>
      </c>
      <c r="H44" s="107">
        <f t="shared" si="2"/>
        <v>6875</v>
      </c>
      <c r="I44" s="111">
        <f t="shared" si="4"/>
        <v>0.22448246587866519</v>
      </c>
      <c r="J44" s="108">
        <f t="shared" si="3"/>
        <v>1194</v>
      </c>
    </row>
    <row r="45" spans="1:10">
      <c r="A45" s="112">
        <v>49</v>
      </c>
      <c r="B45" s="109" t="s">
        <v>44</v>
      </c>
      <c r="C45" s="108">
        <v>122384</v>
      </c>
      <c r="D45" s="108">
        <v>120624</v>
      </c>
      <c r="E45" s="108">
        <v>120608</v>
      </c>
      <c r="F45" s="110">
        <f t="shared" si="5"/>
        <v>6.8843365475230303E-2</v>
      </c>
      <c r="G45" s="110">
        <f t="shared" si="1"/>
        <v>-1.4511700875931495E-2</v>
      </c>
      <c r="H45" s="107">
        <f t="shared" si="2"/>
        <v>-1776</v>
      </c>
      <c r="I45" s="111">
        <f t="shared" si="4"/>
        <v>-5.7989943185528636E-2</v>
      </c>
      <c r="J45" s="108">
        <f t="shared" si="3"/>
        <v>-16</v>
      </c>
    </row>
    <row r="46" spans="1:10">
      <c r="A46" s="112">
        <v>50</v>
      </c>
      <c r="B46" s="109" t="s">
        <v>45</v>
      </c>
      <c r="C46" s="108">
        <v>2705</v>
      </c>
      <c r="D46" s="108">
        <v>2478</v>
      </c>
      <c r="E46" s="108">
        <v>2600</v>
      </c>
      <c r="F46" s="110">
        <f t="shared" si="5"/>
        <v>1.4840868784458641E-3</v>
      </c>
      <c r="G46" s="110">
        <f t="shared" si="1"/>
        <v>-3.8817005545286505E-2</v>
      </c>
      <c r="H46" s="107">
        <f t="shared" si="2"/>
        <v>-105</v>
      </c>
      <c r="I46" s="111">
        <f t="shared" si="4"/>
        <v>-3.4284594788741591E-3</v>
      </c>
      <c r="J46" s="108">
        <f t="shared" si="3"/>
        <v>122</v>
      </c>
    </row>
    <row r="47" spans="1:10">
      <c r="A47" s="112">
        <v>51</v>
      </c>
      <c r="B47" s="109" t="s">
        <v>46</v>
      </c>
      <c r="C47" s="108">
        <v>297</v>
      </c>
      <c r="D47" s="108">
        <v>303</v>
      </c>
      <c r="E47" s="108">
        <v>297</v>
      </c>
      <c r="F47" s="110">
        <f t="shared" si="5"/>
        <v>1.6952838573016217E-4</v>
      </c>
      <c r="G47" s="110">
        <f t="shared" si="1"/>
        <v>0</v>
      </c>
      <c r="H47" s="107">
        <f t="shared" si="2"/>
        <v>0</v>
      </c>
      <c r="I47" s="111">
        <f t="shared" si="4"/>
        <v>0</v>
      </c>
      <c r="J47" s="108">
        <f t="shared" si="3"/>
        <v>-6</v>
      </c>
    </row>
    <row r="48" spans="1:10">
      <c r="A48" s="112">
        <v>52</v>
      </c>
      <c r="B48" s="109" t="s">
        <v>47</v>
      </c>
      <c r="C48" s="108">
        <v>18175</v>
      </c>
      <c r="D48" s="108">
        <v>18439</v>
      </c>
      <c r="E48" s="108">
        <v>18506</v>
      </c>
      <c r="F48" s="110">
        <f t="shared" si="5"/>
        <v>1.0563273758661217E-2</v>
      </c>
      <c r="G48" s="110">
        <f t="shared" si="1"/>
        <v>1.8211829436038513E-2</v>
      </c>
      <c r="H48" s="107">
        <f t="shared" si="2"/>
        <v>331</v>
      </c>
      <c r="I48" s="111">
        <f t="shared" si="4"/>
        <v>1.0807810357212826E-2</v>
      </c>
      <c r="J48" s="108">
        <f t="shared" si="3"/>
        <v>67</v>
      </c>
    </row>
    <row r="49" spans="1:10">
      <c r="A49" s="112">
        <v>53</v>
      </c>
      <c r="B49" s="109" t="s">
        <v>48</v>
      </c>
      <c r="C49" s="108">
        <v>2577</v>
      </c>
      <c r="D49" s="108">
        <v>2707</v>
      </c>
      <c r="E49" s="108">
        <v>2623</v>
      </c>
      <c r="F49" s="110">
        <f t="shared" si="5"/>
        <v>1.4972153392936545E-3</v>
      </c>
      <c r="G49" s="110">
        <f t="shared" si="1"/>
        <v>1.7850213426464881E-2</v>
      </c>
      <c r="H49" s="107">
        <f t="shared" si="2"/>
        <v>46</v>
      </c>
      <c r="I49" s="111">
        <f t="shared" si="4"/>
        <v>1.5019917716972506E-3</v>
      </c>
      <c r="J49" s="108">
        <f t="shared" si="3"/>
        <v>-84</v>
      </c>
    </row>
    <row r="50" spans="1:10">
      <c r="A50" s="112">
        <v>55</v>
      </c>
      <c r="B50" s="109" t="s">
        <v>49</v>
      </c>
      <c r="C50" s="108">
        <v>18095</v>
      </c>
      <c r="D50" s="108">
        <v>18221</v>
      </c>
      <c r="E50" s="108">
        <v>18640</v>
      </c>
      <c r="F50" s="110">
        <f t="shared" si="5"/>
        <v>1.0639761313165734E-2</v>
      </c>
      <c r="G50" s="110">
        <f t="shared" si="1"/>
        <v>3.0118817352859907E-2</v>
      </c>
      <c r="H50" s="107">
        <f t="shared" si="2"/>
        <v>545</v>
      </c>
      <c r="I50" s="111">
        <f t="shared" si="4"/>
        <v>1.779533729510873E-2</v>
      </c>
      <c r="J50" s="108">
        <f t="shared" si="3"/>
        <v>419</v>
      </c>
    </row>
    <row r="51" spans="1:10">
      <c r="A51" s="112">
        <v>56</v>
      </c>
      <c r="B51" s="109" t="s">
        <v>50</v>
      </c>
      <c r="C51" s="108">
        <v>102905</v>
      </c>
      <c r="D51" s="108">
        <v>107576</v>
      </c>
      <c r="E51" s="108">
        <v>106831</v>
      </c>
      <c r="F51" s="110">
        <f t="shared" si="5"/>
        <v>6.0979417427403891E-2</v>
      </c>
      <c r="G51" s="110">
        <f t="shared" si="1"/>
        <v>3.8151693309363008E-2</v>
      </c>
      <c r="H51" s="107">
        <f t="shared" si="2"/>
        <v>3926</v>
      </c>
      <c r="I51" s="111">
        <f t="shared" si="4"/>
        <v>0.12819173251485666</v>
      </c>
      <c r="J51" s="108">
        <f t="shared" si="3"/>
        <v>-745</v>
      </c>
    </row>
    <row r="52" spans="1:10">
      <c r="A52" s="112">
        <v>58</v>
      </c>
      <c r="B52" s="109" t="s">
        <v>51</v>
      </c>
      <c r="C52" s="108">
        <v>2131</v>
      </c>
      <c r="D52" s="108">
        <v>2604</v>
      </c>
      <c r="E52" s="108">
        <v>2610</v>
      </c>
      <c r="F52" s="110">
        <f t="shared" si="5"/>
        <v>1.4897949049014253E-3</v>
      </c>
      <c r="G52" s="110">
        <f t="shared" si="1"/>
        <v>0.22477709995307368</v>
      </c>
      <c r="H52" s="107">
        <f t="shared" si="2"/>
        <v>479</v>
      </c>
      <c r="I52" s="111">
        <f t="shared" si="4"/>
        <v>1.5640305622673545E-2</v>
      </c>
      <c r="J52" s="108">
        <f t="shared" si="3"/>
        <v>6</v>
      </c>
    </row>
    <row r="53" spans="1:10">
      <c r="A53" s="112">
        <v>59</v>
      </c>
      <c r="B53" s="109" t="s">
        <v>52</v>
      </c>
      <c r="C53" s="108">
        <v>1987</v>
      </c>
      <c r="D53" s="108">
        <v>1984</v>
      </c>
      <c r="E53" s="108">
        <v>1982</v>
      </c>
      <c r="F53" s="110">
        <f t="shared" si="5"/>
        <v>1.1313308434921935E-3</v>
      </c>
      <c r="G53" s="110">
        <f t="shared" si="1"/>
        <v>-2.5163563160543532E-3</v>
      </c>
      <c r="H53" s="107">
        <f t="shared" si="2"/>
        <v>-5</v>
      </c>
      <c r="I53" s="111">
        <f t="shared" si="4"/>
        <v>-1.6325997518448377E-4</v>
      </c>
      <c r="J53" s="108">
        <f t="shared" si="3"/>
        <v>-2</v>
      </c>
    </row>
    <row r="54" spans="1:10">
      <c r="A54" s="112">
        <v>60</v>
      </c>
      <c r="B54" s="109" t="s">
        <v>53</v>
      </c>
      <c r="C54" s="108">
        <v>768</v>
      </c>
      <c r="D54" s="108">
        <v>851</v>
      </c>
      <c r="E54" s="108">
        <v>844</v>
      </c>
      <c r="F54" s="110">
        <f t="shared" si="5"/>
        <v>4.8175743284934976E-4</v>
      </c>
      <c r="G54" s="110">
        <f t="shared" si="1"/>
        <v>9.8958333333333329E-2</v>
      </c>
      <c r="H54" s="107">
        <f t="shared" si="2"/>
        <v>76</v>
      </c>
      <c r="I54" s="111">
        <f t="shared" si="4"/>
        <v>2.4815516228041535E-3</v>
      </c>
      <c r="J54" s="108">
        <f t="shared" si="3"/>
        <v>-7</v>
      </c>
    </row>
    <row r="55" spans="1:10">
      <c r="A55" s="112">
        <v>61</v>
      </c>
      <c r="B55" s="109" t="s">
        <v>54</v>
      </c>
      <c r="C55" s="108">
        <v>3351</v>
      </c>
      <c r="D55" s="108">
        <v>3216</v>
      </c>
      <c r="E55" s="108">
        <v>3236</v>
      </c>
      <c r="F55" s="110">
        <f t="shared" si="5"/>
        <v>1.8471173610195449E-3</v>
      </c>
      <c r="G55" s="110">
        <f t="shared" si="1"/>
        <v>-3.4318113995822144E-2</v>
      </c>
      <c r="H55" s="107">
        <f t="shared" si="2"/>
        <v>-115</v>
      </c>
      <c r="I55" s="111">
        <f t="shared" si="4"/>
        <v>-3.7549794292431266E-3</v>
      </c>
      <c r="J55" s="108">
        <f t="shared" si="3"/>
        <v>20</v>
      </c>
    </row>
    <row r="56" spans="1:10">
      <c r="A56" s="112">
        <v>62</v>
      </c>
      <c r="B56" s="109" t="s">
        <v>55</v>
      </c>
      <c r="C56" s="108">
        <v>6799</v>
      </c>
      <c r="D56" s="108">
        <v>7380</v>
      </c>
      <c r="E56" s="108">
        <v>7458</v>
      </c>
      <c r="F56" s="110">
        <f t="shared" si="5"/>
        <v>4.2570461305574056E-3</v>
      </c>
      <c r="G56" s="110">
        <f t="shared" si="1"/>
        <v>9.6926018532137073E-2</v>
      </c>
      <c r="H56" s="107">
        <f t="shared" si="2"/>
        <v>659</v>
      </c>
      <c r="I56" s="111">
        <f t="shared" si="4"/>
        <v>2.1517664729314961E-2</v>
      </c>
      <c r="J56" s="108">
        <f t="shared" si="3"/>
        <v>78</v>
      </c>
    </row>
    <row r="57" spans="1:10">
      <c r="A57" s="112">
        <v>63</v>
      </c>
      <c r="B57" s="109" t="s">
        <v>56</v>
      </c>
      <c r="C57" s="108">
        <v>1767</v>
      </c>
      <c r="D57" s="108">
        <v>1773</v>
      </c>
      <c r="E57" s="108">
        <v>1782</v>
      </c>
      <c r="F57" s="110">
        <f t="shared" si="5"/>
        <v>1.017170314380973E-3</v>
      </c>
      <c r="G57" s="110">
        <f t="shared" si="1"/>
        <v>8.4889643463497456E-3</v>
      </c>
      <c r="H57" s="107">
        <f t="shared" si="2"/>
        <v>15</v>
      </c>
      <c r="I57" s="111">
        <f t="shared" si="4"/>
        <v>4.8977992555345135E-4</v>
      </c>
      <c r="J57" s="108">
        <f t="shared" si="3"/>
        <v>9</v>
      </c>
    </row>
    <row r="58" spans="1:10">
      <c r="A58" s="112">
        <v>64</v>
      </c>
      <c r="B58" s="109" t="s">
        <v>57</v>
      </c>
      <c r="C58" s="108">
        <v>7796</v>
      </c>
      <c r="D58" s="108">
        <v>7670</v>
      </c>
      <c r="E58" s="108">
        <v>7621</v>
      </c>
      <c r="F58" s="110">
        <f t="shared" si="5"/>
        <v>4.3500869617830503E-3</v>
      </c>
      <c r="G58" s="110">
        <f t="shared" si="1"/>
        <v>-2.2447408927655208E-2</v>
      </c>
      <c r="H58" s="107">
        <f t="shared" si="2"/>
        <v>-175</v>
      </c>
      <c r="I58" s="111">
        <f t="shared" si="4"/>
        <v>-5.7140991314569324E-3</v>
      </c>
      <c r="J58" s="108">
        <f t="shared" si="3"/>
        <v>-49</v>
      </c>
    </row>
    <row r="59" spans="1:10">
      <c r="A59" s="112">
        <v>65</v>
      </c>
      <c r="B59" s="109" t="s">
        <v>58</v>
      </c>
      <c r="C59" s="108">
        <v>4214</v>
      </c>
      <c r="D59" s="108">
        <v>4042</v>
      </c>
      <c r="E59" s="108">
        <v>4045</v>
      </c>
      <c r="F59" s="110">
        <f t="shared" si="5"/>
        <v>2.3088967012744313E-3</v>
      </c>
      <c r="G59" s="110">
        <f t="shared" si="1"/>
        <v>-4.0104413858566682E-2</v>
      </c>
      <c r="H59" s="107">
        <f t="shared" si="2"/>
        <v>-169</v>
      </c>
      <c r="I59" s="111">
        <f t="shared" si="4"/>
        <v>-5.5181871612355517E-3</v>
      </c>
      <c r="J59" s="108">
        <f t="shared" si="3"/>
        <v>3</v>
      </c>
    </row>
    <row r="60" spans="1:10">
      <c r="A60" s="112">
        <v>66</v>
      </c>
      <c r="B60" s="109" t="s">
        <v>59</v>
      </c>
      <c r="C60" s="108">
        <v>10916</v>
      </c>
      <c r="D60" s="108">
        <v>11140</v>
      </c>
      <c r="E60" s="108">
        <v>11223</v>
      </c>
      <c r="F60" s="110">
        <f t="shared" si="5"/>
        <v>6.4061180910761281E-3</v>
      </c>
      <c r="G60" s="110">
        <f t="shared" si="1"/>
        <v>2.8123854891901796E-2</v>
      </c>
      <c r="H60" s="107">
        <f t="shared" si="2"/>
        <v>307</v>
      </c>
      <c r="I60" s="111">
        <f t="shared" si="4"/>
        <v>1.0024162476327304E-2</v>
      </c>
      <c r="J60" s="108">
        <f t="shared" si="3"/>
        <v>83</v>
      </c>
    </row>
    <row r="61" spans="1:10">
      <c r="A61" s="112">
        <v>68</v>
      </c>
      <c r="B61" s="109" t="s">
        <v>60</v>
      </c>
      <c r="C61" s="108">
        <v>44761</v>
      </c>
      <c r="D61" s="108">
        <v>48860</v>
      </c>
      <c r="E61" s="108">
        <v>49378</v>
      </c>
      <c r="F61" s="110">
        <f t="shared" si="5"/>
        <v>2.8185093032269185E-2</v>
      </c>
      <c r="G61" s="110">
        <f t="shared" si="1"/>
        <v>0.10314782958378946</v>
      </c>
      <c r="H61" s="107">
        <f t="shared" si="2"/>
        <v>4617</v>
      </c>
      <c r="I61" s="111">
        <f t="shared" si="4"/>
        <v>0.15075426108535231</v>
      </c>
      <c r="J61" s="108">
        <f t="shared" si="3"/>
        <v>518</v>
      </c>
    </row>
    <row r="62" spans="1:10">
      <c r="A62" s="112">
        <v>69</v>
      </c>
      <c r="B62" s="109" t="s">
        <v>61</v>
      </c>
      <c r="C62" s="108">
        <v>44812</v>
      </c>
      <c r="D62" s="108">
        <v>46091</v>
      </c>
      <c r="E62" s="108">
        <v>46298</v>
      </c>
      <c r="F62" s="110">
        <f t="shared" si="5"/>
        <v>2.6427020883956393E-2</v>
      </c>
      <c r="G62" s="110">
        <f t="shared" si="1"/>
        <v>3.3160760510577522E-2</v>
      </c>
      <c r="H62" s="107">
        <f t="shared" si="2"/>
        <v>1486</v>
      </c>
      <c r="I62" s="111">
        <f t="shared" si="4"/>
        <v>4.8520864624828575E-2</v>
      </c>
      <c r="J62" s="108">
        <f t="shared" si="3"/>
        <v>207</v>
      </c>
    </row>
    <row r="63" spans="1:10">
      <c r="A63" s="112">
        <v>70</v>
      </c>
      <c r="B63" s="109" t="s">
        <v>62</v>
      </c>
      <c r="C63" s="108">
        <v>21960</v>
      </c>
      <c r="D63" s="108">
        <v>21387</v>
      </c>
      <c r="E63" s="108">
        <v>21346</v>
      </c>
      <c r="F63" s="110">
        <f t="shared" si="5"/>
        <v>1.2184353272040545E-2</v>
      </c>
      <c r="G63" s="110">
        <f t="shared" si="1"/>
        <v>-2.7959927140255008E-2</v>
      </c>
      <c r="H63" s="107">
        <f t="shared" si="2"/>
        <v>-614</v>
      </c>
      <c r="I63" s="111">
        <f t="shared" si="4"/>
        <v>-2.0048324952654607E-2</v>
      </c>
      <c r="J63" s="108">
        <f t="shared" si="3"/>
        <v>-41</v>
      </c>
    </row>
    <row r="64" spans="1:10">
      <c r="A64" s="112">
        <v>71</v>
      </c>
      <c r="B64" s="109" t="s">
        <v>63</v>
      </c>
      <c r="C64" s="108">
        <v>21167</v>
      </c>
      <c r="D64" s="108">
        <v>22328</v>
      </c>
      <c r="E64" s="108">
        <v>22539</v>
      </c>
      <c r="F64" s="110">
        <f t="shared" si="5"/>
        <v>1.2865320828188975E-2</v>
      </c>
      <c r="G64" s="110">
        <f t="shared" si="1"/>
        <v>6.4817876883828604E-2</v>
      </c>
      <c r="H64" s="107">
        <f t="shared" si="2"/>
        <v>1372</v>
      </c>
      <c r="I64" s="111">
        <f t="shared" si="4"/>
        <v>4.4798537190622344E-2</v>
      </c>
      <c r="J64" s="108">
        <f t="shared" si="3"/>
        <v>211</v>
      </c>
    </row>
    <row r="65" spans="1:12">
      <c r="A65" s="112">
        <v>72</v>
      </c>
      <c r="B65" s="109" t="s">
        <v>64</v>
      </c>
      <c r="C65" s="108">
        <v>835</v>
      </c>
      <c r="D65" s="108">
        <v>960</v>
      </c>
      <c r="E65" s="108">
        <v>947</v>
      </c>
      <c r="F65" s="110">
        <f t="shared" si="5"/>
        <v>5.4055010534162821E-4</v>
      </c>
      <c r="G65" s="110">
        <f t="shared" si="1"/>
        <v>0.1341317365269461</v>
      </c>
      <c r="H65" s="107">
        <f t="shared" si="2"/>
        <v>112</v>
      </c>
      <c r="I65" s="111">
        <f t="shared" si="4"/>
        <v>3.6570234441324367E-3</v>
      </c>
      <c r="J65" s="108">
        <f t="shared" si="3"/>
        <v>-13</v>
      </c>
    </row>
    <row r="66" spans="1:12">
      <c r="A66" s="112">
        <v>73</v>
      </c>
      <c r="B66" s="109" t="s">
        <v>65</v>
      </c>
      <c r="C66" s="108">
        <v>7169</v>
      </c>
      <c r="D66" s="108">
        <v>7185</v>
      </c>
      <c r="E66" s="108">
        <v>7203</v>
      </c>
      <c r="F66" s="110">
        <f t="shared" ref="F66:F90" si="6">E66/$E$90</f>
        <v>4.1114914559405996E-3</v>
      </c>
      <c r="G66" s="110">
        <f t="shared" ref="G66:G89" si="7">(E66-C66)/C66</f>
        <v>4.7426419305342448E-3</v>
      </c>
      <c r="H66" s="107">
        <f t="shared" ref="H66:H89" si="8">E66-C66</f>
        <v>34</v>
      </c>
      <c r="I66" s="111">
        <f t="shared" si="4"/>
        <v>1.1101678312544897E-3</v>
      </c>
      <c r="J66" s="108">
        <f t="shared" ref="J66:J89" si="9">E66-D66</f>
        <v>18</v>
      </c>
    </row>
    <row r="67" spans="1:12">
      <c r="A67" s="112">
        <v>74</v>
      </c>
      <c r="B67" s="109" t="s">
        <v>66</v>
      </c>
      <c r="C67" s="108">
        <v>6971</v>
      </c>
      <c r="D67" s="108">
        <v>7393</v>
      </c>
      <c r="E67" s="108">
        <v>7552</v>
      </c>
      <c r="F67" s="110">
        <f t="shared" si="6"/>
        <v>4.3107015792396798E-3</v>
      </c>
      <c r="G67" s="110">
        <f t="shared" si="7"/>
        <v>8.3345287620140582E-2</v>
      </c>
      <c r="H67" s="107">
        <f t="shared" si="8"/>
        <v>581</v>
      </c>
      <c r="I67" s="111">
        <f t="shared" ref="I67:I90" si="10">H67/$H$90</f>
        <v>1.8970809116437014E-2</v>
      </c>
      <c r="J67" s="108">
        <f t="shared" si="9"/>
        <v>159</v>
      </c>
    </row>
    <row r="68" spans="1:12">
      <c r="A68" s="112">
        <v>75</v>
      </c>
      <c r="B68" s="109" t="s">
        <v>67</v>
      </c>
      <c r="C68" s="108">
        <v>2038</v>
      </c>
      <c r="D68" s="108">
        <v>2168</v>
      </c>
      <c r="E68" s="108">
        <v>2161</v>
      </c>
      <c r="F68" s="110">
        <f t="shared" si="6"/>
        <v>1.2335045170467356E-3</v>
      </c>
      <c r="G68" s="110">
        <f t="shared" si="7"/>
        <v>6.0353287536800783E-2</v>
      </c>
      <c r="H68" s="107">
        <f t="shared" si="8"/>
        <v>123</v>
      </c>
      <c r="I68" s="111">
        <f t="shared" si="10"/>
        <v>4.0161953895383011E-3</v>
      </c>
      <c r="J68" s="108">
        <f t="shared" si="9"/>
        <v>-7</v>
      </c>
    </row>
    <row r="69" spans="1:12">
      <c r="A69" s="112">
        <v>77</v>
      </c>
      <c r="B69" s="109" t="s">
        <v>68</v>
      </c>
      <c r="C69" s="108">
        <v>5823</v>
      </c>
      <c r="D69" s="108">
        <v>5638</v>
      </c>
      <c r="E69" s="108">
        <v>5694</v>
      </c>
      <c r="F69" s="110">
        <f t="shared" si="6"/>
        <v>3.2501502637964429E-3</v>
      </c>
      <c r="G69" s="110">
        <f t="shared" si="7"/>
        <v>-2.2153529108706851E-2</v>
      </c>
      <c r="H69" s="107">
        <f t="shared" si="8"/>
        <v>-129</v>
      </c>
      <c r="I69" s="111">
        <f t="shared" si="10"/>
        <v>-4.2121073597596809E-3</v>
      </c>
      <c r="J69" s="108">
        <f t="shared" si="9"/>
        <v>56</v>
      </c>
    </row>
    <row r="70" spans="1:12">
      <c r="A70" s="112">
        <v>78</v>
      </c>
      <c r="B70" s="109" t="s">
        <v>69</v>
      </c>
      <c r="C70" s="108">
        <v>1180</v>
      </c>
      <c r="D70" s="108">
        <v>1490</v>
      </c>
      <c r="E70" s="108">
        <v>1498</v>
      </c>
      <c r="F70" s="110">
        <f t="shared" si="6"/>
        <v>8.5506236304304026E-4</v>
      </c>
      <c r="G70" s="110">
        <f t="shared" si="7"/>
        <v>0.26949152542372884</v>
      </c>
      <c r="H70" s="107">
        <f t="shared" si="8"/>
        <v>318</v>
      </c>
      <c r="I70" s="111">
        <f t="shared" si="10"/>
        <v>1.0383334421733168E-2</v>
      </c>
      <c r="J70" s="108">
        <f t="shared" si="9"/>
        <v>8</v>
      </c>
    </row>
    <row r="71" spans="1:12">
      <c r="A71" s="112">
        <v>79</v>
      </c>
      <c r="B71" s="109" t="s">
        <v>70</v>
      </c>
      <c r="C71" s="108">
        <v>8089</v>
      </c>
      <c r="D71" s="108">
        <v>8222</v>
      </c>
      <c r="E71" s="108">
        <v>8284</v>
      </c>
      <c r="F71" s="110">
        <f t="shared" si="6"/>
        <v>4.7285291157867461E-3</v>
      </c>
      <c r="G71" s="110">
        <f t="shared" si="7"/>
        <v>2.4106811719619235E-2</v>
      </c>
      <c r="H71" s="107">
        <f t="shared" si="8"/>
        <v>195</v>
      </c>
      <c r="I71" s="111">
        <f t="shared" si="10"/>
        <v>6.3671390321948674E-3</v>
      </c>
      <c r="J71" s="108">
        <f t="shared" si="9"/>
        <v>62</v>
      </c>
    </row>
    <row r="72" spans="1:12">
      <c r="A72" s="112">
        <v>80</v>
      </c>
      <c r="B72" s="109" t="s">
        <v>71</v>
      </c>
      <c r="C72" s="108">
        <v>19981</v>
      </c>
      <c r="D72" s="108">
        <v>20282</v>
      </c>
      <c r="E72" s="108">
        <v>20462</v>
      </c>
      <c r="F72" s="110">
        <f t="shared" si="6"/>
        <v>1.1679763733368952E-2</v>
      </c>
      <c r="G72" s="110">
        <f t="shared" si="7"/>
        <v>2.4072869225764477E-2</v>
      </c>
      <c r="H72" s="107">
        <f t="shared" si="8"/>
        <v>481</v>
      </c>
      <c r="I72" s="111">
        <f t="shared" si="10"/>
        <v>1.5705609612747338E-2</v>
      </c>
      <c r="J72" s="108">
        <f t="shared" si="9"/>
        <v>180</v>
      </c>
    </row>
    <row r="73" spans="1:12">
      <c r="A73" s="112">
        <v>81</v>
      </c>
      <c r="B73" s="109" t="s">
        <v>72</v>
      </c>
      <c r="C73" s="108">
        <v>55219</v>
      </c>
      <c r="D73" s="108">
        <v>55017</v>
      </c>
      <c r="E73" s="108">
        <v>54976</v>
      </c>
      <c r="F73" s="110">
        <f t="shared" si="6"/>
        <v>3.1380446242092241E-2</v>
      </c>
      <c r="G73" s="110">
        <f t="shared" si="7"/>
        <v>-4.4006591933935784E-3</v>
      </c>
      <c r="H73" s="107">
        <f t="shared" si="8"/>
        <v>-243</v>
      </c>
      <c r="I73" s="111">
        <f t="shared" si="10"/>
        <v>-7.934434793965911E-3</v>
      </c>
      <c r="J73" s="108">
        <f t="shared" si="9"/>
        <v>-41</v>
      </c>
    </row>
    <row r="74" spans="1:12">
      <c r="A74" s="112">
        <v>82</v>
      </c>
      <c r="B74" s="109" t="s">
        <v>73</v>
      </c>
      <c r="C74" s="108">
        <v>51808</v>
      </c>
      <c r="D74" s="108">
        <v>51410</v>
      </c>
      <c r="E74" s="108">
        <v>51377</v>
      </c>
      <c r="F74" s="110">
        <f t="shared" si="6"/>
        <v>2.9326127520735833E-2</v>
      </c>
      <c r="G74" s="110">
        <f t="shared" si="7"/>
        <v>-8.3191785052501542E-3</v>
      </c>
      <c r="H74" s="107">
        <f t="shared" si="8"/>
        <v>-431</v>
      </c>
      <c r="I74" s="111">
        <f t="shared" si="10"/>
        <v>-1.4073009860902501E-2</v>
      </c>
      <c r="J74" s="108">
        <f t="shared" si="9"/>
        <v>-33</v>
      </c>
    </row>
    <row r="75" spans="1:12">
      <c r="A75" s="112">
        <v>84</v>
      </c>
      <c r="B75" s="109" t="s">
        <v>74</v>
      </c>
      <c r="C75" s="108">
        <v>988</v>
      </c>
      <c r="D75" s="108">
        <v>2084</v>
      </c>
      <c r="E75" s="108">
        <v>2503</v>
      </c>
      <c r="F75" s="110">
        <f t="shared" si="6"/>
        <v>1.4287190218269224E-3</v>
      </c>
      <c r="G75" s="110">
        <f t="shared" si="7"/>
        <v>1.5334008097165992</v>
      </c>
      <c r="H75" s="107">
        <f t="shared" si="8"/>
        <v>1515</v>
      </c>
      <c r="I75" s="111">
        <f t="shared" si="10"/>
        <v>4.9467772480898585E-2</v>
      </c>
      <c r="J75" s="108">
        <f t="shared" si="9"/>
        <v>419</v>
      </c>
    </row>
    <row r="76" spans="1:12">
      <c r="A76" s="112">
        <v>85</v>
      </c>
      <c r="B76" s="109" t="s">
        <v>75</v>
      </c>
      <c r="C76" s="108">
        <v>28328</v>
      </c>
      <c r="D76" s="108">
        <v>32917</v>
      </c>
      <c r="E76" s="108">
        <v>32539</v>
      </c>
      <c r="F76" s="110">
        <f t="shared" si="6"/>
        <v>1.8573347283749989E-2</v>
      </c>
      <c r="G76" s="110">
        <f t="shared" si="7"/>
        <v>0.14865151087263484</v>
      </c>
      <c r="H76" s="107">
        <f t="shared" si="8"/>
        <v>4211</v>
      </c>
      <c r="I76" s="111">
        <f t="shared" si="10"/>
        <v>0.13749755110037223</v>
      </c>
      <c r="J76" s="108">
        <f t="shared" si="9"/>
        <v>-378</v>
      </c>
    </row>
    <row r="77" spans="1:12">
      <c r="A77" s="112">
        <v>86</v>
      </c>
      <c r="B77" s="109" t="s">
        <v>76</v>
      </c>
      <c r="C77" s="108">
        <v>21498</v>
      </c>
      <c r="D77" s="108">
        <v>22895</v>
      </c>
      <c r="E77" s="108">
        <v>22933</v>
      </c>
      <c r="F77" s="110">
        <f t="shared" si="6"/>
        <v>1.3090217070538078E-2</v>
      </c>
      <c r="G77" s="110">
        <f t="shared" si="7"/>
        <v>6.6750395385617264E-2</v>
      </c>
      <c r="H77" s="107">
        <f t="shared" si="8"/>
        <v>1435</v>
      </c>
      <c r="I77" s="111">
        <f t="shared" si="10"/>
        <v>4.6855612877946845E-2</v>
      </c>
      <c r="J77" s="108">
        <f t="shared" si="9"/>
        <v>38</v>
      </c>
    </row>
    <row r="78" spans="1:12">
      <c r="A78" s="112">
        <v>87</v>
      </c>
      <c r="B78" s="109" t="s">
        <v>77</v>
      </c>
      <c r="C78" s="108">
        <v>1600</v>
      </c>
      <c r="D78" s="108">
        <v>1558</v>
      </c>
      <c r="E78" s="108">
        <v>1558</v>
      </c>
      <c r="F78" s="110">
        <f t="shared" si="6"/>
        <v>8.893105217764063E-4</v>
      </c>
      <c r="G78" s="110">
        <f t="shared" si="7"/>
        <v>-2.6249999999999999E-2</v>
      </c>
      <c r="H78" s="107">
        <f t="shared" si="8"/>
        <v>-42</v>
      </c>
      <c r="I78" s="111">
        <f t="shared" si="10"/>
        <v>-1.3713837915496636E-3</v>
      </c>
      <c r="J78" s="108">
        <f t="shared" si="9"/>
        <v>0</v>
      </c>
    </row>
    <row r="79" spans="1:12">
      <c r="A79" s="112">
        <v>88</v>
      </c>
      <c r="B79" s="109" t="s">
        <v>78</v>
      </c>
      <c r="C79" s="108">
        <v>4205</v>
      </c>
      <c r="D79" s="108">
        <v>4343</v>
      </c>
      <c r="E79" s="108">
        <v>4397</v>
      </c>
      <c r="F79" s="110">
        <f t="shared" si="6"/>
        <v>2.509819232510179E-3</v>
      </c>
      <c r="G79" s="110">
        <f t="shared" si="7"/>
        <v>4.5659928656361475E-2</v>
      </c>
      <c r="H79" s="107">
        <f t="shared" si="8"/>
        <v>192</v>
      </c>
      <c r="I79" s="111">
        <f t="shared" si="10"/>
        <v>6.2691830470841771E-3</v>
      </c>
      <c r="J79" s="108">
        <f t="shared" si="9"/>
        <v>54</v>
      </c>
    </row>
    <row r="80" spans="1:12">
      <c r="A80" s="112">
        <v>90</v>
      </c>
      <c r="B80" s="109" t="s">
        <v>79</v>
      </c>
      <c r="C80" s="108">
        <v>1446</v>
      </c>
      <c r="D80" s="108">
        <v>1469</v>
      </c>
      <c r="E80" s="108">
        <v>1469</v>
      </c>
      <c r="F80" s="110">
        <f t="shared" si="6"/>
        <v>8.3850908632191325E-4</v>
      </c>
      <c r="G80" s="110">
        <f t="shared" si="7"/>
        <v>1.590594744121715E-2</v>
      </c>
      <c r="H80" s="107">
        <f t="shared" si="8"/>
        <v>23</v>
      </c>
      <c r="I80" s="111">
        <f t="shared" si="10"/>
        <v>7.5099588584862532E-4</v>
      </c>
      <c r="J80" s="108">
        <f t="shared" si="9"/>
        <v>0</v>
      </c>
      <c r="L80" s="12"/>
    </row>
    <row r="81" spans="1:12">
      <c r="A81" s="112">
        <v>91</v>
      </c>
      <c r="B81" s="109" t="s">
        <v>80</v>
      </c>
      <c r="C81" s="108">
        <v>347</v>
      </c>
      <c r="D81" s="108">
        <v>382</v>
      </c>
      <c r="E81" s="108">
        <v>397</v>
      </c>
      <c r="F81" s="110">
        <f t="shared" si="6"/>
        <v>2.2660865028577236E-4</v>
      </c>
      <c r="G81" s="110">
        <f t="shared" si="7"/>
        <v>0.14409221902017291</v>
      </c>
      <c r="H81" s="107">
        <f t="shared" si="8"/>
        <v>50</v>
      </c>
      <c r="I81" s="111">
        <f t="shared" si="10"/>
        <v>1.6325997518448377E-3</v>
      </c>
      <c r="J81" s="108">
        <f t="shared" si="9"/>
        <v>15</v>
      </c>
    </row>
    <row r="82" spans="1:12">
      <c r="A82" s="112">
        <v>92</v>
      </c>
      <c r="B82" s="109" t="s">
        <v>81</v>
      </c>
      <c r="C82" s="108">
        <v>4163</v>
      </c>
      <c r="D82" s="108">
        <v>3900</v>
      </c>
      <c r="E82" s="108">
        <v>3883</v>
      </c>
      <c r="F82" s="110">
        <f t="shared" si="6"/>
        <v>2.2164266726943426E-3</v>
      </c>
      <c r="G82" s="110">
        <f t="shared" si="7"/>
        <v>-6.7259188085515259E-2</v>
      </c>
      <c r="H82" s="107">
        <f t="shared" si="8"/>
        <v>-280</v>
      </c>
      <c r="I82" s="111">
        <f t="shared" si="10"/>
        <v>-9.1425586103310915E-3</v>
      </c>
      <c r="J82" s="108">
        <f t="shared" si="9"/>
        <v>-17</v>
      </c>
    </row>
    <row r="83" spans="1:12">
      <c r="A83" s="112">
        <v>93</v>
      </c>
      <c r="B83" s="109" t="s">
        <v>82</v>
      </c>
      <c r="C83" s="108">
        <v>7127</v>
      </c>
      <c r="D83" s="108">
        <v>7406</v>
      </c>
      <c r="E83" s="108">
        <v>7505</v>
      </c>
      <c r="F83" s="110">
        <f t="shared" si="6"/>
        <v>4.2838738548985423E-3</v>
      </c>
      <c r="G83" s="110">
        <f t="shared" si="7"/>
        <v>5.30377437912165E-2</v>
      </c>
      <c r="H83" s="107">
        <f t="shared" si="8"/>
        <v>378</v>
      </c>
      <c r="I83" s="111">
        <f t="shared" si="10"/>
        <v>1.2342454123946973E-2</v>
      </c>
      <c r="J83" s="108">
        <f t="shared" si="9"/>
        <v>99</v>
      </c>
    </row>
    <row r="84" spans="1:12">
      <c r="A84" s="112">
        <v>94</v>
      </c>
      <c r="B84" s="109" t="s">
        <v>83</v>
      </c>
      <c r="C84" s="108">
        <v>10182</v>
      </c>
      <c r="D84" s="108">
        <v>10305</v>
      </c>
      <c r="E84" s="108">
        <v>10249</v>
      </c>
      <c r="F84" s="110">
        <f t="shared" si="6"/>
        <v>5.8501563143044857E-3</v>
      </c>
      <c r="G84" s="110">
        <f t="shared" si="7"/>
        <v>6.5802396385778823E-3</v>
      </c>
      <c r="H84" s="107">
        <f t="shared" si="8"/>
        <v>67</v>
      </c>
      <c r="I84" s="111">
        <f t="shared" si="10"/>
        <v>2.1876836674720825E-3</v>
      </c>
      <c r="J84" s="108">
        <f t="shared" si="9"/>
        <v>-56</v>
      </c>
    </row>
    <row r="85" spans="1:12">
      <c r="A85" s="112">
        <v>95</v>
      </c>
      <c r="B85" s="109" t="s">
        <v>84</v>
      </c>
      <c r="C85" s="108">
        <v>11738</v>
      </c>
      <c r="D85" s="108">
        <v>11677</v>
      </c>
      <c r="E85" s="108">
        <v>11677</v>
      </c>
      <c r="F85" s="110">
        <f t="shared" si="6"/>
        <v>6.6652624921585985E-3</v>
      </c>
      <c r="G85" s="110">
        <f t="shared" si="7"/>
        <v>-5.1967967285738628E-3</v>
      </c>
      <c r="H85" s="107">
        <f t="shared" si="8"/>
        <v>-61</v>
      </c>
      <c r="I85" s="111">
        <f t="shared" si="10"/>
        <v>-1.9917716972507019E-3</v>
      </c>
      <c r="J85" s="108">
        <f t="shared" si="9"/>
        <v>0</v>
      </c>
    </row>
    <row r="86" spans="1:12">
      <c r="A86" s="112">
        <v>96</v>
      </c>
      <c r="B86" s="109" t="s">
        <v>85</v>
      </c>
      <c r="C86" s="108">
        <v>28978</v>
      </c>
      <c r="D86" s="108">
        <v>28861</v>
      </c>
      <c r="E86" s="108">
        <v>29077</v>
      </c>
      <c r="F86" s="110">
        <f t="shared" si="6"/>
        <v>1.6597228524834768E-2</v>
      </c>
      <c r="G86" s="110">
        <f t="shared" si="7"/>
        <v>3.4163848436745115E-3</v>
      </c>
      <c r="H86" s="107">
        <f t="shared" si="8"/>
        <v>99</v>
      </c>
      <c r="I86" s="111">
        <f t="shared" si="10"/>
        <v>3.2325475086527789E-3</v>
      </c>
      <c r="J86" s="108">
        <f t="shared" si="9"/>
        <v>216</v>
      </c>
    </row>
    <row r="87" spans="1:12">
      <c r="A87" s="112">
        <v>97</v>
      </c>
      <c r="B87" s="109" t="s">
        <v>86</v>
      </c>
      <c r="C87" s="108">
        <v>31494</v>
      </c>
      <c r="D87" s="108">
        <v>23912</v>
      </c>
      <c r="E87" s="108">
        <v>23452</v>
      </c>
      <c r="F87" s="110">
        <f t="shared" si="6"/>
        <v>1.3386463643581696E-2</v>
      </c>
      <c r="G87" s="110">
        <f t="shared" si="7"/>
        <v>-0.25535022543976632</v>
      </c>
      <c r="H87" s="107">
        <f t="shared" si="8"/>
        <v>-8042</v>
      </c>
      <c r="I87" s="111">
        <f t="shared" si="10"/>
        <v>-0.26258734408672368</v>
      </c>
      <c r="J87" s="108">
        <f t="shared" si="9"/>
        <v>-460</v>
      </c>
    </row>
    <row r="88" spans="1:12">
      <c r="A88" s="112">
        <v>98</v>
      </c>
      <c r="B88" s="109" t="s">
        <v>87</v>
      </c>
      <c r="C88" s="108">
        <v>539</v>
      </c>
      <c r="D88" s="108">
        <v>497</v>
      </c>
      <c r="E88" s="108">
        <v>497</v>
      </c>
      <c r="F88" s="110">
        <f t="shared" si="6"/>
        <v>2.8368891484138248E-4</v>
      </c>
      <c r="G88" s="110">
        <f t="shared" si="7"/>
        <v>-7.792207792207792E-2</v>
      </c>
      <c r="H88" s="107">
        <f t="shared" si="8"/>
        <v>-42</v>
      </c>
      <c r="I88" s="111">
        <f t="shared" si="10"/>
        <v>-1.3713837915496636E-3</v>
      </c>
      <c r="J88" s="108">
        <f t="shared" si="9"/>
        <v>0</v>
      </c>
    </row>
    <row r="89" spans="1:12">
      <c r="A89" s="112">
        <v>99</v>
      </c>
      <c r="B89" s="109" t="s">
        <v>88</v>
      </c>
      <c r="C89" s="108">
        <v>492</v>
      </c>
      <c r="D89" s="108">
        <v>482</v>
      </c>
      <c r="E89" s="108">
        <v>481</v>
      </c>
      <c r="F89" s="110">
        <f t="shared" si="6"/>
        <v>2.7455607251248486E-4</v>
      </c>
      <c r="G89" s="110">
        <f t="shared" si="7"/>
        <v>-2.2357723577235773E-2</v>
      </c>
      <c r="H89" s="107">
        <f t="shared" si="8"/>
        <v>-11</v>
      </c>
      <c r="I89" s="111">
        <f t="shared" si="10"/>
        <v>-3.5917194540586431E-4</v>
      </c>
      <c r="J89" s="108">
        <f t="shared" si="9"/>
        <v>-1</v>
      </c>
    </row>
    <row r="90" spans="1:12" s="121" customFormat="1">
      <c r="A90" s="175" t="s">
        <v>89</v>
      </c>
      <c r="B90" s="175"/>
      <c r="C90" s="74">
        <v>1721293</v>
      </c>
      <c r="D90" s="74">
        <v>1747178</v>
      </c>
      <c r="E90" s="74">
        <v>1751919</v>
      </c>
      <c r="F90" s="110">
        <f t="shared" si="6"/>
        <v>1</v>
      </c>
      <c r="G90" s="110">
        <f>(E90-C90)/C90</f>
        <v>1.7792438591221833E-2</v>
      </c>
      <c r="H90" s="107">
        <f>E90-C90</f>
        <v>30626</v>
      </c>
      <c r="I90" s="111">
        <f t="shared" si="10"/>
        <v>1</v>
      </c>
      <c r="J90" s="107">
        <f>E90-D90</f>
        <v>4741</v>
      </c>
      <c r="L90" s="22"/>
    </row>
    <row r="91" spans="1:12">
      <c r="C91" s="138"/>
      <c r="D91" s="138"/>
      <c r="E91" s="141"/>
    </row>
    <row r="92" spans="1:12">
      <c r="C92" s="139"/>
      <c r="D92" s="137"/>
      <c r="E92" s="140"/>
    </row>
    <row r="93" spans="1:12">
      <c r="C93" s="138"/>
      <c r="D93" s="138"/>
      <c r="E93" s="141"/>
    </row>
    <row r="94" spans="1:12">
      <c r="C94" s="138"/>
      <c r="D94" s="138"/>
      <c r="E94" s="141"/>
    </row>
    <row r="95" spans="1:12">
      <c r="C95" s="138"/>
      <c r="D95" s="138"/>
      <c r="E95" s="141"/>
    </row>
  </sheetData>
  <mergeCells count="1">
    <mergeCell ref="A90:B90"/>
  </mergeCells>
  <pageMargins left="0.7" right="0.7" top="0.75" bottom="0.75" header="0.3" footer="0.3"/>
  <pageSetup paperSize="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K84"/>
  <sheetViews>
    <sheetView zoomScale="80" zoomScaleNormal="80" zoomScalePageLayoutView="80" workbookViewId="0">
      <pane ySplit="1" topLeftCell="A2" activePane="bottomLeft" state="frozen"/>
      <selection activeCell="W1" sqref="W1"/>
      <selection pane="bottomLeft" activeCell="E13" sqref="E13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5" width="12" style="8" customWidth="1"/>
    <col min="6" max="6" width="18.1796875" style="8" customWidth="1"/>
    <col min="7" max="7" width="30.453125" style="8" customWidth="1"/>
    <col min="8" max="8" width="27.453125" style="8" customWidth="1"/>
    <col min="9" max="9" width="22.36328125" style="8" customWidth="1"/>
    <col min="10" max="10" width="29.6328125" style="8" customWidth="1"/>
    <col min="11" max="16384" width="9.1796875" style="8"/>
  </cols>
  <sheetData>
    <row r="1" spans="1:10" ht="29">
      <c r="A1" s="103" t="s">
        <v>91</v>
      </c>
      <c r="B1" s="103" t="s">
        <v>174</v>
      </c>
      <c r="C1" s="103">
        <v>42156</v>
      </c>
      <c r="D1" s="103">
        <v>42491</v>
      </c>
      <c r="E1" s="103">
        <v>42522</v>
      </c>
      <c r="F1" s="102" t="s">
        <v>300</v>
      </c>
      <c r="G1" s="102" t="s">
        <v>294</v>
      </c>
      <c r="H1" s="102" t="s">
        <v>301</v>
      </c>
      <c r="I1" s="102" t="s">
        <v>302</v>
      </c>
      <c r="J1" s="133" t="s">
        <v>309</v>
      </c>
    </row>
    <row r="2" spans="1:10">
      <c r="A2" s="47">
        <v>1</v>
      </c>
      <c r="B2" s="113" t="s">
        <v>92</v>
      </c>
      <c r="C2" s="108">
        <v>292357</v>
      </c>
      <c r="D2" s="108">
        <v>296323</v>
      </c>
      <c r="E2" s="108">
        <v>295623</v>
      </c>
      <c r="F2" s="110">
        <f t="shared" ref="F2:F65" si="0">E2/$E$83</f>
        <v>2.0708735660526448E-2</v>
      </c>
      <c r="G2" s="110">
        <f t="shared" ref="G2:G65" si="1">(E2-C2)/C2</f>
        <v>1.1171273477289752E-2</v>
      </c>
      <c r="H2" s="107">
        <f t="shared" ref="H2:H65" si="2">E2-C2</f>
        <v>3266</v>
      </c>
      <c r="I2" s="111">
        <f>H2/$H$83</f>
        <v>1.3512898487763504E-2</v>
      </c>
      <c r="J2" s="108">
        <f t="shared" ref="J2:J65" si="3">E2-D2</f>
        <v>-700</v>
      </c>
    </row>
    <row r="3" spans="1:10">
      <c r="A3" s="47">
        <v>2</v>
      </c>
      <c r="B3" s="113" t="s">
        <v>93</v>
      </c>
      <c r="C3" s="108">
        <v>45164</v>
      </c>
      <c r="D3" s="108">
        <v>48123</v>
      </c>
      <c r="E3" s="108">
        <v>48733</v>
      </c>
      <c r="F3" s="110">
        <f t="shared" si="0"/>
        <v>3.4138034420340617E-3</v>
      </c>
      <c r="G3" s="110">
        <f t="shared" si="1"/>
        <v>7.9023115755911782E-2</v>
      </c>
      <c r="H3" s="107">
        <f t="shared" si="2"/>
        <v>3569</v>
      </c>
      <c r="I3" s="111">
        <f t="shared" ref="I3:I66" si="4">H3/$H$83</f>
        <v>1.4766544612011006E-2</v>
      </c>
      <c r="J3" s="108">
        <f t="shared" si="3"/>
        <v>610</v>
      </c>
    </row>
    <row r="4" spans="1:10">
      <c r="A4" s="47">
        <v>3</v>
      </c>
      <c r="B4" s="113" t="s">
        <v>94</v>
      </c>
      <c r="C4" s="108">
        <v>88300</v>
      </c>
      <c r="D4" s="108">
        <v>88728</v>
      </c>
      <c r="E4" s="108">
        <v>92113</v>
      </c>
      <c r="F4" s="110">
        <f t="shared" si="0"/>
        <v>6.4526229958361591E-3</v>
      </c>
      <c r="G4" s="110">
        <f t="shared" si="1"/>
        <v>4.3182332955832389E-2</v>
      </c>
      <c r="H4" s="107">
        <f t="shared" si="2"/>
        <v>3813</v>
      </c>
      <c r="I4" s="111">
        <f t="shared" si="4"/>
        <v>1.5776081424936386E-2</v>
      </c>
      <c r="J4" s="108">
        <f t="shared" si="3"/>
        <v>3385</v>
      </c>
    </row>
    <row r="5" spans="1:10">
      <c r="A5" s="47">
        <v>4</v>
      </c>
      <c r="B5" s="113" t="s">
        <v>95</v>
      </c>
      <c r="C5" s="108">
        <v>24379</v>
      </c>
      <c r="D5" s="108">
        <v>23122</v>
      </c>
      <c r="E5" s="108">
        <v>25140</v>
      </c>
      <c r="F5" s="110">
        <f t="shared" si="0"/>
        <v>1.761086297431644E-3</v>
      </c>
      <c r="G5" s="110">
        <f t="shared" si="1"/>
        <v>3.1215390294925961E-2</v>
      </c>
      <c r="H5" s="107">
        <f t="shared" si="2"/>
        <v>761</v>
      </c>
      <c r="I5" s="111">
        <f t="shared" si="4"/>
        <v>3.1485963714598976E-3</v>
      </c>
      <c r="J5" s="108">
        <f t="shared" si="3"/>
        <v>2018</v>
      </c>
    </row>
    <row r="6" spans="1:10">
      <c r="A6" s="47">
        <v>5</v>
      </c>
      <c r="B6" s="113" t="s">
        <v>96</v>
      </c>
      <c r="C6" s="108">
        <v>42683</v>
      </c>
      <c r="D6" s="108">
        <v>40747</v>
      </c>
      <c r="E6" s="108">
        <v>44321</v>
      </c>
      <c r="F6" s="110">
        <f t="shared" si="0"/>
        <v>3.104737700416384E-3</v>
      </c>
      <c r="G6" s="110">
        <f t="shared" si="1"/>
        <v>3.8375934212684204E-2</v>
      </c>
      <c r="H6" s="107">
        <f t="shared" si="2"/>
        <v>1638</v>
      </c>
      <c r="I6" s="111">
        <f t="shared" si="4"/>
        <v>6.7771364736548129E-3</v>
      </c>
      <c r="J6" s="108">
        <f t="shared" si="3"/>
        <v>3574</v>
      </c>
    </row>
    <row r="7" spans="1:10">
      <c r="A7" s="47">
        <v>6</v>
      </c>
      <c r="B7" s="113" t="s">
        <v>97</v>
      </c>
      <c r="C7" s="108">
        <v>1184766</v>
      </c>
      <c r="D7" s="108">
        <v>1326309</v>
      </c>
      <c r="E7" s="108">
        <v>1315300</v>
      </c>
      <c r="F7" s="110">
        <f t="shared" si="0"/>
        <v>9.2138297812722411E-2</v>
      </c>
      <c r="G7" s="110">
        <f t="shared" si="1"/>
        <v>0.11017703073855935</v>
      </c>
      <c r="H7" s="107">
        <f t="shared" si="2"/>
        <v>130534</v>
      </c>
      <c r="I7" s="111">
        <f t="shared" si="4"/>
        <v>0.54007737023935121</v>
      </c>
      <c r="J7" s="108">
        <f t="shared" si="3"/>
        <v>-11009</v>
      </c>
    </row>
    <row r="8" spans="1:10">
      <c r="A8" s="47">
        <v>7</v>
      </c>
      <c r="B8" s="113" t="s">
        <v>98</v>
      </c>
      <c r="C8" s="108">
        <v>602333</v>
      </c>
      <c r="D8" s="108">
        <v>517515</v>
      </c>
      <c r="E8" s="108">
        <v>517587</v>
      </c>
      <c r="F8" s="110">
        <f t="shared" si="0"/>
        <v>3.6257572530976626E-2</v>
      </c>
      <c r="G8" s="110">
        <f t="shared" si="1"/>
        <v>-0.14069625937811808</v>
      </c>
      <c r="H8" s="107">
        <f t="shared" si="2"/>
        <v>-84746</v>
      </c>
      <c r="I8" s="111">
        <f t="shared" si="4"/>
        <v>-0.35063199486956703</v>
      </c>
      <c r="J8" s="108">
        <f t="shared" si="3"/>
        <v>72</v>
      </c>
    </row>
    <row r="9" spans="1:10">
      <c r="A9" s="47">
        <v>8</v>
      </c>
      <c r="B9" s="113" t="s">
        <v>99</v>
      </c>
      <c r="C9" s="108">
        <v>24988</v>
      </c>
      <c r="D9" s="108">
        <v>23828</v>
      </c>
      <c r="E9" s="108">
        <v>23755</v>
      </c>
      <c r="F9" s="110">
        <f t="shared" si="0"/>
        <v>1.6640654333925499E-3</v>
      </c>
      <c r="G9" s="110">
        <f t="shared" si="1"/>
        <v>-4.9343684968785016E-2</v>
      </c>
      <c r="H9" s="107">
        <f t="shared" si="2"/>
        <v>-1233</v>
      </c>
      <c r="I9" s="111">
        <f t="shared" si="4"/>
        <v>-5.1014708620368649E-3</v>
      </c>
      <c r="J9" s="108">
        <f t="shared" si="3"/>
        <v>-73</v>
      </c>
    </row>
    <row r="10" spans="1:10">
      <c r="A10" s="47">
        <v>9</v>
      </c>
      <c r="B10" s="113" t="s">
        <v>100</v>
      </c>
      <c r="C10" s="108">
        <v>156489</v>
      </c>
      <c r="D10" s="108">
        <v>158690</v>
      </c>
      <c r="E10" s="108">
        <v>160759</v>
      </c>
      <c r="F10" s="110">
        <f t="shared" si="0"/>
        <v>1.1261355293906669E-2</v>
      </c>
      <c r="G10" s="110">
        <f t="shared" si="1"/>
        <v>2.7286262932218877E-2</v>
      </c>
      <c r="H10" s="107">
        <f t="shared" si="2"/>
        <v>4270</v>
      </c>
      <c r="I10" s="111">
        <f t="shared" si="4"/>
        <v>1.766689422619417E-2</v>
      </c>
      <c r="J10" s="108">
        <f t="shared" si="3"/>
        <v>2069</v>
      </c>
    </row>
    <row r="11" spans="1:10">
      <c r="A11" s="47">
        <v>10</v>
      </c>
      <c r="B11" s="113" t="s">
        <v>101</v>
      </c>
      <c r="C11" s="108">
        <v>171694</v>
      </c>
      <c r="D11" s="108">
        <v>165603</v>
      </c>
      <c r="E11" s="108">
        <v>168291</v>
      </c>
      <c r="F11" s="110">
        <f t="shared" si="0"/>
        <v>1.178898067148245E-2</v>
      </c>
      <c r="G11" s="110">
        <f t="shared" si="1"/>
        <v>-1.9820145141938566E-2</v>
      </c>
      <c r="H11" s="107">
        <f t="shared" si="2"/>
        <v>-3403</v>
      </c>
      <c r="I11" s="111">
        <f t="shared" si="4"/>
        <v>-1.4079728583545377E-2</v>
      </c>
      <c r="J11" s="108">
        <f t="shared" si="3"/>
        <v>2688</v>
      </c>
    </row>
    <row r="12" spans="1:10">
      <c r="A12" s="47">
        <v>11</v>
      </c>
      <c r="B12" s="113" t="s">
        <v>102</v>
      </c>
      <c r="C12" s="108">
        <v>43610</v>
      </c>
      <c r="D12" s="108">
        <v>42963</v>
      </c>
      <c r="E12" s="108">
        <v>43819</v>
      </c>
      <c r="F12" s="110">
        <f t="shared" si="0"/>
        <v>3.069572015400048E-3</v>
      </c>
      <c r="G12" s="110">
        <f t="shared" si="1"/>
        <v>4.7924787892685162E-3</v>
      </c>
      <c r="H12" s="107">
        <f t="shared" si="2"/>
        <v>209</v>
      </c>
      <c r="I12" s="111">
        <f t="shared" si="4"/>
        <v>8.6472620451395353E-4</v>
      </c>
      <c r="J12" s="108">
        <f t="shared" si="3"/>
        <v>856</v>
      </c>
    </row>
    <row r="13" spans="1:10">
      <c r="A13" s="47">
        <v>12</v>
      </c>
      <c r="B13" s="113" t="s">
        <v>103</v>
      </c>
      <c r="C13" s="108">
        <v>25153</v>
      </c>
      <c r="D13" s="108">
        <v>28196</v>
      </c>
      <c r="E13" s="108">
        <v>27541</v>
      </c>
      <c r="F13" s="110">
        <f t="shared" si="0"/>
        <v>1.9292791454878643E-3</v>
      </c>
      <c r="G13" s="110">
        <f t="shared" si="1"/>
        <v>9.49389734822884E-2</v>
      </c>
      <c r="H13" s="107">
        <f t="shared" si="2"/>
        <v>2388</v>
      </c>
      <c r="I13" s="111">
        <f t="shared" si="4"/>
        <v>9.8802209396139755E-3</v>
      </c>
      <c r="J13" s="108">
        <f t="shared" si="3"/>
        <v>-655</v>
      </c>
    </row>
    <row r="14" spans="1:10">
      <c r="A14" s="47">
        <v>13</v>
      </c>
      <c r="B14" s="113" t="s">
        <v>104</v>
      </c>
      <c r="C14" s="108">
        <v>21338</v>
      </c>
      <c r="D14" s="108">
        <v>21192</v>
      </c>
      <c r="E14" s="108">
        <v>21830</v>
      </c>
      <c r="F14" s="110">
        <f t="shared" si="0"/>
        <v>1.5292169400530147E-3</v>
      </c>
      <c r="G14" s="110">
        <f t="shared" si="1"/>
        <v>2.3057456181460306E-2</v>
      </c>
      <c r="H14" s="107">
        <f t="shared" si="2"/>
        <v>492</v>
      </c>
      <c r="I14" s="111">
        <f t="shared" si="4"/>
        <v>2.0356234096692112E-3</v>
      </c>
      <c r="J14" s="108">
        <f t="shared" si="3"/>
        <v>638</v>
      </c>
    </row>
    <row r="15" spans="1:10">
      <c r="A15" s="47">
        <v>14</v>
      </c>
      <c r="B15" s="113" t="s">
        <v>105</v>
      </c>
      <c r="C15" s="108">
        <v>59390</v>
      </c>
      <c r="D15" s="108">
        <v>56795</v>
      </c>
      <c r="E15" s="108">
        <v>58059</v>
      </c>
      <c r="F15" s="110">
        <f t="shared" si="0"/>
        <v>4.0671006102857531E-3</v>
      </c>
      <c r="G15" s="110">
        <f t="shared" si="1"/>
        <v>-2.2411180333389461E-2</v>
      </c>
      <c r="H15" s="107">
        <f t="shared" si="2"/>
        <v>-1331</v>
      </c>
      <c r="I15" s="111">
        <f t="shared" si="4"/>
        <v>-5.5069405655888623E-3</v>
      </c>
      <c r="J15" s="108">
        <f t="shared" si="3"/>
        <v>1264</v>
      </c>
    </row>
    <row r="16" spans="1:10">
      <c r="A16" s="47">
        <v>15</v>
      </c>
      <c r="B16" s="113" t="s">
        <v>106</v>
      </c>
      <c r="C16" s="108">
        <v>36905</v>
      </c>
      <c r="D16" s="108">
        <v>36647</v>
      </c>
      <c r="E16" s="108">
        <v>36896</v>
      </c>
      <c r="F16" s="110">
        <f t="shared" si="0"/>
        <v>2.58460779753532E-3</v>
      </c>
      <c r="G16" s="110">
        <f t="shared" si="1"/>
        <v>-2.4386939439100392E-4</v>
      </c>
      <c r="H16" s="107">
        <f t="shared" si="2"/>
        <v>-9</v>
      </c>
      <c r="I16" s="111">
        <f t="shared" si="4"/>
        <v>-3.723701359150996E-5</v>
      </c>
      <c r="J16" s="108">
        <f t="shared" si="3"/>
        <v>249</v>
      </c>
    </row>
    <row r="17" spans="1:10">
      <c r="A17" s="47">
        <v>16</v>
      </c>
      <c r="B17" s="113" t="s">
        <v>107</v>
      </c>
      <c r="C17" s="108">
        <v>649630</v>
      </c>
      <c r="D17" s="108">
        <v>655833</v>
      </c>
      <c r="E17" s="108">
        <v>661251</v>
      </c>
      <c r="F17" s="110">
        <f t="shared" si="0"/>
        <v>4.6321403152862851E-2</v>
      </c>
      <c r="G17" s="110">
        <f t="shared" si="1"/>
        <v>1.7888644305219893E-2</v>
      </c>
      <c r="H17" s="107">
        <f t="shared" si="2"/>
        <v>11621</v>
      </c>
      <c r="I17" s="111">
        <f t="shared" si="4"/>
        <v>4.8081259438548581E-2</v>
      </c>
      <c r="J17" s="108">
        <f t="shared" si="3"/>
        <v>5418</v>
      </c>
    </row>
    <row r="18" spans="1:10">
      <c r="A18" s="47">
        <v>17</v>
      </c>
      <c r="B18" s="113" t="s">
        <v>108</v>
      </c>
      <c r="C18" s="108">
        <v>78971</v>
      </c>
      <c r="D18" s="108">
        <v>80051</v>
      </c>
      <c r="E18" s="108">
        <v>83066</v>
      </c>
      <c r="F18" s="110">
        <f t="shared" si="0"/>
        <v>5.8188701027230292E-3</v>
      </c>
      <c r="G18" s="110">
        <f t="shared" si="1"/>
        <v>5.1854478226184296E-2</v>
      </c>
      <c r="H18" s="107">
        <f t="shared" si="2"/>
        <v>4095</v>
      </c>
      <c r="I18" s="111">
        <f t="shared" si="4"/>
        <v>1.6942841184137032E-2</v>
      </c>
      <c r="J18" s="108">
        <f t="shared" si="3"/>
        <v>3015</v>
      </c>
    </row>
    <row r="19" spans="1:10">
      <c r="A19" s="47">
        <v>18</v>
      </c>
      <c r="B19" s="113" t="s">
        <v>109</v>
      </c>
      <c r="C19" s="108">
        <v>24206</v>
      </c>
      <c r="D19" s="108">
        <v>26057</v>
      </c>
      <c r="E19" s="108">
        <v>26869</v>
      </c>
      <c r="F19" s="110">
        <f t="shared" si="0"/>
        <v>1.8822047623584266E-3</v>
      </c>
      <c r="G19" s="110">
        <f t="shared" si="1"/>
        <v>0.11001404610427166</v>
      </c>
      <c r="H19" s="107">
        <f t="shared" si="2"/>
        <v>2663</v>
      </c>
      <c r="I19" s="111">
        <f t="shared" si="4"/>
        <v>1.1018018577132336E-2</v>
      </c>
      <c r="J19" s="108">
        <f t="shared" si="3"/>
        <v>812</v>
      </c>
    </row>
    <row r="20" spans="1:10">
      <c r="A20" s="47">
        <v>19</v>
      </c>
      <c r="B20" s="113" t="s">
        <v>110</v>
      </c>
      <c r="C20" s="108">
        <v>56087</v>
      </c>
      <c r="D20" s="108">
        <v>59049</v>
      </c>
      <c r="E20" s="108">
        <v>60025</v>
      </c>
      <c r="F20" s="110">
        <f t="shared" si="0"/>
        <v>4.2048212014055069E-3</v>
      </c>
      <c r="G20" s="110">
        <f t="shared" si="1"/>
        <v>7.021234867259793E-2</v>
      </c>
      <c r="H20" s="107">
        <f t="shared" si="2"/>
        <v>3938</v>
      </c>
      <c r="I20" s="111">
        <f t="shared" si="4"/>
        <v>1.6293262169262916E-2</v>
      </c>
      <c r="J20" s="108">
        <f t="shared" si="3"/>
        <v>976</v>
      </c>
    </row>
    <row r="21" spans="1:10">
      <c r="A21" s="47">
        <v>20</v>
      </c>
      <c r="B21" s="113" t="s">
        <v>111</v>
      </c>
      <c r="C21" s="108">
        <v>188974</v>
      </c>
      <c r="D21" s="108">
        <v>187973</v>
      </c>
      <c r="E21" s="108">
        <v>188389</v>
      </c>
      <c r="F21" s="110">
        <f t="shared" si="0"/>
        <v>1.319686899311257E-2</v>
      </c>
      <c r="G21" s="110">
        <f t="shared" si="1"/>
        <v>-3.0956639537714184E-3</v>
      </c>
      <c r="H21" s="107">
        <f t="shared" si="2"/>
        <v>-585</v>
      </c>
      <c r="I21" s="111">
        <f t="shared" si="4"/>
        <v>-2.4204058834481476E-3</v>
      </c>
      <c r="J21" s="108">
        <f t="shared" si="3"/>
        <v>416</v>
      </c>
    </row>
    <row r="22" spans="1:10">
      <c r="A22" s="47">
        <v>21</v>
      </c>
      <c r="B22" s="113" t="s">
        <v>112</v>
      </c>
      <c r="C22" s="108">
        <v>127423</v>
      </c>
      <c r="D22" s="108">
        <v>127323</v>
      </c>
      <c r="E22" s="108">
        <v>128087</v>
      </c>
      <c r="F22" s="110">
        <f t="shared" si="0"/>
        <v>8.9726436188992433E-3</v>
      </c>
      <c r="G22" s="110">
        <f t="shared" si="1"/>
        <v>5.2109901666104238E-3</v>
      </c>
      <c r="H22" s="107">
        <f t="shared" si="2"/>
        <v>664</v>
      </c>
      <c r="I22" s="111">
        <f t="shared" si="4"/>
        <v>2.7472641138625129E-3</v>
      </c>
      <c r="J22" s="108">
        <f t="shared" si="3"/>
        <v>764</v>
      </c>
    </row>
    <row r="23" spans="1:10">
      <c r="A23" s="47">
        <v>22</v>
      </c>
      <c r="B23" s="113" t="s">
        <v>113</v>
      </c>
      <c r="C23" s="108">
        <v>62238</v>
      </c>
      <c r="D23" s="108">
        <v>58623</v>
      </c>
      <c r="E23" s="108">
        <v>60891</v>
      </c>
      <c r="F23" s="110">
        <f t="shared" si="0"/>
        <v>4.2654855106169544E-3</v>
      </c>
      <c r="G23" s="110">
        <f t="shared" si="1"/>
        <v>-2.1642726308686012E-2</v>
      </c>
      <c r="H23" s="107">
        <f t="shared" si="2"/>
        <v>-1347</v>
      </c>
      <c r="I23" s="111">
        <f t="shared" si="4"/>
        <v>-5.5731397008626574E-3</v>
      </c>
      <c r="J23" s="108">
        <f t="shared" si="3"/>
        <v>2268</v>
      </c>
    </row>
    <row r="24" spans="1:10">
      <c r="A24" s="47">
        <v>23</v>
      </c>
      <c r="B24" s="113" t="s">
        <v>114</v>
      </c>
      <c r="C24" s="108">
        <v>64027</v>
      </c>
      <c r="D24" s="108">
        <v>63089</v>
      </c>
      <c r="E24" s="108">
        <v>63416</v>
      </c>
      <c r="F24" s="110">
        <f t="shared" si="0"/>
        <v>4.4423647031792022E-3</v>
      </c>
      <c r="G24" s="110">
        <f t="shared" si="1"/>
        <v>-9.5428491105314945E-3</v>
      </c>
      <c r="H24" s="107">
        <f t="shared" si="2"/>
        <v>-611</v>
      </c>
      <c r="I24" s="111">
        <f t="shared" si="4"/>
        <v>-2.527979478268065E-3</v>
      </c>
      <c r="J24" s="108">
        <f t="shared" si="3"/>
        <v>327</v>
      </c>
    </row>
    <row r="25" spans="1:10">
      <c r="A25" s="47">
        <v>24</v>
      </c>
      <c r="B25" s="113" t="s">
        <v>115</v>
      </c>
      <c r="C25" s="108">
        <v>27946</v>
      </c>
      <c r="D25" s="108">
        <v>28139</v>
      </c>
      <c r="E25" s="108">
        <v>29720</v>
      </c>
      <c r="F25" s="110">
        <f t="shared" si="0"/>
        <v>2.0819206348316813E-3</v>
      </c>
      <c r="G25" s="110">
        <f t="shared" si="1"/>
        <v>6.3479567737780004E-2</v>
      </c>
      <c r="H25" s="107">
        <f t="shared" si="2"/>
        <v>1774</v>
      </c>
      <c r="I25" s="111">
        <f t="shared" si="4"/>
        <v>7.3398291234820744E-3</v>
      </c>
      <c r="J25" s="108">
        <f t="shared" si="3"/>
        <v>1581</v>
      </c>
    </row>
    <row r="26" spans="1:10">
      <c r="A26" s="47">
        <v>25</v>
      </c>
      <c r="B26" s="113" t="s">
        <v>116</v>
      </c>
      <c r="C26" s="108">
        <v>82637</v>
      </c>
      <c r="D26" s="108">
        <v>83606</v>
      </c>
      <c r="E26" s="108">
        <v>89107</v>
      </c>
      <c r="F26" s="110">
        <f t="shared" si="0"/>
        <v>6.2420491927303702E-3</v>
      </c>
      <c r="G26" s="110">
        <f t="shared" si="1"/>
        <v>7.8294226557111227E-2</v>
      </c>
      <c r="H26" s="107">
        <f t="shared" si="2"/>
        <v>6470</v>
      </c>
      <c r="I26" s="111">
        <f t="shared" si="4"/>
        <v>2.676927532634105E-2</v>
      </c>
      <c r="J26" s="108">
        <f t="shared" si="3"/>
        <v>5501</v>
      </c>
    </row>
    <row r="27" spans="1:10">
      <c r="A27" s="47">
        <v>26</v>
      </c>
      <c r="B27" s="113" t="s">
        <v>117</v>
      </c>
      <c r="C27" s="108">
        <v>171911</v>
      </c>
      <c r="D27" s="108">
        <v>169720</v>
      </c>
      <c r="E27" s="108">
        <v>170147</v>
      </c>
      <c r="F27" s="110">
        <f t="shared" si="0"/>
        <v>1.1918995634411374E-2</v>
      </c>
      <c r="G27" s="110">
        <f t="shared" si="1"/>
        <v>-1.0261123488316629E-2</v>
      </c>
      <c r="H27" s="107">
        <f t="shared" si="2"/>
        <v>-1764</v>
      </c>
      <c r="I27" s="111">
        <f t="shared" si="4"/>
        <v>-7.2984546639359524E-3</v>
      </c>
      <c r="J27" s="108">
        <f t="shared" si="3"/>
        <v>427</v>
      </c>
    </row>
    <row r="28" spans="1:10">
      <c r="A28" s="47">
        <v>27</v>
      </c>
      <c r="B28" s="113" t="s">
        <v>118</v>
      </c>
      <c r="C28" s="108">
        <v>272897</v>
      </c>
      <c r="D28" s="108">
        <v>269946</v>
      </c>
      <c r="E28" s="108">
        <v>267257</v>
      </c>
      <c r="F28" s="110">
        <f t="shared" si="0"/>
        <v>1.8721664303607354E-2</v>
      </c>
      <c r="G28" s="110">
        <f t="shared" si="1"/>
        <v>-2.0667138151024014E-2</v>
      </c>
      <c r="H28" s="107">
        <f t="shared" si="2"/>
        <v>-5640</v>
      </c>
      <c r="I28" s="111">
        <f t="shared" si="4"/>
        <v>-2.3335195184012909E-2</v>
      </c>
      <c r="J28" s="108">
        <f t="shared" si="3"/>
        <v>-2689</v>
      </c>
    </row>
    <row r="29" spans="1:10">
      <c r="A29" s="47">
        <v>28</v>
      </c>
      <c r="B29" s="113" t="s">
        <v>119</v>
      </c>
      <c r="C29" s="108">
        <v>47269</v>
      </c>
      <c r="D29" s="108">
        <v>49115</v>
      </c>
      <c r="E29" s="108">
        <v>50292</v>
      </c>
      <c r="F29" s="110">
        <f t="shared" si="0"/>
        <v>3.5230132088477422E-3</v>
      </c>
      <c r="G29" s="110">
        <f t="shared" si="1"/>
        <v>6.3953119380566539E-2</v>
      </c>
      <c r="H29" s="107">
        <f t="shared" si="2"/>
        <v>3023</v>
      </c>
      <c r="I29" s="111">
        <f t="shared" si="4"/>
        <v>1.2507499120792735E-2</v>
      </c>
      <c r="J29" s="108">
        <f t="shared" si="3"/>
        <v>1177</v>
      </c>
    </row>
    <row r="30" spans="1:10">
      <c r="A30" s="47">
        <v>29</v>
      </c>
      <c r="B30" s="113" t="s">
        <v>120</v>
      </c>
      <c r="C30" s="108">
        <v>14866</v>
      </c>
      <c r="D30" s="108">
        <v>14981</v>
      </c>
      <c r="E30" s="108">
        <v>15796</v>
      </c>
      <c r="F30" s="110">
        <f t="shared" si="0"/>
        <v>1.1065282082032717E-3</v>
      </c>
      <c r="G30" s="110">
        <f t="shared" si="1"/>
        <v>6.2558859141665549E-2</v>
      </c>
      <c r="H30" s="107">
        <f t="shared" si="2"/>
        <v>930</v>
      </c>
      <c r="I30" s="111">
        <f t="shared" si="4"/>
        <v>3.8478247377893627E-3</v>
      </c>
      <c r="J30" s="108">
        <f t="shared" si="3"/>
        <v>815</v>
      </c>
    </row>
    <row r="31" spans="1:10">
      <c r="A31" s="47">
        <v>30</v>
      </c>
      <c r="B31" s="113" t="s">
        <v>121</v>
      </c>
      <c r="C31" s="108">
        <v>15159</v>
      </c>
      <c r="D31" s="108">
        <v>11173</v>
      </c>
      <c r="E31" s="108">
        <v>12255</v>
      </c>
      <c r="F31" s="110">
        <f t="shared" si="0"/>
        <v>8.5847703162389812E-4</v>
      </c>
      <c r="G31" s="110">
        <f t="shared" si="1"/>
        <v>-0.1915693647338215</v>
      </c>
      <c r="H31" s="107">
        <f t="shared" si="2"/>
        <v>-2904</v>
      </c>
      <c r="I31" s="111">
        <f t="shared" si="4"/>
        <v>-1.201514305219388E-2</v>
      </c>
      <c r="J31" s="108">
        <f t="shared" si="3"/>
        <v>1082</v>
      </c>
    </row>
    <row r="32" spans="1:10">
      <c r="A32" s="47">
        <v>31</v>
      </c>
      <c r="B32" s="113" t="s">
        <v>122</v>
      </c>
      <c r="C32" s="108">
        <v>155497</v>
      </c>
      <c r="D32" s="108">
        <v>156848</v>
      </c>
      <c r="E32" s="108">
        <v>159583</v>
      </c>
      <c r="F32" s="110">
        <f t="shared" si="0"/>
        <v>1.1178975123430154E-2</v>
      </c>
      <c r="G32" s="110">
        <f t="shared" si="1"/>
        <v>2.6277034283619619E-2</v>
      </c>
      <c r="H32" s="107">
        <f t="shared" si="2"/>
        <v>4086</v>
      </c>
      <c r="I32" s="111">
        <f t="shared" si="4"/>
        <v>1.6905604170545523E-2</v>
      </c>
      <c r="J32" s="108">
        <f t="shared" si="3"/>
        <v>2735</v>
      </c>
    </row>
    <row r="33" spans="1:10">
      <c r="A33" s="47">
        <v>32</v>
      </c>
      <c r="B33" s="113" t="s">
        <v>123</v>
      </c>
      <c r="C33" s="108">
        <v>63147</v>
      </c>
      <c r="D33" s="108">
        <v>60777</v>
      </c>
      <c r="E33" s="108">
        <v>64856</v>
      </c>
      <c r="F33" s="110">
        <f t="shared" si="0"/>
        <v>4.5432383813137113E-3</v>
      </c>
      <c r="G33" s="110">
        <f t="shared" si="1"/>
        <v>2.7063835178234911E-2</v>
      </c>
      <c r="H33" s="107">
        <f t="shared" si="2"/>
        <v>1709</v>
      </c>
      <c r="I33" s="111">
        <f t="shared" si="4"/>
        <v>7.0708951364322802E-3</v>
      </c>
      <c r="J33" s="108">
        <f t="shared" si="3"/>
        <v>4079</v>
      </c>
    </row>
    <row r="34" spans="1:10">
      <c r="A34" s="47">
        <v>33</v>
      </c>
      <c r="B34" s="113" t="s">
        <v>124</v>
      </c>
      <c r="C34" s="108">
        <v>228492</v>
      </c>
      <c r="D34" s="108">
        <v>237745</v>
      </c>
      <c r="E34" s="108">
        <v>238436</v>
      </c>
      <c r="F34" s="110">
        <f t="shared" si="0"/>
        <v>1.670271966644437E-2</v>
      </c>
      <c r="G34" s="110">
        <f t="shared" si="1"/>
        <v>4.3520123242826884E-2</v>
      </c>
      <c r="H34" s="107">
        <f t="shared" si="2"/>
        <v>9944</v>
      </c>
      <c r="I34" s="111">
        <f t="shared" si="4"/>
        <v>4.1142762572663895E-2</v>
      </c>
      <c r="J34" s="108">
        <f t="shared" si="3"/>
        <v>691</v>
      </c>
    </row>
    <row r="35" spans="1:10">
      <c r="A35" s="47">
        <v>34</v>
      </c>
      <c r="B35" s="113" t="s">
        <v>125</v>
      </c>
      <c r="C35" s="108">
        <v>4055436</v>
      </c>
      <c r="D35" s="108">
        <v>4101988</v>
      </c>
      <c r="E35" s="108">
        <v>4107079</v>
      </c>
      <c r="F35" s="110">
        <f t="shared" si="0"/>
        <v>0.28770567022152982</v>
      </c>
      <c r="G35" s="110">
        <f t="shared" si="1"/>
        <v>1.2734265810137308E-2</v>
      </c>
      <c r="H35" s="107">
        <f t="shared" si="2"/>
        <v>51643</v>
      </c>
      <c r="I35" s="111">
        <f t="shared" si="4"/>
        <v>0.21367012143403877</v>
      </c>
      <c r="J35" s="108">
        <f t="shared" si="3"/>
        <v>5091</v>
      </c>
    </row>
    <row r="36" spans="1:10">
      <c r="A36" s="47">
        <v>35</v>
      </c>
      <c r="B36" s="113" t="s">
        <v>126</v>
      </c>
      <c r="C36" s="108">
        <v>866357</v>
      </c>
      <c r="D36" s="108">
        <v>866914</v>
      </c>
      <c r="E36" s="108">
        <v>874606</v>
      </c>
      <c r="F36" s="110">
        <f t="shared" si="0"/>
        <v>6.126716954063248E-2</v>
      </c>
      <c r="G36" s="110">
        <f t="shared" si="1"/>
        <v>9.5214790207731916E-3</v>
      </c>
      <c r="H36" s="107">
        <f t="shared" si="2"/>
        <v>8249</v>
      </c>
      <c r="I36" s="111">
        <f t="shared" si="4"/>
        <v>3.4129791679596184E-2</v>
      </c>
      <c r="J36" s="108">
        <f t="shared" si="3"/>
        <v>7692</v>
      </c>
    </row>
    <row r="37" spans="1:10">
      <c r="A37" s="47">
        <v>36</v>
      </c>
      <c r="B37" s="113" t="s">
        <v>127</v>
      </c>
      <c r="C37" s="108">
        <v>23645</v>
      </c>
      <c r="D37" s="108">
        <v>23444</v>
      </c>
      <c r="E37" s="108">
        <v>25363</v>
      </c>
      <c r="F37" s="110">
        <f t="shared" si="0"/>
        <v>1.7767077073094187E-3</v>
      </c>
      <c r="G37" s="110">
        <f t="shared" si="1"/>
        <v>7.2658067244660604E-2</v>
      </c>
      <c r="H37" s="107">
        <f t="shared" si="2"/>
        <v>1718</v>
      </c>
      <c r="I37" s="111">
        <f t="shared" si="4"/>
        <v>7.1081321500237899E-3</v>
      </c>
      <c r="J37" s="108">
        <f t="shared" si="3"/>
        <v>1919</v>
      </c>
    </row>
    <row r="38" spans="1:10">
      <c r="A38" s="47">
        <v>37</v>
      </c>
      <c r="B38" s="113" t="s">
        <v>128</v>
      </c>
      <c r="C38" s="108">
        <v>48020</v>
      </c>
      <c r="D38" s="108">
        <v>47489</v>
      </c>
      <c r="E38" s="108">
        <v>49158</v>
      </c>
      <c r="F38" s="110">
        <f t="shared" si="0"/>
        <v>3.4435751873168161E-3</v>
      </c>
      <c r="G38" s="110">
        <f t="shared" si="1"/>
        <v>2.3698458975426905E-2</v>
      </c>
      <c r="H38" s="107">
        <f t="shared" si="2"/>
        <v>1138</v>
      </c>
      <c r="I38" s="111">
        <f t="shared" si="4"/>
        <v>4.7084134963487042E-3</v>
      </c>
      <c r="J38" s="108">
        <f t="shared" si="3"/>
        <v>1669</v>
      </c>
    </row>
    <row r="39" spans="1:10">
      <c r="A39" s="47">
        <v>38</v>
      </c>
      <c r="B39" s="113" t="s">
        <v>129</v>
      </c>
      <c r="C39" s="108">
        <v>226527</v>
      </c>
      <c r="D39" s="108">
        <v>220654</v>
      </c>
      <c r="E39" s="108">
        <v>223836</v>
      </c>
      <c r="F39" s="110">
        <f t="shared" si="0"/>
        <v>1.5679972652025038E-2</v>
      </c>
      <c r="G39" s="110">
        <f t="shared" si="1"/>
        <v>-1.1879378617118489E-2</v>
      </c>
      <c r="H39" s="107">
        <f t="shared" si="2"/>
        <v>-2691</v>
      </c>
      <c r="I39" s="111">
        <f t="shared" si="4"/>
        <v>-1.1133867063861479E-2</v>
      </c>
      <c r="J39" s="108">
        <f t="shared" si="3"/>
        <v>3182</v>
      </c>
    </row>
    <row r="40" spans="1:10">
      <c r="A40" s="47">
        <v>39</v>
      </c>
      <c r="B40" s="113" t="s">
        <v>130</v>
      </c>
      <c r="C40" s="108">
        <v>64364</v>
      </c>
      <c r="D40" s="108">
        <v>65790</v>
      </c>
      <c r="E40" s="108">
        <v>66810</v>
      </c>
      <c r="F40" s="110">
        <f t="shared" si="0"/>
        <v>4.6801183584490114E-3</v>
      </c>
      <c r="G40" s="110">
        <f t="shared" si="1"/>
        <v>3.800261015474489E-2</v>
      </c>
      <c r="H40" s="107">
        <f t="shared" si="2"/>
        <v>2446</v>
      </c>
      <c r="I40" s="111">
        <f t="shared" si="4"/>
        <v>1.0120192804981484E-2</v>
      </c>
      <c r="J40" s="108">
        <f t="shared" si="3"/>
        <v>1020</v>
      </c>
    </row>
    <row r="41" spans="1:10">
      <c r="A41" s="47">
        <v>40</v>
      </c>
      <c r="B41" s="113" t="s">
        <v>131</v>
      </c>
      <c r="C41" s="108">
        <v>25395</v>
      </c>
      <c r="D41" s="108">
        <v>25437</v>
      </c>
      <c r="E41" s="108">
        <v>27341</v>
      </c>
      <c r="F41" s="110">
        <f t="shared" si="0"/>
        <v>1.915268912413627E-3</v>
      </c>
      <c r="G41" s="110">
        <f t="shared" si="1"/>
        <v>7.6629257727899192E-2</v>
      </c>
      <c r="H41" s="107">
        <f t="shared" si="2"/>
        <v>1946</v>
      </c>
      <c r="I41" s="111">
        <f t="shared" si="4"/>
        <v>8.0514698276753765E-3</v>
      </c>
      <c r="J41" s="108">
        <f t="shared" si="3"/>
        <v>1904</v>
      </c>
    </row>
    <row r="42" spans="1:10">
      <c r="A42" s="47">
        <v>41</v>
      </c>
      <c r="B42" s="113" t="s">
        <v>132</v>
      </c>
      <c r="C42" s="108">
        <v>464780</v>
      </c>
      <c r="D42" s="108">
        <v>468719</v>
      </c>
      <c r="E42" s="108">
        <v>473889</v>
      </c>
      <c r="F42" s="110">
        <f t="shared" si="0"/>
        <v>3.3196476706586493E-2</v>
      </c>
      <c r="G42" s="110">
        <f t="shared" si="1"/>
        <v>1.9598519729764619E-2</v>
      </c>
      <c r="H42" s="107">
        <f t="shared" si="2"/>
        <v>9109</v>
      </c>
      <c r="I42" s="111">
        <f t="shared" si="4"/>
        <v>3.7687995200562693E-2</v>
      </c>
      <c r="J42" s="108">
        <f t="shared" si="3"/>
        <v>5170</v>
      </c>
    </row>
    <row r="43" spans="1:10">
      <c r="A43" s="47">
        <v>42</v>
      </c>
      <c r="B43" s="113" t="s">
        <v>133</v>
      </c>
      <c r="C43" s="108">
        <v>304191</v>
      </c>
      <c r="D43" s="108">
        <v>302032</v>
      </c>
      <c r="E43" s="108">
        <v>310238</v>
      </c>
      <c r="F43" s="110">
        <f t="shared" si="0"/>
        <v>2.1732533442426347E-2</v>
      </c>
      <c r="G43" s="110">
        <f t="shared" si="1"/>
        <v>1.9878957628595192E-2</v>
      </c>
      <c r="H43" s="107">
        <f t="shared" si="2"/>
        <v>6047</v>
      </c>
      <c r="I43" s="111">
        <f t="shared" si="4"/>
        <v>2.5019135687540082E-2</v>
      </c>
      <c r="J43" s="108">
        <f t="shared" si="3"/>
        <v>8206</v>
      </c>
    </row>
    <row r="44" spans="1:10">
      <c r="A44" s="47">
        <v>43</v>
      </c>
      <c r="B44" s="113" t="s">
        <v>134</v>
      </c>
      <c r="C44" s="108">
        <v>85143</v>
      </c>
      <c r="D44" s="108">
        <v>81381</v>
      </c>
      <c r="E44" s="108">
        <v>83841</v>
      </c>
      <c r="F44" s="110">
        <f t="shared" si="0"/>
        <v>5.8731597558856988E-3</v>
      </c>
      <c r="G44" s="110">
        <f t="shared" si="1"/>
        <v>-1.5291920651139847E-2</v>
      </c>
      <c r="H44" s="107">
        <f t="shared" si="2"/>
        <v>-1302</v>
      </c>
      <c r="I44" s="111">
        <f t="shared" si="4"/>
        <v>-5.3869546329051079E-3</v>
      </c>
      <c r="J44" s="108">
        <f t="shared" si="3"/>
        <v>2460</v>
      </c>
    </row>
    <row r="45" spans="1:10">
      <c r="A45" s="47">
        <v>44</v>
      </c>
      <c r="B45" s="113" t="s">
        <v>135</v>
      </c>
      <c r="C45" s="108">
        <v>93934</v>
      </c>
      <c r="D45" s="108">
        <v>90961</v>
      </c>
      <c r="E45" s="108">
        <v>91318</v>
      </c>
      <c r="F45" s="110">
        <f t="shared" si="0"/>
        <v>6.396932319366065E-3</v>
      </c>
      <c r="G45" s="110">
        <f t="shared" si="1"/>
        <v>-2.7849341026678305E-2</v>
      </c>
      <c r="H45" s="107">
        <f t="shared" si="2"/>
        <v>-2616</v>
      </c>
      <c r="I45" s="111">
        <f t="shared" si="4"/>
        <v>-1.0823558617265562E-2</v>
      </c>
      <c r="J45" s="108">
        <f t="shared" si="3"/>
        <v>357</v>
      </c>
    </row>
    <row r="46" spans="1:10">
      <c r="A46" s="47">
        <v>45</v>
      </c>
      <c r="B46" s="113" t="s">
        <v>136</v>
      </c>
      <c r="C46" s="108">
        <v>226179</v>
      </c>
      <c r="D46" s="108">
        <v>230692</v>
      </c>
      <c r="E46" s="108">
        <v>236188</v>
      </c>
      <c r="F46" s="110">
        <f t="shared" si="0"/>
        <v>1.6545244646689942E-2</v>
      </c>
      <c r="G46" s="110">
        <f t="shared" si="1"/>
        <v>4.4252561024675147E-2</v>
      </c>
      <c r="H46" s="107">
        <f t="shared" si="2"/>
        <v>10009</v>
      </c>
      <c r="I46" s="111">
        <f t="shared" si="4"/>
        <v>4.141169655971369E-2</v>
      </c>
      <c r="J46" s="108">
        <f t="shared" si="3"/>
        <v>5496</v>
      </c>
    </row>
    <row r="47" spans="1:10">
      <c r="A47" s="47">
        <v>46</v>
      </c>
      <c r="B47" s="113" t="s">
        <v>137</v>
      </c>
      <c r="C47" s="108">
        <v>136831</v>
      </c>
      <c r="D47" s="108">
        <v>138518</v>
      </c>
      <c r="E47" s="108">
        <v>140682</v>
      </c>
      <c r="F47" s="110">
        <f t="shared" si="0"/>
        <v>9.8549380467493463E-3</v>
      </c>
      <c r="G47" s="110">
        <f t="shared" si="1"/>
        <v>2.8144207087575184E-2</v>
      </c>
      <c r="H47" s="107">
        <f t="shared" si="2"/>
        <v>3851</v>
      </c>
      <c r="I47" s="111">
        <f t="shared" si="4"/>
        <v>1.5933304371211651E-2</v>
      </c>
      <c r="J47" s="108">
        <f t="shared" si="3"/>
        <v>2164</v>
      </c>
    </row>
    <row r="48" spans="1:10">
      <c r="A48" s="47">
        <v>47</v>
      </c>
      <c r="B48" s="113" t="s">
        <v>138</v>
      </c>
      <c r="C48" s="108">
        <v>60192</v>
      </c>
      <c r="D48" s="108">
        <v>58242</v>
      </c>
      <c r="E48" s="108">
        <v>58022</v>
      </c>
      <c r="F48" s="110">
        <f t="shared" si="0"/>
        <v>4.064508717167019E-3</v>
      </c>
      <c r="G48" s="110">
        <f t="shared" si="1"/>
        <v>-3.6051302498670917E-2</v>
      </c>
      <c r="H48" s="107">
        <f t="shared" si="2"/>
        <v>-2170</v>
      </c>
      <c r="I48" s="111">
        <f t="shared" si="4"/>
        <v>-8.9782577215085126E-3</v>
      </c>
      <c r="J48" s="108">
        <f t="shared" si="3"/>
        <v>-220</v>
      </c>
    </row>
    <row r="49" spans="1:10">
      <c r="A49" s="47">
        <v>48</v>
      </c>
      <c r="B49" s="113" t="s">
        <v>139</v>
      </c>
      <c r="C49" s="108">
        <v>231584</v>
      </c>
      <c r="D49" s="108">
        <v>208459</v>
      </c>
      <c r="E49" s="108">
        <v>222329</v>
      </c>
      <c r="F49" s="110">
        <f t="shared" si="0"/>
        <v>1.557440554581066E-2</v>
      </c>
      <c r="G49" s="110">
        <f t="shared" si="1"/>
        <v>-3.9963900787619182E-2</v>
      </c>
      <c r="H49" s="107">
        <f t="shared" si="2"/>
        <v>-9255</v>
      </c>
      <c r="I49" s="111">
        <f t="shared" si="4"/>
        <v>-3.8292062309936079E-2</v>
      </c>
      <c r="J49" s="108">
        <f t="shared" si="3"/>
        <v>13870</v>
      </c>
    </row>
    <row r="50" spans="1:10">
      <c r="A50" s="47">
        <v>49</v>
      </c>
      <c r="B50" s="113" t="s">
        <v>140</v>
      </c>
      <c r="C50" s="108">
        <v>20446</v>
      </c>
      <c r="D50" s="108">
        <v>22622</v>
      </c>
      <c r="E50" s="108">
        <v>22840</v>
      </c>
      <c r="F50" s="110">
        <f t="shared" si="0"/>
        <v>1.5999686170779137E-3</v>
      </c>
      <c r="G50" s="110">
        <f t="shared" si="1"/>
        <v>0.11708891714760833</v>
      </c>
      <c r="H50" s="107">
        <f t="shared" si="2"/>
        <v>2394</v>
      </c>
      <c r="I50" s="111">
        <f t="shared" si="4"/>
        <v>9.9050456153416504E-3</v>
      </c>
      <c r="J50" s="108">
        <f t="shared" si="3"/>
        <v>218</v>
      </c>
    </row>
    <row r="51" spans="1:10">
      <c r="A51" s="47">
        <v>50</v>
      </c>
      <c r="B51" s="113" t="s">
        <v>141</v>
      </c>
      <c r="C51" s="108">
        <v>41318</v>
      </c>
      <c r="D51" s="108">
        <v>39579</v>
      </c>
      <c r="E51" s="108">
        <v>40781</v>
      </c>
      <c r="F51" s="110">
        <f t="shared" si="0"/>
        <v>2.8567565750023819E-3</v>
      </c>
      <c r="G51" s="110">
        <f t="shared" si="1"/>
        <v>-1.2996756861416332E-2</v>
      </c>
      <c r="H51" s="107">
        <f t="shared" si="2"/>
        <v>-537</v>
      </c>
      <c r="I51" s="111">
        <f t="shared" si="4"/>
        <v>-2.2218084776267611E-3</v>
      </c>
      <c r="J51" s="108">
        <f t="shared" si="3"/>
        <v>1202</v>
      </c>
    </row>
    <row r="52" spans="1:10">
      <c r="A52" s="47">
        <v>51</v>
      </c>
      <c r="B52" s="113" t="s">
        <v>142</v>
      </c>
      <c r="C52" s="108">
        <v>39056</v>
      </c>
      <c r="D52" s="108">
        <v>39605</v>
      </c>
      <c r="E52" s="108">
        <v>41176</v>
      </c>
      <c r="F52" s="110">
        <f t="shared" si="0"/>
        <v>2.8844267853240005E-3</v>
      </c>
      <c r="G52" s="110">
        <f t="shared" si="1"/>
        <v>5.4281032363785335E-2</v>
      </c>
      <c r="H52" s="107">
        <f t="shared" si="2"/>
        <v>2120</v>
      </c>
      <c r="I52" s="111">
        <f t="shared" si="4"/>
        <v>8.7713854237779013E-3</v>
      </c>
      <c r="J52" s="108">
        <f t="shared" si="3"/>
        <v>1571</v>
      </c>
    </row>
    <row r="53" spans="1:10">
      <c r="A53" s="47">
        <v>52</v>
      </c>
      <c r="B53" s="113" t="s">
        <v>143</v>
      </c>
      <c r="C53" s="108">
        <v>76617</v>
      </c>
      <c r="D53" s="108">
        <v>77301</v>
      </c>
      <c r="E53" s="108">
        <v>81034</v>
      </c>
      <c r="F53" s="110">
        <f t="shared" si="0"/>
        <v>5.6765261346887769E-3</v>
      </c>
      <c r="G53" s="110">
        <f t="shared" si="1"/>
        <v>5.7650390905412636E-2</v>
      </c>
      <c r="H53" s="107">
        <f t="shared" si="2"/>
        <v>4417</v>
      </c>
      <c r="I53" s="111">
        <f t="shared" si="4"/>
        <v>1.8275098781522166E-2</v>
      </c>
      <c r="J53" s="108">
        <f t="shared" si="3"/>
        <v>3733</v>
      </c>
    </row>
    <row r="54" spans="1:10">
      <c r="A54" s="47">
        <v>53</v>
      </c>
      <c r="B54" s="113" t="s">
        <v>144</v>
      </c>
      <c r="C54" s="108">
        <v>48988</v>
      </c>
      <c r="D54" s="108">
        <v>52234</v>
      </c>
      <c r="E54" s="108">
        <v>53539</v>
      </c>
      <c r="F54" s="110">
        <f t="shared" si="0"/>
        <v>3.7504693428079871E-3</v>
      </c>
      <c r="G54" s="110">
        <f t="shared" si="1"/>
        <v>9.2900302114803629E-2</v>
      </c>
      <c r="H54" s="107">
        <f t="shared" si="2"/>
        <v>4551</v>
      </c>
      <c r="I54" s="111">
        <f t="shared" si="4"/>
        <v>1.8829516539440202E-2</v>
      </c>
      <c r="J54" s="108">
        <f t="shared" si="3"/>
        <v>1305</v>
      </c>
    </row>
    <row r="55" spans="1:10">
      <c r="A55" s="47">
        <v>54</v>
      </c>
      <c r="B55" s="113" t="s">
        <v>145</v>
      </c>
      <c r="C55" s="108">
        <v>175792</v>
      </c>
      <c r="D55" s="108">
        <v>175807</v>
      </c>
      <c r="E55" s="108">
        <v>179200</v>
      </c>
      <c r="F55" s="110">
        <f t="shared" si="0"/>
        <v>1.2553168834516732E-2</v>
      </c>
      <c r="G55" s="110">
        <f t="shared" si="1"/>
        <v>1.9386547738236098E-2</v>
      </c>
      <c r="H55" s="107">
        <f t="shared" si="2"/>
        <v>3408</v>
      </c>
      <c r="I55" s="111">
        <f t="shared" si="4"/>
        <v>1.4100415813318438E-2</v>
      </c>
      <c r="J55" s="108">
        <f t="shared" si="3"/>
        <v>3393</v>
      </c>
    </row>
    <row r="56" spans="1:10">
      <c r="A56" s="47">
        <v>55</v>
      </c>
      <c r="B56" s="113" t="s">
        <v>146</v>
      </c>
      <c r="C56" s="108">
        <v>156151</v>
      </c>
      <c r="D56" s="108">
        <v>161486</v>
      </c>
      <c r="E56" s="108">
        <v>164273</v>
      </c>
      <c r="F56" s="110">
        <f t="shared" si="0"/>
        <v>1.1507515089021021E-2</v>
      </c>
      <c r="G56" s="110">
        <f t="shared" si="1"/>
        <v>5.2013755915748215E-2</v>
      </c>
      <c r="H56" s="107">
        <f t="shared" si="2"/>
        <v>8122</v>
      </c>
      <c r="I56" s="111">
        <f t="shared" si="4"/>
        <v>3.3604336043360432E-2</v>
      </c>
      <c r="J56" s="108">
        <f t="shared" si="3"/>
        <v>2787</v>
      </c>
    </row>
    <row r="57" spans="1:10">
      <c r="A57" s="47">
        <v>56</v>
      </c>
      <c r="B57" s="113" t="s">
        <v>147</v>
      </c>
      <c r="C57" s="108">
        <v>20510</v>
      </c>
      <c r="D57" s="108">
        <v>22280</v>
      </c>
      <c r="E57" s="108">
        <v>22550</v>
      </c>
      <c r="F57" s="110">
        <f t="shared" si="0"/>
        <v>1.5796537791202695E-3</v>
      </c>
      <c r="G57" s="110">
        <f t="shared" si="1"/>
        <v>9.9463676255485134E-2</v>
      </c>
      <c r="H57" s="107">
        <f t="shared" si="2"/>
        <v>2040</v>
      </c>
      <c r="I57" s="111">
        <f t="shared" si="4"/>
        <v>8.4403897474089242E-3</v>
      </c>
      <c r="J57" s="108">
        <f t="shared" si="3"/>
        <v>270</v>
      </c>
    </row>
    <row r="58" spans="1:10">
      <c r="A58" s="47">
        <v>57</v>
      </c>
      <c r="B58" s="113" t="s">
        <v>148</v>
      </c>
      <c r="C58" s="108">
        <v>23816</v>
      </c>
      <c r="D58" s="108">
        <v>23876</v>
      </c>
      <c r="E58" s="108">
        <v>24116</v>
      </c>
      <c r="F58" s="110">
        <f t="shared" si="0"/>
        <v>1.6893539040915484E-3</v>
      </c>
      <c r="G58" s="110">
        <f t="shared" si="1"/>
        <v>1.2596573731944911E-2</v>
      </c>
      <c r="H58" s="107">
        <f t="shared" si="2"/>
        <v>300</v>
      </c>
      <c r="I58" s="111">
        <f t="shared" si="4"/>
        <v>1.2412337863836654E-3</v>
      </c>
      <c r="J58" s="108">
        <f t="shared" si="3"/>
        <v>240</v>
      </c>
    </row>
    <row r="59" spans="1:10">
      <c r="A59" s="47">
        <v>58</v>
      </c>
      <c r="B59" s="113" t="s">
        <v>149</v>
      </c>
      <c r="C59" s="108">
        <v>80572</v>
      </c>
      <c r="D59" s="108">
        <v>80758</v>
      </c>
      <c r="E59" s="108">
        <v>82720</v>
      </c>
      <c r="F59" s="110">
        <f t="shared" si="0"/>
        <v>5.7946323995045979E-3</v>
      </c>
      <c r="G59" s="110">
        <f t="shared" si="1"/>
        <v>2.6659385394429826E-2</v>
      </c>
      <c r="H59" s="107">
        <f t="shared" si="2"/>
        <v>2148</v>
      </c>
      <c r="I59" s="111">
        <f t="shared" si="4"/>
        <v>8.8872339105070444E-3</v>
      </c>
      <c r="J59" s="108">
        <f t="shared" si="3"/>
        <v>1962</v>
      </c>
    </row>
    <row r="60" spans="1:10">
      <c r="A60" s="47">
        <v>59</v>
      </c>
      <c r="B60" s="113" t="s">
        <v>150</v>
      </c>
      <c r="C60" s="108">
        <v>244374</v>
      </c>
      <c r="D60" s="108">
        <v>249920</v>
      </c>
      <c r="E60" s="108">
        <v>254509</v>
      </c>
      <c r="F60" s="110">
        <f t="shared" si="0"/>
        <v>1.782865204745546E-2</v>
      </c>
      <c r="G60" s="110">
        <f t="shared" si="1"/>
        <v>4.1473315491828103E-2</v>
      </c>
      <c r="H60" s="107">
        <f t="shared" si="2"/>
        <v>10135</v>
      </c>
      <c r="I60" s="111">
        <f t="shared" si="4"/>
        <v>4.1933014749994828E-2</v>
      </c>
      <c r="J60" s="108">
        <f t="shared" si="3"/>
        <v>4589</v>
      </c>
    </row>
    <row r="61" spans="1:10">
      <c r="A61" s="47">
        <v>60</v>
      </c>
      <c r="B61" s="113" t="s">
        <v>151</v>
      </c>
      <c r="C61" s="108">
        <v>56646</v>
      </c>
      <c r="D61" s="108">
        <v>53244</v>
      </c>
      <c r="E61" s="108">
        <v>55834</v>
      </c>
      <c r="F61" s="110">
        <f t="shared" si="0"/>
        <v>3.9112367673348617E-3</v>
      </c>
      <c r="G61" s="110">
        <f t="shared" si="1"/>
        <v>-1.433463969212301E-2</v>
      </c>
      <c r="H61" s="107">
        <f t="shared" si="2"/>
        <v>-812</v>
      </c>
      <c r="I61" s="111">
        <f t="shared" si="4"/>
        <v>-3.3596061151451211E-3</v>
      </c>
      <c r="J61" s="108">
        <f t="shared" si="3"/>
        <v>2590</v>
      </c>
    </row>
    <row r="62" spans="1:10">
      <c r="A62" s="47">
        <v>61</v>
      </c>
      <c r="B62" s="113" t="s">
        <v>152</v>
      </c>
      <c r="C62" s="108">
        <v>121011</v>
      </c>
      <c r="D62" s="108">
        <v>118062</v>
      </c>
      <c r="E62" s="108">
        <v>122550</v>
      </c>
      <c r="F62" s="110">
        <f t="shared" si="0"/>
        <v>8.5847703162389814E-3</v>
      </c>
      <c r="G62" s="110">
        <f t="shared" si="1"/>
        <v>1.2717852096090438E-2</v>
      </c>
      <c r="H62" s="107">
        <f t="shared" si="2"/>
        <v>1539</v>
      </c>
      <c r="I62" s="111">
        <f t="shared" si="4"/>
        <v>6.3675293241482033E-3</v>
      </c>
      <c r="J62" s="108">
        <f t="shared" si="3"/>
        <v>4488</v>
      </c>
    </row>
    <row r="63" spans="1:10">
      <c r="A63" s="47">
        <v>62</v>
      </c>
      <c r="B63" s="113" t="s">
        <v>153</v>
      </c>
      <c r="C63" s="108">
        <v>8578</v>
      </c>
      <c r="D63" s="108">
        <v>7547</v>
      </c>
      <c r="E63" s="108">
        <v>7909</v>
      </c>
      <c r="F63" s="110">
        <f t="shared" si="0"/>
        <v>5.5403466692071886E-4</v>
      </c>
      <c r="G63" s="110">
        <f t="shared" si="1"/>
        <v>-7.7990207507577528E-2</v>
      </c>
      <c r="H63" s="107">
        <f t="shared" si="2"/>
        <v>-669</v>
      </c>
      <c r="I63" s="111">
        <f t="shared" si="4"/>
        <v>-2.7679513436355738E-3</v>
      </c>
      <c r="J63" s="108">
        <f t="shared" si="3"/>
        <v>362</v>
      </c>
    </row>
    <row r="64" spans="1:10">
      <c r="A64" s="47">
        <v>63</v>
      </c>
      <c r="B64" s="113" t="s">
        <v>154</v>
      </c>
      <c r="C64" s="108">
        <v>120724</v>
      </c>
      <c r="D64" s="108">
        <v>122456</v>
      </c>
      <c r="E64" s="108">
        <v>121411</v>
      </c>
      <c r="F64" s="110">
        <f t="shared" si="0"/>
        <v>8.5049820388811981E-3</v>
      </c>
      <c r="G64" s="110">
        <f t="shared" si="1"/>
        <v>5.6906663132434317E-3</v>
      </c>
      <c r="H64" s="107">
        <f t="shared" si="2"/>
        <v>687</v>
      </c>
      <c r="I64" s="111">
        <f t="shared" si="4"/>
        <v>2.8424253708185937E-3</v>
      </c>
      <c r="J64" s="108">
        <f t="shared" si="3"/>
        <v>-1045</v>
      </c>
    </row>
    <row r="65" spans="1:10">
      <c r="A65" s="47">
        <v>64</v>
      </c>
      <c r="B65" s="113" t="s">
        <v>155</v>
      </c>
      <c r="C65" s="108">
        <v>59339</v>
      </c>
      <c r="D65" s="108">
        <v>61147</v>
      </c>
      <c r="E65" s="108">
        <v>60519</v>
      </c>
      <c r="F65" s="110">
        <f t="shared" si="0"/>
        <v>4.2394264770988727E-3</v>
      </c>
      <c r="G65" s="110">
        <f t="shared" si="1"/>
        <v>1.9885741249431235E-2</v>
      </c>
      <c r="H65" s="107">
        <f t="shared" si="2"/>
        <v>1180</v>
      </c>
      <c r="I65" s="111">
        <f t="shared" si="4"/>
        <v>4.8821862264424171E-3</v>
      </c>
      <c r="J65" s="108">
        <f t="shared" si="3"/>
        <v>-628</v>
      </c>
    </row>
    <row r="66" spans="1:10">
      <c r="A66" s="47">
        <v>65</v>
      </c>
      <c r="B66" s="113" t="s">
        <v>156</v>
      </c>
      <c r="C66" s="108">
        <v>68472</v>
      </c>
      <c r="D66" s="108">
        <v>71199</v>
      </c>
      <c r="E66" s="108">
        <v>72127</v>
      </c>
      <c r="F66" s="110">
        <f t="shared" ref="F66:F83" si="5">E66/$E$83</f>
        <v>5.0525804047276126E-3</v>
      </c>
      <c r="G66" s="110">
        <f t="shared" ref="G66:G83" si="6">(E66-C66)/C66</f>
        <v>5.3379483584530901E-2</v>
      </c>
      <c r="H66" s="107">
        <f t="shared" ref="H66:H83" si="7">E66-C66</f>
        <v>3655</v>
      </c>
      <c r="I66" s="111">
        <f t="shared" si="4"/>
        <v>1.5122364964107656E-2</v>
      </c>
      <c r="J66" s="108">
        <f t="shared" ref="J66:J83" si="8">E66-D66</f>
        <v>928</v>
      </c>
    </row>
    <row r="67" spans="1:10">
      <c r="A67" s="47">
        <v>66</v>
      </c>
      <c r="B67" s="113" t="s">
        <v>157</v>
      </c>
      <c r="C67" s="108">
        <v>39222</v>
      </c>
      <c r="D67" s="108">
        <v>41506</v>
      </c>
      <c r="E67" s="108">
        <v>43521</v>
      </c>
      <c r="F67" s="110">
        <f t="shared" si="5"/>
        <v>3.0486967681194344E-3</v>
      </c>
      <c r="G67" s="110">
        <f t="shared" si="6"/>
        <v>0.10960685329661925</v>
      </c>
      <c r="H67" s="107">
        <f t="shared" si="7"/>
        <v>4299</v>
      </c>
      <c r="I67" s="111">
        <f t="shared" ref="I67:I83" si="9">H67/$H$83</f>
        <v>1.7786880158877926E-2</v>
      </c>
      <c r="J67" s="108">
        <f t="shared" si="8"/>
        <v>2015</v>
      </c>
    </row>
    <row r="68" spans="1:10">
      <c r="A68" s="47">
        <v>67</v>
      </c>
      <c r="B68" s="113" t="s">
        <v>158</v>
      </c>
      <c r="C68" s="108">
        <v>81386</v>
      </c>
      <c r="D68" s="108">
        <v>85783</v>
      </c>
      <c r="E68" s="108">
        <v>87738</v>
      </c>
      <c r="F68" s="110">
        <f t="shared" si="5"/>
        <v>6.1461491473372154E-3</v>
      </c>
      <c r="G68" s="110">
        <f t="shared" si="6"/>
        <v>7.8047821492640015E-2</v>
      </c>
      <c r="H68" s="107">
        <f t="shared" si="7"/>
        <v>6352</v>
      </c>
      <c r="I68" s="111">
        <f t="shared" si="9"/>
        <v>2.6281056703696806E-2</v>
      </c>
      <c r="J68" s="108">
        <f t="shared" si="8"/>
        <v>1955</v>
      </c>
    </row>
    <row r="69" spans="1:10">
      <c r="A69" s="47">
        <v>68</v>
      </c>
      <c r="B69" s="113" t="s">
        <v>159</v>
      </c>
      <c r="C69" s="108">
        <v>44356</v>
      </c>
      <c r="D69" s="108">
        <v>46579</v>
      </c>
      <c r="E69" s="108">
        <v>47199</v>
      </c>
      <c r="F69" s="110">
        <f t="shared" si="5"/>
        <v>3.3063449543546605E-3</v>
      </c>
      <c r="G69" s="110">
        <f t="shared" si="6"/>
        <v>6.4095049147804131E-2</v>
      </c>
      <c r="H69" s="107">
        <f t="shared" si="7"/>
        <v>2843</v>
      </c>
      <c r="I69" s="111">
        <f t="shared" si="9"/>
        <v>1.1762758848962536E-2</v>
      </c>
      <c r="J69" s="108">
        <f t="shared" si="8"/>
        <v>620</v>
      </c>
    </row>
    <row r="70" spans="1:10">
      <c r="A70" s="47">
        <v>69</v>
      </c>
      <c r="B70" s="113" t="s">
        <v>160</v>
      </c>
      <c r="C70" s="108">
        <v>9002</v>
      </c>
      <c r="D70" s="108">
        <v>9511</v>
      </c>
      <c r="E70" s="108">
        <v>9738</v>
      </c>
      <c r="F70" s="110">
        <f t="shared" si="5"/>
        <v>6.8215824838462015E-4</v>
      </c>
      <c r="G70" s="110">
        <f t="shared" si="6"/>
        <v>8.175960897578316E-2</v>
      </c>
      <c r="H70" s="107">
        <f t="shared" si="7"/>
        <v>736</v>
      </c>
      <c r="I70" s="111">
        <f t="shared" si="9"/>
        <v>3.0451602225945924E-3</v>
      </c>
      <c r="J70" s="108">
        <f t="shared" si="8"/>
        <v>227</v>
      </c>
    </row>
    <row r="71" spans="1:10">
      <c r="A71" s="47">
        <v>70</v>
      </c>
      <c r="B71" s="113" t="s">
        <v>161</v>
      </c>
      <c r="C71" s="108">
        <v>41557</v>
      </c>
      <c r="D71" s="108">
        <v>41736</v>
      </c>
      <c r="E71" s="108">
        <v>41328</v>
      </c>
      <c r="F71" s="110">
        <f t="shared" si="5"/>
        <v>2.8950745624604212E-3</v>
      </c>
      <c r="G71" s="110">
        <f t="shared" si="6"/>
        <v>-5.5105036455952066E-3</v>
      </c>
      <c r="H71" s="107">
        <f t="shared" si="7"/>
        <v>-229</v>
      </c>
      <c r="I71" s="111">
        <f t="shared" si="9"/>
        <v>-9.474751236061979E-4</v>
      </c>
      <c r="J71" s="108">
        <f t="shared" si="8"/>
        <v>-408</v>
      </c>
    </row>
    <row r="72" spans="1:10">
      <c r="A72" s="47">
        <v>71</v>
      </c>
      <c r="B72" s="113" t="s">
        <v>162</v>
      </c>
      <c r="C72" s="108">
        <v>34897</v>
      </c>
      <c r="D72" s="108">
        <v>37258</v>
      </c>
      <c r="E72" s="108">
        <v>38282</v>
      </c>
      <c r="F72" s="110">
        <f t="shared" si="5"/>
        <v>2.6816987127397853E-3</v>
      </c>
      <c r="G72" s="110">
        <f t="shared" si="6"/>
        <v>9.6999742098174635E-2</v>
      </c>
      <c r="H72" s="107">
        <f t="shared" si="7"/>
        <v>3385</v>
      </c>
      <c r="I72" s="111">
        <f t="shared" si="9"/>
        <v>1.4005254556362357E-2</v>
      </c>
      <c r="J72" s="108">
        <f t="shared" si="8"/>
        <v>1024</v>
      </c>
    </row>
    <row r="73" spans="1:10">
      <c r="A73" s="47">
        <v>72</v>
      </c>
      <c r="B73" s="113" t="s">
        <v>163</v>
      </c>
      <c r="C73" s="108">
        <v>48034</v>
      </c>
      <c r="D73" s="108">
        <v>49773</v>
      </c>
      <c r="E73" s="108">
        <v>51010</v>
      </c>
      <c r="F73" s="110">
        <f t="shared" si="5"/>
        <v>3.5733099455842548E-3</v>
      </c>
      <c r="G73" s="110">
        <f t="shared" si="6"/>
        <v>6.195611441895324E-2</v>
      </c>
      <c r="H73" s="107">
        <f t="shared" si="7"/>
        <v>2976</v>
      </c>
      <c r="I73" s="111">
        <f t="shared" si="9"/>
        <v>1.231303916092596E-2</v>
      </c>
      <c r="J73" s="108">
        <f t="shared" si="8"/>
        <v>1237</v>
      </c>
    </row>
    <row r="74" spans="1:10">
      <c r="A74" s="47">
        <v>73</v>
      </c>
      <c r="B74" s="113" t="s">
        <v>164</v>
      </c>
      <c r="C74" s="108">
        <v>29152</v>
      </c>
      <c r="D74" s="108">
        <v>28969</v>
      </c>
      <c r="E74" s="108">
        <v>28545</v>
      </c>
      <c r="F74" s="110">
        <f t="shared" si="5"/>
        <v>1.9996105155205362E-3</v>
      </c>
      <c r="G74" s="110">
        <f t="shared" si="6"/>
        <v>-2.0821899012074645E-2</v>
      </c>
      <c r="H74" s="107">
        <f t="shared" si="7"/>
        <v>-607</v>
      </c>
      <c r="I74" s="111">
        <f t="shared" si="9"/>
        <v>-2.5114296944496162E-3</v>
      </c>
      <c r="J74" s="108">
        <f t="shared" si="8"/>
        <v>-424</v>
      </c>
    </row>
    <row r="75" spans="1:10">
      <c r="A75" s="47">
        <v>74</v>
      </c>
      <c r="B75" s="113" t="s">
        <v>165</v>
      </c>
      <c r="C75" s="108">
        <v>27805</v>
      </c>
      <c r="D75" s="108">
        <v>27747</v>
      </c>
      <c r="E75" s="108">
        <v>27896</v>
      </c>
      <c r="F75" s="110">
        <f t="shared" si="5"/>
        <v>1.9541473091946359E-3</v>
      </c>
      <c r="G75" s="110">
        <f t="shared" si="6"/>
        <v>3.2727926631900737E-3</v>
      </c>
      <c r="H75" s="107">
        <f t="shared" si="7"/>
        <v>91</v>
      </c>
      <c r="I75" s="111">
        <f t="shared" si="9"/>
        <v>3.765075818697118E-4</v>
      </c>
      <c r="J75" s="108">
        <f t="shared" si="8"/>
        <v>149</v>
      </c>
    </row>
    <row r="76" spans="1:10">
      <c r="A76" s="47">
        <v>75</v>
      </c>
      <c r="B76" s="113" t="s">
        <v>166</v>
      </c>
      <c r="C76" s="108">
        <v>10213</v>
      </c>
      <c r="D76" s="108">
        <v>8944</v>
      </c>
      <c r="E76" s="108">
        <v>9896</v>
      </c>
      <c r="F76" s="110">
        <f t="shared" si="5"/>
        <v>6.932263325132677E-4</v>
      </c>
      <c r="G76" s="110">
        <f t="shared" si="6"/>
        <v>-3.1038872025849408E-2</v>
      </c>
      <c r="H76" s="107">
        <f t="shared" si="7"/>
        <v>-317</v>
      </c>
      <c r="I76" s="111">
        <f t="shared" si="9"/>
        <v>-1.3115703676120731E-3</v>
      </c>
      <c r="J76" s="108">
        <f t="shared" si="8"/>
        <v>952</v>
      </c>
    </row>
    <row r="77" spans="1:10">
      <c r="A77" s="47">
        <v>76</v>
      </c>
      <c r="B77" s="113" t="s">
        <v>167</v>
      </c>
      <c r="C77" s="108">
        <v>14887</v>
      </c>
      <c r="D77" s="108">
        <v>14681</v>
      </c>
      <c r="E77" s="108">
        <v>14679</v>
      </c>
      <c r="F77" s="110">
        <f t="shared" si="5"/>
        <v>1.0282810564836557E-3</v>
      </c>
      <c r="G77" s="110">
        <f t="shared" si="6"/>
        <v>-1.3971921810976019E-2</v>
      </c>
      <c r="H77" s="107">
        <f t="shared" si="7"/>
        <v>-208</v>
      </c>
      <c r="I77" s="111">
        <f t="shared" si="9"/>
        <v>-8.6058875855934134E-4</v>
      </c>
      <c r="J77" s="108">
        <f t="shared" si="8"/>
        <v>-2</v>
      </c>
    </row>
    <row r="78" spans="1:10">
      <c r="A78" s="47">
        <v>77</v>
      </c>
      <c r="B78" s="113" t="s">
        <v>168</v>
      </c>
      <c r="C78" s="108">
        <v>51610</v>
      </c>
      <c r="D78" s="108">
        <v>51646</v>
      </c>
      <c r="E78" s="108">
        <v>51631</v>
      </c>
      <c r="F78" s="110">
        <f t="shared" si="5"/>
        <v>3.6168117192797618E-3</v>
      </c>
      <c r="G78" s="110">
        <f t="shared" si="6"/>
        <v>4.0689788800620034E-4</v>
      </c>
      <c r="H78" s="107">
        <f t="shared" si="7"/>
        <v>21</v>
      </c>
      <c r="I78" s="111">
        <f t="shared" si="9"/>
        <v>8.6886365046856575E-5</v>
      </c>
      <c r="J78" s="108">
        <f t="shared" si="8"/>
        <v>-15</v>
      </c>
    </row>
    <row r="79" spans="1:10">
      <c r="A79" s="47">
        <v>78</v>
      </c>
      <c r="B79" s="113" t="s">
        <v>169</v>
      </c>
      <c r="C79" s="108">
        <v>39304</v>
      </c>
      <c r="D79" s="108">
        <v>39229</v>
      </c>
      <c r="E79" s="108">
        <v>40039</v>
      </c>
      <c r="F79" s="110">
        <f t="shared" si="5"/>
        <v>2.8047786102969609E-3</v>
      </c>
      <c r="G79" s="110">
        <f t="shared" si="6"/>
        <v>1.8700386729086096E-2</v>
      </c>
      <c r="H79" s="107">
        <f t="shared" si="7"/>
        <v>735</v>
      </c>
      <c r="I79" s="111">
        <f t="shared" si="9"/>
        <v>3.0410227766399802E-3</v>
      </c>
      <c r="J79" s="108">
        <f t="shared" si="8"/>
        <v>810</v>
      </c>
    </row>
    <row r="80" spans="1:10">
      <c r="A80" s="47">
        <v>79</v>
      </c>
      <c r="B80" s="113" t="s">
        <v>170</v>
      </c>
      <c r="C80" s="108">
        <v>12885</v>
      </c>
      <c r="D80" s="108">
        <v>13497</v>
      </c>
      <c r="E80" s="108">
        <v>13925</v>
      </c>
      <c r="F80" s="110">
        <f t="shared" si="5"/>
        <v>9.7546247779378053E-4</v>
      </c>
      <c r="G80" s="110">
        <f t="shared" si="6"/>
        <v>8.0714008537058596E-2</v>
      </c>
      <c r="H80" s="107">
        <f t="shared" si="7"/>
        <v>1040</v>
      </c>
      <c r="I80" s="111">
        <f t="shared" si="9"/>
        <v>4.3029437927967068E-3</v>
      </c>
      <c r="J80" s="108">
        <f t="shared" si="8"/>
        <v>428</v>
      </c>
    </row>
    <row r="81" spans="1:11">
      <c r="A81" s="47">
        <v>80</v>
      </c>
      <c r="B81" s="113" t="s">
        <v>171</v>
      </c>
      <c r="C81" s="108">
        <v>49933</v>
      </c>
      <c r="D81" s="108">
        <v>51453</v>
      </c>
      <c r="E81" s="108">
        <v>51450</v>
      </c>
      <c r="F81" s="110">
        <f t="shared" si="5"/>
        <v>3.6041324583475772E-3</v>
      </c>
      <c r="G81" s="110">
        <f t="shared" si="6"/>
        <v>3.0380710151603148E-2</v>
      </c>
      <c r="H81" s="107">
        <f t="shared" si="7"/>
        <v>1517</v>
      </c>
      <c r="I81" s="111">
        <f t="shared" si="9"/>
        <v>6.2765055131467342E-3</v>
      </c>
      <c r="J81" s="108">
        <f t="shared" si="8"/>
        <v>-3</v>
      </c>
    </row>
    <row r="82" spans="1:11">
      <c r="A82" s="47">
        <v>81</v>
      </c>
      <c r="B82" s="113" t="s">
        <v>172</v>
      </c>
      <c r="C82" s="108">
        <v>73428</v>
      </c>
      <c r="D82" s="108">
        <v>70327</v>
      </c>
      <c r="E82" s="108">
        <v>71405</v>
      </c>
      <c r="F82" s="110">
        <f t="shared" si="5"/>
        <v>5.0020034633296157E-3</v>
      </c>
      <c r="G82" s="110">
        <f t="shared" si="6"/>
        <v>-2.7550798060685298E-2</v>
      </c>
      <c r="H82" s="107">
        <f t="shared" si="7"/>
        <v>-2023</v>
      </c>
      <c r="I82" s="111">
        <f t="shared" si="9"/>
        <v>-8.3700531661805161E-3</v>
      </c>
      <c r="J82" s="108">
        <f t="shared" si="8"/>
        <v>1078</v>
      </c>
    </row>
    <row r="83" spans="1:11" s="121" customFormat="1">
      <c r="A83" s="176" t="s">
        <v>173</v>
      </c>
      <c r="B83" s="176"/>
      <c r="C83" s="73">
        <v>14033585</v>
      </c>
      <c r="D83" s="73">
        <v>14143311</v>
      </c>
      <c r="E83" s="73">
        <v>14275280</v>
      </c>
      <c r="F83" s="79">
        <f t="shared" si="5"/>
        <v>1</v>
      </c>
      <c r="G83" s="79">
        <f t="shared" si="6"/>
        <v>1.7222612753619262E-2</v>
      </c>
      <c r="H83" s="74">
        <f t="shared" si="7"/>
        <v>241695</v>
      </c>
      <c r="I83" s="80">
        <f t="shared" si="9"/>
        <v>1</v>
      </c>
      <c r="J83" s="74">
        <f t="shared" si="8"/>
        <v>131969</v>
      </c>
      <c r="K83" s="121">
        <f>(E83-D83)/D83</f>
        <v>9.3308419789397256E-3</v>
      </c>
    </row>
    <row r="84" spans="1:11">
      <c r="C84" s="143"/>
      <c r="D84" s="141"/>
      <c r="E84" s="142"/>
      <c r="I84" s="15"/>
    </row>
  </sheetData>
  <mergeCells count="1">
    <mergeCell ref="A83:B83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M85"/>
  <sheetViews>
    <sheetView zoomScale="80" zoomScaleNormal="80" zoomScalePageLayoutView="80" workbookViewId="0">
      <pane ySplit="1" topLeftCell="A2" activePane="bottomLeft" state="frozen"/>
      <selection activeCell="W1" sqref="W1"/>
      <selection pane="bottomLeft" activeCell="C1" sqref="C1:E1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5" width="13.453125" style="8" customWidth="1"/>
    <col min="6" max="6" width="18.1796875" style="8" customWidth="1"/>
    <col min="7" max="7" width="30.453125" style="8" customWidth="1"/>
    <col min="8" max="8" width="27.453125" style="8" customWidth="1"/>
    <col min="9" max="9" width="22.36328125" style="8" customWidth="1"/>
    <col min="10" max="10" width="23.1796875" style="8" customWidth="1"/>
    <col min="11" max="16384" width="9.1796875" style="8"/>
  </cols>
  <sheetData>
    <row r="1" spans="1:13" ht="43.5">
      <c r="A1" s="21" t="s">
        <v>91</v>
      </c>
      <c r="B1" s="21" t="s">
        <v>174</v>
      </c>
      <c r="C1" s="103">
        <v>42156</v>
      </c>
      <c r="D1" s="103">
        <v>42491</v>
      </c>
      <c r="E1" s="103">
        <v>42522</v>
      </c>
      <c r="F1" s="69" t="s">
        <v>300</v>
      </c>
      <c r="G1" s="16" t="s">
        <v>303</v>
      </c>
      <c r="H1" s="102" t="s">
        <v>304</v>
      </c>
      <c r="I1" s="102" t="s">
        <v>302</v>
      </c>
      <c r="J1" s="106" t="s">
        <v>310</v>
      </c>
    </row>
    <row r="2" spans="1:13">
      <c r="A2" s="47">
        <v>1</v>
      </c>
      <c r="B2" s="113" t="s">
        <v>92</v>
      </c>
      <c r="C2" s="62">
        <v>51409</v>
      </c>
      <c r="D2" s="62">
        <v>49224</v>
      </c>
      <c r="E2" s="62">
        <v>49180</v>
      </c>
      <c r="F2" s="110">
        <f t="shared" ref="F2:F65" si="0">E2/$E$83</f>
        <v>2.526978241679418E-2</v>
      </c>
      <c r="G2" s="110">
        <f t="shared" ref="G2:G65" si="1">(E2-C2)/C2</f>
        <v>-4.3358166857943164E-2</v>
      </c>
      <c r="H2" s="107">
        <f t="shared" ref="H2:H65" si="2">E2-C2</f>
        <v>-2229</v>
      </c>
      <c r="I2" s="111">
        <f>H2/$H$83</f>
        <v>4.4390894788202261E-2</v>
      </c>
      <c r="J2" s="108">
        <f t="shared" ref="J2:J65" si="3">E2-D2</f>
        <v>-44</v>
      </c>
      <c r="L2" s="29"/>
      <c r="M2" s="11"/>
    </row>
    <row r="3" spans="1:13">
      <c r="A3" s="47">
        <v>2</v>
      </c>
      <c r="B3" s="113" t="s">
        <v>93</v>
      </c>
      <c r="C3" s="62">
        <v>11184</v>
      </c>
      <c r="D3" s="62">
        <v>10775</v>
      </c>
      <c r="E3" s="62">
        <v>10783</v>
      </c>
      <c r="F3" s="110">
        <f t="shared" si="0"/>
        <v>5.5405462342474916E-3</v>
      </c>
      <c r="G3" s="110">
        <f t="shared" si="1"/>
        <v>-3.5854792560801145E-2</v>
      </c>
      <c r="H3" s="107">
        <f t="shared" si="2"/>
        <v>-401</v>
      </c>
      <c r="I3" s="111">
        <f t="shared" ref="I3:I66" si="4">H3/$H$83</f>
        <v>7.9859797263656818E-3</v>
      </c>
      <c r="J3" s="108">
        <f t="shared" si="3"/>
        <v>8</v>
      </c>
      <c r="L3" s="29"/>
      <c r="M3" s="11"/>
    </row>
    <row r="4" spans="1:13">
      <c r="A4" s="47">
        <v>3</v>
      </c>
      <c r="B4" s="113" t="s">
        <v>94</v>
      </c>
      <c r="C4" s="62">
        <v>16838</v>
      </c>
      <c r="D4" s="62">
        <v>16703</v>
      </c>
      <c r="E4" s="62">
        <v>16721</v>
      </c>
      <c r="F4" s="110">
        <f t="shared" si="0"/>
        <v>8.5916232572430962E-3</v>
      </c>
      <c r="G4" s="110">
        <f t="shared" si="1"/>
        <v>-6.948568713623946E-3</v>
      </c>
      <c r="H4" s="107">
        <f t="shared" si="2"/>
        <v>-117</v>
      </c>
      <c r="I4" s="111">
        <f t="shared" si="4"/>
        <v>2.3300738852488402E-3</v>
      </c>
      <c r="J4" s="108">
        <f t="shared" si="3"/>
        <v>18</v>
      </c>
      <c r="L4" s="29"/>
      <c r="M4" s="11"/>
    </row>
    <row r="5" spans="1:13">
      <c r="A5" s="47">
        <v>4</v>
      </c>
      <c r="B5" s="113" t="s">
        <v>95</v>
      </c>
      <c r="C5" s="62">
        <v>5523</v>
      </c>
      <c r="D5" s="62">
        <v>5464</v>
      </c>
      <c r="E5" s="62">
        <v>5442</v>
      </c>
      <c r="F5" s="110">
        <f t="shared" si="0"/>
        <v>2.7962211450222436E-3</v>
      </c>
      <c r="G5" s="110">
        <f t="shared" si="1"/>
        <v>-1.4665942422596416E-2</v>
      </c>
      <c r="H5" s="107">
        <f t="shared" si="2"/>
        <v>-81</v>
      </c>
      <c r="I5" s="111">
        <f t="shared" si="4"/>
        <v>1.6131280744030431E-3</v>
      </c>
      <c r="J5" s="108">
        <f t="shared" si="3"/>
        <v>-22</v>
      </c>
      <c r="L5" s="29"/>
      <c r="M5" s="11"/>
    </row>
    <row r="6" spans="1:13">
      <c r="A6" s="47">
        <v>5</v>
      </c>
      <c r="B6" s="113" t="s">
        <v>96</v>
      </c>
      <c r="C6" s="62">
        <v>7472</v>
      </c>
      <c r="D6" s="62">
        <v>7364</v>
      </c>
      <c r="E6" s="62">
        <v>7376</v>
      </c>
      <c r="F6" s="110">
        <f t="shared" si="0"/>
        <v>3.7899535401845034E-3</v>
      </c>
      <c r="G6" s="110">
        <f t="shared" si="1"/>
        <v>-1.284796573875803E-2</v>
      </c>
      <c r="H6" s="107">
        <f t="shared" si="2"/>
        <v>-96</v>
      </c>
      <c r="I6" s="111">
        <f t="shared" si="4"/>
        <v>1.9118554955887916E-3</v>
      </c>
      <c r="J6" s="108">
        <f t="shared" si="3"/>
        <v>12</v>
      </c>
      <c r="L6" s="29"/>
      <c r="M6" s="11"/>
    </row>
    <row r="7" spans="1:13">
      <c r="A7" s="47">
        <v>6</v>
      </c>
      <c r="B7" s="113" t="s">
        <v>97</v>
      </c>
      <c r="C7" s="62">
        <v>129616</v>
      </c>
      <c r="D7" s="62">
        <v>122094</v>
      </c>
      <c r="E7" s="62">
        <v>121975</v>
      </c>
      <c r="F7" s="110">
        <f t="shared" si="0"/>
        <v>6.2673479265727333E-2</v>
      </c>
      <c r="G7" s="110">
        <f t="shared" si="1"/>
        <v>-5.8951055425256138E-2</v>
      </c>
      <c r="H7" s="107">
        <f t="shared" si="2"/>
        <v>-7641</v>
      </c>
      <c r="I7" s="111">
        <f t="shared" si="4"/>
        <v>0.15217174835202038</v>
      </c>
      <c r="J7" s="108">
        <f t="shared" si="3"/>
        <v>-119</v>
      </c>
      <c r="L7" s="29"/>
      <c r="M7" s="11"/>
    </row>
    <row r="8" spans="1:13">
      <c r="A8" s="47">
        <v>7</v>
      </c>
      <c r="B8" s="113" t="s">
        <v>98</v>
      </c>
      <c r="C8" s="62">
        <v>88686</v>
      </c>
      <c r="D8" s="62">
        <v>86222</v>
      </c>
      <c r="E8" s="62">
        <v>86335</v>
      </c>
      <c r="F8" s="110">
        <f t="shared" si="0"/>
        <v>4.4360851259738217E-2</v>
      </c>
      <c r="G8" s="110">
        <f t="shared" si="1"/>
        <v>-2.6509257379969783E-2</v>
      </c>
      <c r="H8" s="107">
        <f t="shared" si="2"/>
        <v>-2351</v>
      </c>
      <c r="I8" s="111">
        <f t="shared" si="4"/>
        <v>4.6820544480513017E-2</v>
      </c>
      <c r="J8" s="108">
        <f t="shared" si="3"/>
        <v>113</v>
      </c>
      <c r="L8" s="29"/>
      <c r="M8" s="11"/>
    </row>
    <row r="9" spans="1:13">
      <c r="A9" s="47">
        <v>8</v>
      </c>
      <c r="B9" s="113" t="s">
        <v>99</v>
      </c>
      <c r="C9" s="62">
        <v>4448</v>
      </c>
      <c r="D9" s="62">
        <v>4274</v>
      </c>
      <c r="E9" s="62">
        <v>4248</v>
      </c>
      <c r="F9" s="110">
        <f t="shared" si="0"/>
        <v>2.1827172774815306E-3</v>
      </c>
      <c r="G9" s="110">
        <f t="shared" si="1"/>
        <v>-4.4964028776978415E-2</v>
      </c>
      <c r="H9" s="107">
        <f t="shared" si="2"/>
        <v>-200</v>
      </c>
      <c r="I9" s="111">
        <f t="shared" si="4"/>
        <v>3.9830322824766498E-3</v>
      </c>
      <c r="J9" s="108">
        <f t="shared" si="3"/>
        <v>-26</v>
      </c>
      <c r="L9" s="29"/>
      <c r="M9" s="11"/>
    </row>
    <row r="10" spans="1:13">
      <c r="A10" s="47">
        <v>9</v>
      </c>
      <c r="B10" s="113" t="s">
        <v>100</v>
      </c>
      <c r="C10" s="62">
        <v>35139</v>
      </c>
      <c r="D10" s="62">
        <v>34584</v>
      </c>
      <c r="E10" s="62">
        <v>34634</v>
      </c>
      <c r="F10" s="110">
        <f t="shared" si="0"/>
        <v>1.7795722737357658E-2</v>
      </c>
      <c r="G10" s="110">
        <f t="shared" si="1"/>
        <v>-1.4371496058510487E-2</v>
      </c>
      <c r="H10" s="107">
        <f t="shared" si="2"/>
        <v>-505</v>
      </c>
      <c r="I10" s="111">
        <f t="shared" si="4"/>
        <v>1.005715651325354E-2</v>
      </c>
      <c r="J10" s="108">
        <f t="shared" si="3"/>
        <v>50</v>
      </c>
      <c r="L10" s="29"/>
      <c r="M10" s="11"/>
    </row>
    <row r="11" spans="1:13">
      <c r="A11" s="47">
        <v>10</v>
      </c>
      <c r="B11" s="113" t="s">
        <v>101</v>
      </c>
      <c r="C11" s="62">
        <v>35174</v>
      </c>
      <c r="D11" s="62">
        <v>34235</v>
      </c>
      <c r="E11" s="62">
        <v>34292</v>
      </c>
      <c r="F11" s="110">
        <f t="shared" si="0"/>
        <v>1.7619995498916349E-2</v>
      </c>
      <c r="G11" s="110">
        <f t="shared" si="1"/>
        <v>-2.5075339739580371E-2</v>
      </c>
      <c r="H11" s="107">
        <f t="shared" si="2"/>
        <v>-882</v>
      </c>
      <c r="I11" s="111">
        <f t="shared" si="4"/>
        <v>1.7565172365722023E-2</v>
      </c>
      <c r="J11" s="108">
        <f t="shared" si="3"/>
        <v>57</v>
      </c>
      <c r="L11" s="29"/>
      <c r="M11" s="11"/>
    </row>
    <row r="12" spans="1:13">
      <c r="A12" s="47">
        <v>11</v>
      </c>
      <c r="B12" s="113" t="s">
        <v>102</v>
      </c>
      <c r="C12" s="62">
        <v>4054</v>
      </c>
      <c r="D12" s="62">
        <v>3913</v>
      </c>
      <c r="E12" s="62">
        <v>3917</v>
      </c>
      <c r="F12" s="110">
        <f t="shared" si="0"/>
        <v>2.012642084721082E-3</v>
      </c>
      <c r="G12" s="110">
        <f t="shared" si="1"/>
        <v>-3.3793783917118896E-2</v>
      </c>
      <c r="H12" s="107">
        <f t="shared" si="2"/>
        <v>-137</v>
      </c>
      <c r="I12" s="111">
        <f t="shared" si="4"/>
        <v>2.7283771134965049E-3</v>
      </c>
      <c r="J12" s="108">
        <f t="shared" si="3"/>
        <v>4</v>
      </c>
      <c r="L12" s="29"/>
      <c r="M12" s="11"/>
    </row>
    <row r="13" spans="1:13">
      <c r="A13" s="47">
        <v>12</v>
      </c>
      <c r="B13" s="113" t="s">
        <v>103</v>
      </c>
      <c r="C13" s="62">
        <v>2997</v>
      </c>
      <c r="D13" s="62">
        <v>2927</v>
      </c>
      <c r="E13" s="62">
        <v>2906</v>
      </c>
      <c r="F13" s="110">
        <f t="shared" si="0"/>
        <v>1.4931677044165085E-3</v>
      </c>
      <c r="G13" s="110">
        <f t="shared" si="1"/>
        <v>-3.0363697030363696E-2</v>
      </c>
      <c r="H13" s="107">
        <f t="shared" si="2"/>
        <v>-91</v>
      </c>
      <c r="I13" s="111">
        <f t="shared" si="4"/>
        <v>1.8122796885268755E-3</v>
      </c>
      <c r="J13" s="108">
        <f t="shared" si="3"/>
        <v>-21</v>
      </c>
      <c r="L13" s="29"/>
      <c r="M13" s="11"/>
    </row>
    <row r="14" spans="1:13">
      <c r="A14" s="47">
        <v>13</v>
      </c>
      <c r="B14" s="113" t="s">
        <v>104</v>
      </c>
      <c r="C14" s="62">
        <v>4728</v>
      </c>
      <c r="D14" s="62">
        <v>4534</v>
      </c>
      <c r="E14" s="62">
        <v>4524</v>
      </c>
      <c r="F14" s="110">
        <f t="shared" si="0"/>
        <v>2.3245322418376751E-3</v>
      </c>
      <c r="G14" s="110">
        <f t="shared" si="1"/>
        <v>-4.3147208121827409E-2</v>
      </c>
      <c r="H14" s="107">
        <f t="shared" si="2"/>
        <v>-204</v>
      </c>
      <c r="I14" s="111">
        <f t="shared" si="4"/>
        <v>4.0626929281261824E-3</v>
      </c>
      <c r="J14" s="108">
        <f t="shared" si="3"/>
        <v>-10</v>
      </c>
      <c r="L14" s="29"/>
      <c r="M14" s="11"/>
    </row>
    <row r="15" spans="1:13">
      <c r="A15" s="47">
        <v>14</v>
      </c>
      <c r="B15" s="113" t="s">
        <v>105</v>
      </c>
      <c r="C15" s="62">
        <v>6641</v>
      </c>
      <c r="D15" s="62">
        <v>6517</v>
      </c>
      <c r="E15" s="62">
        <v>6500</v>
      </c>
      <c r="F15" s="110">
        <f t="shared" si="0"/>
        <v>3.3398451750541311E-3</v>
      </c>
      <c r="G15" s="110">
        <f t="shared" si="1"/>
        <v>-2.123174220749887E-2</v>
      </c>
      <c r="H15" s="107">
        <f t="shared" si="2"/>
        <v>-141</v>
      </c>
      <c r="I15" s="111">
        <f t="shared" si="4"/>
        <v>2.8080377591460379E-3</v>
      </c>
      <c r="J15" s="108">
        <f t="shared" si="3"/>
        <v>-17</v>
      </c>
      <c r="L15" s="29"/>
      <c r="M15" s="11"/>
    </row>
    <row r="16" spans="1:13">
      <c r="A16" s="47">
        <v>15</v>
      </c>
      <c r="B16" s="113" t="s">
        <v>106</v>
      </c>
      <c r="C16" s="62">
        <v>8301</v>
      </c>
      <c r="D16" s="62">
        <v>8000</v>
      </c>
      <c r="E16" s="62">
        <v>8009</v>
      </c>
      <c r="F16" s="110">
        <f t="shared" si="0"/>
        <v>4.1152030780013133E-3</v>
      </c>
      <c r="G16" s="110">
        <f t="shared" si="1"/>
        <v>-3.5176484760872186E-2</v>
      </c>
      <c r="H16" s="107">
        <f t="shared" si="2"/>
        <v>-292</v>
      </c>
      <c r="I16" s="111">
        <f t="shared" si="4"/>
        <v>5.8152271324159082E-3</v>
      </c>
      <c r="J16" s="108">
        <f t="shared" si="3"/>
        <v>9</v>
      </c>
      <c r="L16" s="29"/>
      <c r="M16" s="11"/>
    </row>
    <row r="17" spans="1:11">
      <c r="A17" s="47">
        <v>16</v>
      </c>
      <c r="B17" s="113" t="s">
        <v>107</v>
      </c>
      <c r="C17" s="62">
        <v>79364</v>
      </c>
      <c r="D17" s="62">
        <v>76659</v>
      </c>
      <c r="E17" s="62">
        <v>76864</v>
      </c>
      <c r="F17" s="110">
        <f t="shared" si="0"/>
        <v>3.949443992851704E-2</v>
      </c>
      <c r="G17" s="110">
        <f t="shared" si="1"/>
        <v>-3.1500428405826321E-2</v>
      </c>
      <c r="H17" s="107">
        <f t="shared" si="2"/>
        <v>-2500</v>
      </c>
      <c r="I17" s="111">
        <f t="shared" si="4"/>
        <v>4.9787903530958119E-2</v>
      </c>
      <c r="J17" s="108">
        <f t="shared" si="3"/>
        <v>205</v>
      </c>
    </row>
    <row r="18" spans="1:11">
      <c r="A18" s="47">
        <v>17</v>
      </c>
      <c r="B18" s="113" t="s">
        <v>108</v>
      </c>
      <c r="C18" s="62">
        <v>15657</v>
      </c>
      <c r="D18" s="62">
        <v>15134</v>
      </c>
      <c r="E18" s="62">
        <v>15168</v>
      </c>
      <c r="F18" s="110">
        <f t="shared" si="0"/>
        <v>7.7936571715724713E-3</v>
      </c>
      <c r="G18" s="110">
        <f t="shared" si="1"/>
        <v>-3.1232036788656832E-2</v>
      </c>
      <c r="H18" s="107">
        <f t="shared" si="2"/>
        <v>-489</v>
      </c>
      <c r="I18" s="111">
        <f t="shared" si="4"/>
        <v>9.7385139306554076E-3</v>
      </c>
      <c r="J18" s="108">
        <f t="shared" si="3"/>
        <v>34</v>
      </c>
      <c r="K18" s="10"/>
    </row>
    <row r="19" spans="1:11">
      <c r="A19" s="47">
        <v>18</v>
      </c>
      <c r="B19" s="113" t="s">
        <v>109</v>
      </c>
      <c r="C19" s="62">
        <v>2889</v>
      </c>
      <c r="D19" s="62">
        <v>2828</v>
      </c>
      <c r="E19" s="62">
        <v>2818</v>
      </c>
      <c r="F19" s="110">
        <f t="shared" si="0"/>
        <v>1.4479513389696217E-3</v>
      </c>
      <c r="G19" s="110">
        <f t="shared" si="1"/>
        <v>-2.4575977847005884E-2</v>
      </c>
      <c r="H19" s="107">
        <f t="shared" si="2"/>
        <v>-71</v>
      </c>
      <c r="I19" s="111">
        <f t="shared" si="4"/>
        <v>1.4139764602792105E-3</v>
      </c>
      <c r="J19" s="108">
        <f t="shared" si="3"/>
        <v>-10</v>
      </c>
      <c r="K19" s="4"/>
    </row>
    <row r="20" spans="1:11">
      <c r="A20" s="47">
        <v>19</v>
      </c>
      <c r="B20" s="113" t="s">
        <v>110</v>
      </c>
      <c r="C20" s="62">
        <v>11904</v>
      </c>
      <c r="D20" s="62">
        <v>11452</v>
      </c>
      <c r="E20" s="62">
        <v>11399</v>
      </c>
      <c r="F20" s="110">
        <f t="shared" si="0"/>
        <v>5.8570607923756988E-3</v>
      </c>
      <c r="G20" s="110">
        <f t="shared" si="1"/>
        <v>-4.2422715053763438E-2</v>
      </c>
      <c r="H20" s="107">
        <f t="shared" si="2"/>
        <v>-505</v>
      </c>
      <c r="I20" s="111">
        <f t="shared" si="4"/>
        <v>1.005715651325354E-2</v>
      </c>
      <c r="J20" s="108">
        <f t="shared" si="3"/>
        <v>-53</v>
      </c>
      <c r="K20" s="4"/>
    </row>
    <row r="21" spans="1:11">
      <c r="A21" s="47">
        <v>20</v>
      </c>
      <c r="B21" s="113" t="s">
        <v>111</v>
      </c>
      <c r="C21" s="62">
        <v>33694</v>
      </c>
      <c r="D21" s="62">
        <v>33196</v>
      </c>
      <c r="E21" s="62">
        <v>33140</v>
      </c>
      <c r="F21" s="110">
        <f t="shared" si="0"/>
        <v>1.7028072169429833E-2</v>
      </c>
      <c r="G21" s="110">
        <f t="shared" si="1"/>
        <v>-1.6442096515700125E-2</v>
      </c>
      <c r="H21" s="107">
        <f t="shared" si="2"/>
        <v>-554</v>
      </c>
      <c r="I21" s="111">
        <f t="shared" si="4"/>
        <v>1.1032999422460318E-2</v>
      </c>
      <c r="J21" s="108">
        <f t="shared" si="3"/>
        <v>-56</v>
      </c>
      <c r="K21" s="4"/>
    </row>
    <row r="22" spans="1:11">
      <c r="A22" s="47">
        <v>21</v>
      </c>
      <c r="B22" s="113" t="s">
        <v>112</v>
      </c>
      <c r="C22" s="62">
        <v>16832</v>
      </c>
      <c r="D22" s="62">
        <v>16496</v>
      </c>
      <c r="E22" s="62">
        <v>16481</v>
      </c>
      <c r="F22" s="110">
        <f t="shared" si="0"/>
        <v>8.4683058969334049E-3</v>
      </c>
      <c r="G22" s="110">
        <f t="shared" si="1"/>
        <v>-2.0853136882129277E-2</v>
      </c>
      <c r="H22" s="107">
        <f t="shared" si="2"/>
        <v>-351</v>
      </c>
      <c r="I22" s="111">
        <f t="shared" si="4"/>
        <v>6.99022165574652E-3</v>
      </c>
      <c r="J22" s="108">
        <f t="shared" si="3"/>
        <v>-15</v>
      </c>
      <c r="K22" s="4"/>
    </row>
    <row r="23" spans="1:11">
      <c r="A23" s="47">
        <v>22</v>
      </c>
      <c r="B23" s="113" t="s">
        <v>113</v>
      </c>
      <c r="C23" s="62">
        <v>10934</v>
      </c>
      <c r="D23" s="62">
        <v>10663</v>
      </c>
      <c r="E23" s="62">
        <v>10693</v>
      </c>
      <c r="F23" s="110">
        <f t="shared" si="0"/>
        <v>5.494302224131358E-3</v>
      </c>
      <c r="G23" s="110">
        <f t="shared" si="1"/>
        <v>-2.2041338942747395E-2</v>
      </c>
      <c r="H23" s="107">
        <f t="shared" si="2"/>
        <v>-241</v>
      </c>
      <c r="I23" s="111">
        <f t="shared" si="4"/>
        <v>4.7995539003843624E-3</v>
      </c>
      <c r="J23" s="108">
        <f t="shared" si="3"/>
        <v>30</v>
      </c>
      <c r="K23" s="4"/>
    </row>
    <row r="24" spans="1:11">
      <c r="A24" s="47">
        <v>23</v>
      </c>
      <c r="B24" s="113" t="s">
        <v>114</v>
      </c>
      <c r="C24" s="62">
        <v>9923</v>
      </c>
      <c r="D24" s="62">
        <v>9887</v>
      </c>
      <c r="E24" s="62">
        <v>9897</v>
      </c>
      <c r="F24" s="110">
        <f t="shared" si="0"/>
        <v>5.0852996457708827E-3</v>
      </c>
      <c r="G24" s="110">
        <f t="shared" si="1"/>
        <v>-2.620175350196513E-3</v>
      </c>
      <c r="H24" s="107">
        <f t="shared" si="2"/>
        <v>-26</v>
      </c>
      <c r="I24" s="111">
        <f t="shared" si="4"/>
        <v>5.1779419672196448E-4</v>
      </c>
      <c r="J24" s="108">
        <f t="shared" si="3"/>
        <v>10</v>
      </c>
      <c r="K24" s="4"/>
    </row>
    <row r="25" spans="1:11">
      <c r="A25" s="47">
        <v>24</v>
      </c>
      <c r="B25" s="113" t="s">
        <v>115</v>
      </c>
      <c r="C25" s="62">
        <v>4473</v>
      </c>
      <c r="D25" s="62">
        <v>4331</v>
      </c>
      <c r="E25" s="62">
        <v>4341</v>
      </c>
      <c r="F25" s="110">
        <f t="shared" si="0"/>
        <v>2.2305027546015359E-3</v>
      </c>
      <c r="G25" s="110">
        <f t="shared" si="1"/>
        <v>-2.9510395707578806E-2</v>
      </c>
      <c r="H25" s="107">
        <f t="shared" si="2"/>
        <v>-132</v>
      </c>
      <c r="I25" s="111">
        <f t="shared" si="4"/>
        <v>2.6288013064345887E-3</v>
      </c>
      <c r="J25" s="108">
        <f t="shared" si="3"/>
        <v>10</v>
      </c>
      <c r="K25" s="4"/>
    </row>
    <row r="26" spans="1:11">
      <c r="A26" s="47">
        <v>25</v>
      </c>
      <c r="B26" s="113" t="s">
        <v>116</v>
      </c>
      <c r="C26" s="62">
        <v>12744</v>
      </c>
      <c r="D26" s="62">
        <v>12251</v>
      </c>
      <c r="E26" s="62">
        <v>12155</v>
      </c>
      <c r="F26" s="110">
        <f t="shared" si="0"/>
        <v>6.2455104773512255E-3</v>
      </c>
      <c r="G26" s="110">
        <f t="shared" si="1"/>
        <v>-4.6217827997489011E-2</v>
      </c>
      <c r="H26" s="107">
        <f t="shared" si="2"/>
        <v>-589</v>
      </c>
      <c r="I26" s="111">
        <f t="shared" si="4"/>
        <v>1.1730030071893733E-2</v>
      </c>
      <c r="J26" s="108">
        <f t="shared" si="3"/>
        <v>-96</v>
      </c>
      <c r="K26" s="4"/>
    </row>
    <row r="27" spans="1:11">
      <c r="A27" s="47">
        <v>26</v>
      </c>
      <c r="B27" s="113" t="s">
        <v>117</v>
      </c>
      <c r="C27" s="62">
        <v>17617</v>
      </c>
      <c r="D27" s="62">
        <v>17398</v>
      </c>
      <c r="E27" s="62">
        <v>17425</v>
      </c>
      <c r="F27" s="110">
        <f t="shared" si="0"/>
        <v>8.9533541808181905E-3</v>
      </c>
      <c r="G27" s="110">
        <f t="shared" si="1"/>
        <v>-1.0898563887154452E-2</v>
      </c>
      <c r="H27" s="107">
        <f t="shared" si="2"/>
        <v>-192</v>
      </c>
      <c r="I27" s="111">
        <f t="shared" si="4"/>
        <v>3.8237109911775833E-3</v>
      </c>
      <c r="J27" s="108">
        <f t="shared" si="3"/>
        <v>27</v>
      </c>
      <c r="K27" s="4"/>
    </row>
    <row r="28" spans="1:11">
      <c r="A28" s="47">
        <v>27</v>
      </c>
      <c r="B28" s="113" t="s">
        <v>118</v>
      </c>
      <c r="C28" s="62">
        <v>42386</v>
      </c>
      <c r="D28" s="62">
        <v>41804</v>
      </c>
      <c r="E28" s="62">
        <v>41836</v>
      </c>
      <c r="F28" s="110">
        <f t="shared" si="0"/>
        <v>2.1496271191317636E-2</v>
      </c>
      <c r="G28" s="110">
        <f t="shared" si="1"/>
        <v>-1.2975982635775964E-2</v>
      </c>
      <c r="H28" s="107">
        <f t="shared" si="2"/>
        <v>-550</v>
      </c>
      <c r="I28" s="111">
        <f t="shared" si="4"/>
        <v>1.0953338776810786E-2</v>
      </c>
      <c r="J28" s="108">
        <f t="shared" si="3"/>
        <v>32</v>
      </c>
      <c r="K28" s="4"/>
    </row>
    <row r="29" spans="1:11">
      <c r="A29" s="47">
        <v>28</v>
      </c>
      <c r="B29" s="113" t="s">
        <v>119</v>
      </c>
      <c r="C29" s="62">
        <v>9233</v>
      </c>
      <c r="D29" s="62">
        <v>9249</v>
      </c>
      <c r="E29" s="62">
        <v>9230</v>
      </c>
      <c r="F29" s="110">
        <f t="shared" si="0"/>
        <v>4.7425801485768667E-3</v>
      </c>
      <c r="G29" s="110">
        <f t="shared" si="1"/>
        <v>-3.2492147730965018E-4</v>
      </c>
      <c r="H29" s="107">
        <f t="shared" si="2"/>
        <v>-3</v>
      </c>
      <c r="I29" s="111">
        <f t="shared" si="4"/>
        <v>5.9745484237149739E-5</v>
      </c>
      <c r="J29" s="108">
        <f t="shared" si="3"/>
        <v>-19</v>
      </c>
      <c r="K29" s="4"/>
    </row>
    <row r="30" spans="1:11">
      <c r="A30" s="47">
        <v>29</v>
      </c>
      <c r="B30" s="113" t="s">
        <v>120</v>
      </c>
      <c r="C30" s="62">
        <v>2572</v>
      </c>
      <c r="D30" s="62">
        <v>2472</v>
      </c>
      <c r="E30" s="62">
        <v>2459</v>
      </c>
      <c r="F30" s="110">
        <f t="shared" si="0"/>
        <v>1.2634891208397089E-3</v>
      </c>
      <c r="G30" s="110">
        <f t="shared" si="1"/>
        <v>-4.3934681181959562E-2</v>
      </c>
      <c r="H30" s="107">
        <f t="shared" si="2"/>
        <v>-113</v>
      </c>
      <c r="I30" s="111">
        <f t="shared" si="4"/>
        <v>2.2504132395993071E-3</v>
      </c>
      <c r="J30" s="108">
        <f t="shared" si="3"/>
        <v>-13</v>
      </c>
      <c r="K30" s="4"/>
    </row>
    <row r="31" spans="1:11">
      <c r="A31" s="47">
        <v>30</v>
      </c>
      <c r="B31" s="113" t="s">
        <v>121</v>
      </c>
      <c r="C31" s="62">
        <v>3249</v>
      </c>
      <c r="D31" s="62">
        <v>3100</v>
      </c>
      <c r="E31" s="62">
        <v>3098</v>
      </c>
      <c r="F31" s="110">
        <f t="shared" si="0"/>
        <v>1.5918215926642612E-3</v>
      </c>
      <c r="G31" s="110">
        <f t="shared" si="1"/>
        <v>-4.6475838719606033E-2</v>
      </c>
      <c r="H31" s="107">
        <f t="shared" si="2"/>
        <v>-151</v>
      </c>
      <c r="I31" s="111">
        <f t="shared" si="4"/>
        <v>3.0071893732698703E-3</v>
      </c>
      <c r="J31" s="108">
        <f t="shared" si="3"/>
        <v>-2</v>
      </c>
      <c r="K31" s="4"/>
    </row>
    <row r="32" spans="1:11">
      <c r="A32" s="47">
        <v>31</v>
      </c>
      <c r="B32" s="113" t="s">
        <v>122</v>
      </c>
      <c r="C32" s="62">
        <v>37618</v>
      </c>
      <c r="D32" s="62">
        <v>36361</v>
      </c>
      <c r="E32" s="62">
        <v>36333</v>
      </c>
      <c r="F32" s="110">
        <f t="shared" si="0"/>
        <v>1.8668706883883345E-2</v>
      </c>
      <c r="G32" s="110">
        <f t="shared" si="1"/>
        <v>-3.4159179116380459E-2</v>
      </c>
      <c r="H32" s="107">
        <f t="shared" si="2"/>
        <v>-1285</v>
      </c>
      <c r="I32" s="111">
        <f t="shared" si="4"/>
        <v>2.5590982414912474E-2</v>
      </c>
      <c r="J32" s="108">
        <f t="shared" si="3"/>
        <v>-28</v>
      </c>
      <c r="K32" s="4"/>
    </row>
    <row r="33" spans="1:11">
      <c r="A33" s="47">
        <v>32</v>
      </c>
      <c r="B33" s="113" t="s">
        <v>123</v>
      </c>
      <c r="C33" s="62">
        <v>10720</v>
      </c>
      <c r="D33" s="62">
        <v>10219</v>
      </c>
      <c r="E33" s="62">
        <v>10197</v>
      </c>
      <c r="F33" s="110">
        <f t="shared" si="0"/>
        <v>5.2394463461579964E-3</v>
      </c>
      <c r="G33" s="110">
        <f t="shared" si="1"/>
        <v>-4.8787313432835822E-2</v>
      </c>
      <c r="H33" s="107">
        <f t="shared" si="2"/>
        <v>-523</v>
      </c>
      <c r="I33" s="111">
        <f t="shared" si="4"/>
        <v>1.0415629418676438E-2</v>
      </c>
      <c r="J33" s="108">
        <f t="shared" si="3"/>
        <v>-22</v>
      </c>
      <c r="K33" s="4"/>
    </row>
    <row r="34" spans="1:11">
      <c r="A34" s="47">
        <v>33</v>
      </c>
      <c r="B34" s="113" t="s">
        <v>124</v>
      </c>
      <c r="C34" s="62">
        <v>43089</v>
      </c>
      <c r="D34" s="62">
        <v>43203</v>
      </c>
      <c r="E34" s="62">
        <v>43332</v>
      </c>
      <c r="F34" s="110">
        <f t="shared" si="0"/>
        <v>2.226494940391471E-2</v>
      </c>
      <c r="G34" s="110">
        <f t="shared" si="1"/>
        <v>5.639490357167723E-3</v>
      </c>
      <c r="H34" s="107">
        <f t="shared" si="2"/>
        <v>243</v>
      </c>
      <c r="I34" s="111">
        <f t="shared" si="4"/>
        <v>-4.8393842232091295E-3</v>
      </c>
      <c r="J34" s="108">
        <f t="shared" si="3"/>
        <v>129</v>
      </c>
      <c r="K34" s="4"/>
    </row>
    <row r="35" spans="1:11">
      <c r="A35" s="47">
        <v>34</v>
      </c>
      <c r="B35" s="113" t="s">
        <v>125</v>
      </c>
      <c r="C35" s="62">
        <v>493230</v>
      </c>
      <c r="D35" s="62">
        <v>476692</v>
      </c>
      <c r="E35" s="62">
        <v>477797</v>
      </c>
      <c r="F35" s="110">
        <f t="shared" si="0"/>
        <v>0.24550277001620596</v>
      </c>
      <c r="G35" s="110">
        <f t="shared" si="1"/>
        <v>-3.1289662023802282E-2</v>
      </c>
      <c r="H35" s="107">
        <f t="shared" si="2"/>
        <v>-15433</v>
      </c>
      <c r="I35" s="111">
        <f t="shared" si="4"/>
        <v>0.30735068607731064</v>
      </c>
      <c r="J35" s="108">
        <f t="shared" si="3"/>
        <v>1105</v>
      </c>
    </row>
    <row r="36" spans="1:11">
      <c r="A36" s="47">
        <v>35</v>
      </c>
      <c r="B36" s="113" t="s">
        <v>126</v>
      </c>
      <c r="C36" s="62">
        <v>117219</v>
      </c>
      <c r="D36" s="62">
        <v>113412</v>
      </c>
      <c r="E36" s="62">
        <v>113645</v>
      </c>
      <c r="F36" s="110">
        <f t="shared" si="0"/>
        <v>5.8393339218311809E-2</v>
      </c>
      <c r="G36" s="110">
        <f t="shared" si="1"/>
        <v>-3.0489937638096213E-2</v>
      </c>
      <c r="H36" s="107">
        <f t="shared" si="2"/>
        <v>-3574</v>
      </c>
      <c r="I36" s="111">
        <f t="shared" si="4"/>
        <v>7.1176786887857724E-2</v>
      </c>
      <c r="J36" s="108">
        <f t="shared" si="3"/>
        <v>233</v>
      </c>
    </row>
    <row r="37" spans="1:11">
      <c r="A37" s="47">
        <v>36</v>
      </c>
      <c r="B37" s="113" t="s">
        <v>127</v>
      </c>
      <c r="C37" s="62">
        <v>4372</v>
      </c>
      <c r="D37" s="62">
        <v>4347</v>
      </c>
      <c r="E37" s="62">
        <v>4327</v>
      </c>
      <c r="F37" s="110">
        <f t="shared" si="0"/>
        <v>2.223309241916804E-3</v>
      </c>
      <c r="G37" s="110">
        <f t="shared" si="1"/>
        <v>-1.029277218664227E-2</v>
      </c>
      <c r="H37" s="107">
        <f t="shared" si="2"/>
        <v>-45</v>
      </c>
      <c r="I37" s="111">
        <f t="shared" si="4"/>
        <v>8.9618226355724616E-4</v>
      </c>
      <c r="J37" s="108">
        <f t="shared" si="3"/>
        <v>-20</v>
      </c>
    </row>
    <row r="38" spans="1:11">
      <c r="A38" s="47">
        <v>37</v>
      </c>
      <c r="B38" s="113" t="s">
        <v>128</v>
      </c>
      <c r="C38" s="62">
        <v>7595</v>
      </c>
      <c r="D38" s="62">
        <v>8781</v>
      </c>
      <c r="E38" s="62">
        <v>8772</v>
      </c>
      <c r="F38" s="110">
        <f t="shared" si="0"/>
        <v>4.5072495193192062E-3</v>
      </c>
      <c r="G38" s="110">
        <f t="shared" si="1"/>
        <v>0.15497037524687293</v>
      </c>
      <c r="H38" s="107">
        <f t="shared" si="2"/>
        <v>1177</v>
      </c>
      <c r="I38" s="111">
        <f t="shared" si="4"/>
        <v>-2.3440144982375084E-2</v>
      </c>
      <c r="J38" s="108">
        <f t="shared" si="3"/>
        <v>-9</v>
      </c>
    </row>
    <row r="39" spans="1:11">
      <c r="A39" s="47">
        <v>38</v>
      </c>
      <c r="B39" s="113" t="s">
        <v>129</v>
      </c>
      <c r="C39" s="62">
        <v>29650</v>
      </c>
      <c r="D39" s="62">
        <v>29454</v>
      </c>
      <c r="E39" s="62">
        <v>29510</v>
      </c>
      <c r="F39" s="110">
        <f t="shared" si="0"/>
        <v>1.5162897094745756E-2</v>
      </c>
      <c r="G39" s="110">
        <f t="shared" si="1"/>
        <v>-4.7217537942664421E-3</v>
      </c>
      <c r="H39" s="107">
        <f t="shared" si="2"/>
        <v>-140</v>
      </c>
      <c r="I39" s="111">
        <f t="shared" si="4"/>
        <v>2.7881225977336548E-3</v>
      </c>
      <c r="J39" s="108">
        <f t="shared" si="3"/>
        <v>56</v>
      </c>
    </row>
    <row r="40" spans="1:11">
      <c r="A40" s="47">
        <v>39</v>
      </c>
      <c r="B40" s="113" t="s">
        <v>130</v>
      </c>
      <c r="C40" s="62">
        <v>9305</v>
      </c>
      <c r="D40" s="62">
        <v>9207</v>
      </c>
      <c r="E40" s="62">
        <v>9210</v>
      </c>
      <c r="F40" s="110">
        <f t="shared" si="0"/>
        <v>4.732303701884392E-3</v>
      </c>
      <c r="G40" s="110">
        <f t="shared" si="1"/>
        <v>-1.0209564750134336E-2</v>
      </c>
      <c r="H40" s="107">
        <f t="shared" si="2"/>
        <v>-95</v>
      </c>
      <c r="I40" s="111">
        <f t="shared" si="4"/>
        <v>1.8919403341764085E-3</v>
      </c>
      <c r="J40" s="108">
        <f t="shared" si="3"/>
        <v>3</v>
      </c>
    </row>
    <row r="41" spans="1:11">
      <c r="A41" s="47">
        <v>40</v>
      </c>
      <c r="B41" s="113" t="s">
        <v>131</v>
      </c>
      <c r="C41" s="62">
        <v>5041</v>
      </c>
      <c r="D41" s="62">
        <v>4868</v>
      </c>
      <c r="E41" s="62">
        <v>4856</v>
      </c>
      <c r="F41" s="110">
        <f t="shared" si="0"/>
        <v>2.495121256932748E-3</v>
      </c>
      <c r="G41" s="110">
        <f t="shared" si="1"/>
        <v>-3.6699067645308468E-2</v>
      </c>
      <c r="H41" s="107">
        <f t="shared" si="2"/>
        <v>-185</v>
      </c>
      <c r="I41" s="111">
        <f t="shared" si="4"/>
        <v>3.6843048612909008E-3</v>
      </c>
      <c r="J41" s="108">
        <f t="shared" si="3"/>
        <v>-12</v>
      </c>
    </row>
    <row r="42" spans="1:11">
      <c r="A42" s="47">
        <v>41</v>
      </c>
      <c r="B42" s="113" t="s">
        <v>132</v>
      </c>
      <c r="C42" s="62">
        <v>35327</v>
      </c>
      <c r="D42" s="62">
        <v>34455</v>
      </c>
      <c r="E42" s="62">
        <v>34553</v>
      </c>
      <c r="F42" s="110">
        <f t="shared" si="0"/>
        <v>1.7754103128253138E-2</v>
      </c>
      <c r="G42" s="110">
        <f t="shared" si="1"/>
        <v>-2.1909587567582867E-2</v>
      </c>
      <c r="H42" s="107">
        <f t="shared" si="2"/>
        <v>-774</v>
      </c>
      <c r="I42" s="111">
        <f t="shared" si="4"/>
        <v>1.5414334933184634E-2</v>
      </c>
      <c r="J42" s="108">
        <f t="shared" si="3"/>
        <v>98</v>
      </c>
    </row>
    <row r="43" spans="1:11">
      <c r="A43" s="47">
        <v>42</v>
      </c>
      <c r="B43" s="113" t="s">
        <v>133</v>
      </c>
      <c r="C43" s="62">
        <v>57977</v>
      </c>
      <c r="D43" s="62">
        <v>57978</v>
      </c>
      <c r="E43" s="62">
        <v>58144</v>
      </c>
      <c r="F43" s="110">
        <f t="shared" si="0"/>
        <v>2.9875685824361137E-2</v>
      </c>
      <c r="G43" s="110">
        <f t="shared" si="1"/>
        <v>2.8804525932697449E-3</v>
      </c>
      <c r="H43" s="107">
        <f t="shared" si="2"/>
        <v>167</v>
      </c>
      <c r="I43" s="111">
        <f t="shared" si="4"/>
        <v>-3.3258319558680024E-3</v>
      </c>
      <c r="J43" s="108">
        <f t="shared" si="3"/>
        <v>166</v>
      </c>
    </row>
    <row r="44" spans="1:11">
      <c r="A44" s="47">
        <v>43</v>
      </c>
      <c r="B44" s="113" t="s">
        <v>134</v>
      </c>
      <c r="C44" s="62">
        <v>12474</v>
      </c>
      <c r="D44" s="62">
        <v>11881</v>
      </c>
      <c r="E44" s="62">
        <v>11837</v>
      </c>
      <c r="F44" s="110">
        <f t="shared" si="0"/>
        <v>6.0821149749408845E-3</v>
      </c>
      <c r="G44" s="110">
        <f t="shared" si="1"/>
        <v>-5.1066217732884396E-2</v>
      </c>
      <c r="H44" s="107">
        <f t="shared" si="2"/>
        <v>-637</v>
      </c>
      <c r="I44" s="111">
        <f t="shared" si="4"/>
        <v>1.2685957819688129E-2</v>
      </c>
      <c r="J44" s="108">
        <f t="shared" si="3"/>
        <v>-44</v>
      </c>
    </row>
    <row r="45" spans="1:11">
      <c r="A45" s="47">
        <v>44</v>
      </c>
      <c r="B45" s="113" t="s">
        <v>135</v>
      </c>
      <c r="C45" s="62">
        <v>15509</v>
      </c>
      <c r="D45" s="62">
        <v>15123</v>
      </c>
      <c r="E45" s="62">
        <v>15137</v>
      </c>
      <c r="F45" s="110">
        <f t="shared" si="0"/>
        <v>7.7777286791991355E-3</v>
      </c>
      <c r="G45" s="110">
        <f t="shared" si="1"/>
        <v>-2.3986072603004706E-2</v>
      </c>
      <c r="H45" s="107">
        <f t="shared" si="2"/>
        <v>-372</v>
      </c>
      <c r="I45" s="111">
        <f t="shared" si="4"/>
        <v>7.4084400454065679E-3</v>
      </c>
      <c r="J45" s="108">
        <f t="shared" si="3"/>
        <v>14</v>
      </c>
    </row>
    <row r="46" spans="1:11">
      <c r="A46" s="47">
        <v>45</v>
      </c>
      <c r="B46" s="113" t="s">
        <v>136</v>
      </c>
      <c r="C46" s="62">
        <v>36007</v>
      </c>
      <c r="D46" s="62">
        <v>37163</v>
      </c>
      <c r="E46" s="62">
        <v>37358</v>
      </c>
      <c r="F46" s="110">
        <f t="shared" si="0"/>
        <v>1.9195374776872651E-2</v>
      </c>
      <c r="G46" s="110">
        <f t="shared" si="1"/>
        <v>3.7520482128475016E-2</v>
      </c>
      <c r="H46" s="107">
        <f t="shared" si="2"/>
        <v>1351</v>
      </c>
      <c r="I46" s="111">
        <f t="shared" si="4"/>
        <v>-2.6905383068129767E-2</v>
      </c>
      <c r="J46" s="108">
        <f t="shared" si="3"/>
        <v>195</v>
      </c>
    </row>
    <row r="47" spans="1:11">
      <c r="A47" s="47">
        <v>46</v>
      </c>
      <c r="B47" s="113" t="s">
        <v>137</v>
      </c>
      <c r="C47" s="62">
        <v>22208</v>
      </c>
      <c r="D47" s="62">
        <v>21696</v>
      </c>
      <c r="E47" s="62">
        <v>21726</v>
      </c>
      <c r="F47" s="110">
        <f t="shared" si="0"/>
        <v>1.1163304042034777E-2</v>
      </c>
      <c r="G47" s="110">
        <f t="shared" si="1"/>
        <v>-2.1703890489913544E-2</v>
      </c>
      <c r="H47" s="107">
        <f t="shared" si="2"/>
        <v>-482</v>
      </c>
      <c r="I47" s="111">
        <f t="shared" si="4"/>
        <v>9.5991078007687247E-3</v>
      </c>
      <c r="J47" s="108">
        <f t="shared" si="3"/>
        <v>30</v>
      </c>
    </row>
    <row r="48" spans="1:11">
      <c r="A48" s="47">
        <v>47</v>
      </c>
      <c r="B48" s="113" t="s">
        <v>138</v>
      </c>
      <c r="C48" s="62">
        <v>9764</v>
      </c>
      <c r="D48" s="62">
        <v>9437</v>
      </c>
      <c r="E48" s="62">
        <v>9437</v>
      </c>
      <c r="F48" s="110">
        <f t="shared" si="0"/>
        <v>4.8489413718439747E-3</v>
      </c>
      <c r="G48" s="110">
        <f t="shared" si="1"/>
        <v>-3.3490372798033595E-2</v>
      </c>
      <c r="H48" s="107">
        <f t="shared" si="2"/>
        <v>-327</v>
      </c>
      <c r="I48" s="111">
        <f t="shared" si="4"/>
        <v>6.5122577818493219E-3</v>
      </c>
      <c r="J48" s="108">
        <f t="shared" si="3"/>
        <v>0</v>
      </c>
    </row>
    <row r="49" spans="1:10">
      <c r="A49" s="47">
        <v>48</v>
      </c>
      <c r="B49" s="113" t="s">
        <v>139</v>
      </c>
      <c r="C49" s="62">
        <v>36868</v>
      </c>
      <c r="D49" s="62">
        <v>36566</v>
      </c>
      <c r="E49" s="62">
        <v>36642</v>
      </c>
      <c r="F49" s="110">
        <f t="shared" si="0"/>
        <v>1.8827477985282073E-2</v>
      </c>
      <c r="G49" s="110">
        <f t="shared" si="1"/>
        <v>-6.1299772160138873E-3</v>
      </c>
      <c r="H49" s="107">
        <f t="shared" si="2"/>
        <v>-226</v>
      </c>
      <c r="I49" s="111">
        <f t="shared" si="4"/>
        <v>4.5008264791986143E-3</v>
      </c>
      <c r="J49" s="108">
        <f t="shared" si="3"/>
        <v>76</v>
      </c>
    </row>
    <row r="50" spans="1:10">
      <c r="A50" s="47">
        <v>49</v>
      </c>
      <c r="B50" s="113" t="s">
        <v>140</v>
      </c>
      <c r="C50" s="62">
        <v>3957</v>
      </c>
      <c r="D50" s="62">
        <v>3934</v>
      </c>
      <c r="E50" s="62">
        <v>3918</v>
      </c>
      <c r="F50" s="110">
        <f t="shared" si="0"/>
        <v>2.0131559070557057E-3</v>
      </c>
      <c r="G50" s="110">
        <f t="shared" si="1"/>
        <v>-9.8559514783927212E-3</v>
      </c>
      <c r="H50" s="107">
        <f t="shared" si="2"/>
        <v>-39</v>
      </c>
      <c r="I50" s="111">
        <f t="shared" si="4"/>
        <v>7.7669129508294661E-4</v>
      </c>
      <c r="J50" s="108">
        <f t="shared" si="3"/>
        <v>-16</v>
      </c>
    </row>
    <row r="51" spans="1:10">
      <c r="A51" s="47">
        <v>50</v>
      </c>
      <c r="B51" s="113" t="s">
        <v>141</v>
      </c>
      <c r="C51" s="62">
        <v>9254</v>
      </c>
      <c r="D51" s="62">
        <v>8987</v>
      </c>
      <c r="E51" s="62">
        <v>8990</v>
      </c>
      <c r="F51" s="110">
        <f t="shared" si="0"/>
        <v>4.6192627882671753E-3</v>
      </c>
      <c r="G51" s="110">
        <f t="shared" si="1"/>
        <v>-2.8528204019883294E-2</v>
      </c>
      <c r="H51" s="107">
        <f t="shared" si="2"/>
        <v>-264</v>
      </c>
      <c r="I51" s="111">
        <f t="shared" si="4"/>
        <v>5.2576026128691774E-3</v>
      </c>
      <c r="J51" s="108">
        <f t="shared" si="3"/>
        <v>3</v>
      </c>
    </row>
    <row r="52" spans="1:10">
      <c r="A52" s="47">
        <v>51</v>
      </c>
      <c r="B52" s="113" t="s">
        <v>142</v>
      </c>
      <c r="C52" s="62">
        <v>8497</v>
      </c>
      <c r="D52" s="62">
        <v>8441</v>
      </c>
      <c r="E52" s="62">
        <v>8414</v>
      </c>
      <c r="F52" s="110">
        <f t="shared" si="0"/>
        <v>4.3233011235239167E-3</v>
      </c>
      <c r="G52" s="110">
        <f t="shared" si="1"/>
        <v>-9.7681534659291511E-3</v>
      </c>
      <c r="H52" s="107">
        <f t="shared" si="2"/>
        <v>-83</v>
      </c>
      <c r="I52" s="111">
        <f t="shared" si="4"/>
        <v>1.6529583972278096E-3</v>
      </c>
      <c r="J52" s="108">
        <f t="shared" si="3"/>
        <v>-27</v>
      </c>
    </row>
    <row r="53" spans="1:10">
      <c r="A53" s="47">
        <v>52</v>
      </c>
      <c r="B53" s="113" t="s">
        <v>143</v>
      </c>
      <c r="C53" s="62">
        <v>15049</v>
      </c>
      <c r="D53" s="62">
        <v>14909</v>
      </c>
      <c r="E53" s="62">
        <v>14913</v>
      </c>
      <c r="F53" s="110">
        <f t="shared" si="0"/>
        <v>7.662632476243424E-3</v>
      </c>
      <c r="G53" s="110">
        <f t="shared" si="1"/>
        <v>-9.0371453252707824E-3</v>
      </c>
      <c r="H53" s="107">
        <f t="shared" si="2"/>
        <v>-136</v>
      </c>
      <c r="I53" s="111">
        <f t="shared" si="4"/>
        <v>2.7084619520841217E-3</v>
      </c>
      <c r="J53" s="108">
        <f t="shared" si="3"/>
        <v>4</v>
      </c>
    </row>
    <row r="54" spans="1:10">
      <c r="A54" s="47">
        <v>53</v>
      </c>
      <c r="B54" s="113" t="s">
        <v>144</v>
      </c>
      <c r="C54" s="62">
        <v>7278</v>
      </c>
      <c r="D54" s="62">
        <v>7298</v>
      </c>
      <c r="E54" s="62">
        <v>7074</v>
      </c>
      <c r="F54" s="110">
        <f t="shared" si="0"/>
        <v>3.6347791951281423E-3</v>
      </c>
      <c r="G54" s="110">
        <f t="shared" si="1"/>
        <v>-2.8029678483099753E-2</v>
      </c>
      <c r="H54" s="107">
        <f t="shared" si="2"/>
        <v>-204</v>
      </c>
      <c r="I54" s="111">
        <f t="shared" si="4"/>
        <v>4.0626929281261824E-3</v>
      </c>
      <c r="J54" s="108">
        <f t="shared" si="3"/>
        <v>-224</v>
      </c>
    </row>
    <row r="55" spans="1:10">
      <c r="A55" s="47">
        <v>54</v>
      </c>
      <c r="B55" s="113" t="s">
        <v>145</v>
      </c>
      <c r="C55" s="62">
        <v>25332</v>
      </c>
      <c r="D55" s="62">
        <v>24788</v>
      </c>
      <c r="E55" s="62">
        <v>24822</v>
      </c>
      <c r="F55" s="110">
        <f t="shared" si="0"/>
        <v>1.2754097990029791E-2</v>
      </c>
      <c r="G55" s="110">
        <f t="shared" si="1"/>
        <v>-2.0132638559924206E-2</v>
      </c>
      <c r="H55" s="107">
        <f t="shared" si="2"/>
        <v>-510</v>
      </c>
      <c r="I55" s="111">
        <f t="shared" si="4"/>
        <v>1.0156732320315456E-2</v>
      </c>
      <c r="J55" s="108">
        <f t="shared" si="3"/>
        <v>34</v>
      </c>
    </row>
    <row r="56" spans="1:10">
      <c r="A56" s="47">
        <v>55</v>
      </c>
      <c r="B56" s="113" t="s">
        <v>146</v>
      </c>
      <c r="C56" s="62">
        <v>29605</v>
      </c>
      <c r="D56" s="62">
        <v>28406</v>
      </c>
      <c r="E56" s="62">
        <v>28409</v>
      </c>
      <c r="F56" s="110">
        <f t="shared" si="0"/>
        <v>1.4597178704325049E-2</v>
      </c>
      <c r="G56" s="110">
        <f t="shared" si="1"/>
        <v>-4.0398581320722854E-2</v>
      </c>
      <c r="H56" s="107">
        <f t="shared" si="2"/>
        <v>-1196</v>
      </c>
      <c r="I56" s="111">
        <f t="shared" si="4"/>
        <v>2.3818533049210364E-2</v>
      </c>
      <c r="J56" s="108">
        <f t="shared" si="3"/>
        <v>3</v>
      </c>
    </row>
    <row r="57" spans="1:10">
      <c r="A57" s="47">
        <v>56</v>
      </c>
      <c r="B57" s="113" t="s">
        <v>147</v>
      </c>
      <c r="C57" s="62">
        <v>3115</v>
      </c>
      <c r="D57" s="62">
        <v>3058</v>
      </c>
      <c r="E57" s="62">
        <v>3062</v>
      </c>
      <c r="F57" s="110">
        <f t="shared" si="0"/>
        <v>1.5733239886178076E-3</v>
      </c>
      <c r="G57" s="110">
        <f t="shared" si="1"/>
        <v>-1.7014446227929372E-2</v>
      </c>
      <c r="H57" s="107">
        <f t="shared" si="2"/>
        <v>-53</v>
      </c>
      <c r="I57" s="111">
        <f t="shared" si="4"/>
        <v>1.0555035548563121E-3</v>
      </c>
      <c r="J57" s="108">
        <f t="shared" si="3"/>
        <v>4</v>
      </c>
    </row>
    <row r="58" spans="1:10">
      <c r="A58" s="47">
        <v>57</v>
      </c>
      <c r="B58" s="113" t="s">
        <v>148</v>
      </c>
      <c r="C58" s="62">
        <v>4685</v>
      </c>
      <c r="D58" s="62">
        <v>4497</v>
      </c>
      <c r="E58" s="62">
        <v>4486</v>
      </c>
      <c r="F58" s="110">
        <f t="shared" si="0"/>
        <v>2.305006993121974E-3</v>
      </c>
      <c r="G58" s="110">
        <f t="shared" si="1"/>
        <v>-4.2475987193169688E-2</v>
      </c>
      <c r="H58" s="107">
        <f t="shared" si="2"/>
        <v>-199</v>
      </c>
      <c r="I58" s="111">
        <f t="shared" si="4"/>
        <v>3.9631171210642666E-3</v>
      </c>
      <c r="J58" s="108">
        <f t="shared" si="3"/>
        <v>-11</v>
      </c>
    </row>
    <row r="59" spans="1:10">
      <c r="A59" s="47">
        <v>58</v>
      </c>
      <c r="B59" s="113" t="s">
        <v>149</v>
      </c>
      <c r="C59" s="62">
        <v>11838</v>
      </c>
      <c r="D59" s="62">
        <v>11491</v>
      </c>
      <c r="E59" s="62">
        <v>11489</v>
      </c>
      <c r="F59" s="110">
        <f t="shared" si="0"/>
        <v>5.9033048024918324E-3</v>
      </c>
      <c r="G59" s="110">
        <f t="shared" si="1"/>
        <v>-2.9481331305963844E-2</v>
      </c>
      <c r="H59" s="107">
        <f t="shared" si="2"/>
        <v>-349</v>
      </c>
      <c r="I59" s="111">
        <f t="shared" si="4"/>
        <v>6.9503913329217537E-3</v>
      </c>
      <c r="J59" s="108">
        <f t="shared" si="3"/>
        <v>-2</v>
      </c>
    </row>
    <row r="60" spans="1:10">
      <c r="A60" s="47">
        <v>59</v>
      </c>
      <c r="B60" s="113" t="s">
        <v>150</v>
      </c>
      <c r="C60" s="62">
        <v>23485</v>
      </c>
      <c r="D60" s="62">
        <v>22999</v>
      </c>
      <c r="E60" s="62">
        <v>22999</v>
      </c>
      <c r="F60" s="110">
        <f t="shared" si="0"/>
        <v>1.1817399874010764E-2</v>
      </c>
      <c r="G60" s="110">
        <f t="shared" si="1"/>
        <v>-2.0694060038322335E-2</v>
      </c>
      <c r="H60" s="107">
        <f t="shared" si="2"/>
        <v>-486</v>
      </c>
      <c r="I60" s="111">
        <f t="shared" si="4"/>
        <v>9.678768446418259E-3</v>
      </c>
      <c r="J60" s="108">
        <f t="shared" si="3"/>
        <v>0</v>
      </c>
    </row>
    <row r="61" spans="1:10">
      <c r="A61" s="47">
        <v>60</v>
      </c>
      <c r="B61" s="113" t="s">
        <v>151</v>
      </c>
      <c r="C61" s="62">
        <v>12265</v>
      </c>
      <c r="D61" s="62">
        <v>12160</v>
      </c>
      <c r="E61" s="62">
        <v>12156</v>
      </c>
      <c r="F61" s="110">
        <f t="shared" si="0"/>
        <v>6.2460242996858492E-3</v>
      </c>
      <c r="G61" s="110">
        <f t="shared" si="1"/>
        <v>-8.8870770485120262E-3</v>
      </c>
      <c r="H61" s="107">
        <f t="shared" si="2"/>
        <v>-109</v>
      </c>
      <c r="I61" s="111">
        <f t="shared" si="4"/>
        <v>2.1707525939497741E-3</v>
      </c>
      <c r="J61" s="108">
        <f t="shared" si="3"/>
        <v>-4</v>
      </c>
    </row>
    <row r="62" spans="1:10">
      <c r="A62" s="47">
        <v>61</v>
      </c>
      <c r="B62" s="113" t="s">
        <v>152</v>
      </c>
      <c r="C62" s="62">
        <v>17694</v>
      </c>
      <c r="D62" s="62">
        <v>17472</v>
      </c>
      <c r="E62" s="62">
        <v>17406</v>
      </c>
      <c r="F62" s="110">
        <f t="shared" si="0"/>
        <v>8.9435915564603403E-3</v>
      </c>
      <c r="G62" s="110">
        <f t="shared" si="1"/>
        <v>-1.6276703967446592E-2</v>
      </c>
      <c r="H62" s="107">
        <f t="shared" si="2"/>
        <v>-288</v>
      </c>
      <c r="I62" s="111">
        <f t="shared" si="4"/>
        <v>5.7355664867663756E-3</v>
      </c>
      <c r="J62" s="108">
        <f t="shared" si="3"/>
        <v>-66</v>
      </c>
    </row>
    <row r="63" spans="1:10">
      <c r="A63" s="47">
        <v>62</v>
      </c>
      <c r="B63" s="113" t="s">
        <v>153</v>
      </c>
      <c r="C63" s="62">
        <v>1964</v>
      </c>
      <c r="D63" s="62">
        <v>1894</v>
      </c>
      <c r="E63" s="62">
        <v>1900</v>
      </c>
      <c r="F63" s="110">
        <f t="shared" si="0"/>
        <v>9.7626243578505375E-4</v>
      </c>
      <c r="G63" s="110">
        <f t="shared" si="1"/>
        <v>-3.2586558044806514E-2</v>
      </c>
      <c r="H63" s="107">
        <f t="shared" si="2"/>
        <v>-64</v>
      </c>
      <c r="I63" s="111">
        <f t="shared" si="4"/>
        <v>1.2745703303925278E-3</v>
      </c>
      <c r="J63" s="108">
        <f t="shared" si="3"/>
        <v>6</v>
      </c>
    </row>
    <row r="64" spans="1:10">
      <c r="A64" s="47">
        <v>63</v>
      </c>
      <c r="B64" s="113" t="s">
        <v>154</v>
      </c>
      <c r="C64" s="62">
        <v>29173</v>
      </c>
      <c r="D64" s="62">
        <v>29462</v>
      </c>
      <c r="E64" s="62">
        <v>29509</v>
      </c>
      <c r="F64" s="110">
        <f t="shared" si="0"/>
        <v>1.5162383272411132E-2</v>
      </c>
      <c r="G64" s="110">
        <f t="shared" si="1"/>
        <v>1.1517499057347547E-2</v>
      </c>
      <c r="H64" s="107">
        <f t="shared" si="2"/>
        <v>336</v>
      </c>
      <c r="I64" s="111">
        <f t="shared" si="4"/>
        <v>-6.6914942345607711E-3</v>
      </c>
      <c r="J64" s="108">
        <f t="shared" si="3"/>
        <v>47</v>
      </c>
    </row>
    <row r="65" spans="1:10">
      <c r="A65" s="47">
        <v>64</v>
      </c>
      <c r="B65" s="113" t="s">
        <v>155</v>
      </c>
      <c r="C65" s="62">
        <v>11328</v>
      </c>
      <c r="D65" s="62">
        <v>10980</v>
      </c>
      <c r="E65" s="62">
        <v>10969</v>
      </c>
      <c r="F65" s="110">
        <f t="shared" si="0"/>
        <v>5.636117188487502E-3</v>
      </c>
      <c r="G65" s="110">
        <f t="shared" si="1"/>
        <v>-3.1691384180790962E-2</v>
      </c>
      <c r="H65" s="107">
        <f t="shared" si="2"/>
        <v>-359</v>
      </c>
      <c r="I65" s="111">
        <f t="shared" si="4"/>
        <v>7.1495429470455861E-3</v>
      </c>
      <c r="J65" s="108">
        <f t="shared" si="3"/>
        <v>-11</v>
      </c>
    </row>
    <row r="66" spans="1:10">
      <c r="A66" s="47">
        <v>65</v>
      </c>
      <c r="B66" s="113" t="s">
        <v>156</v>
      </c>
      <c r="C66" s="62">
        <v>12330</v>
      </c>
      <c r="D66" s="62">
        <v>11893</v>
      </c>
      <c r="E66" s="62">
        <v>11870</v>
      </c>
      <c r="F66" s="110">
        <f t="shared" ref="F66:F83" si="5">E66/$E$83</f>
        <v>6.099071111983467E-3</v>
      </c>
      <c r="G66" s="110">
        <f t="shared" ref="G66:G83" si="6">(E66-C66)/C66</f>
        <v>-3.7307380373073802E-2</v>
      </c>
      <c r="H66" s="107">
        <f t="shared" ref="H66:H83" si="7">E66-C66</f>
        <v>-460</v>
      </c>
      <c r="I66" s="111">
        <f t="shared" si="4"/>
        <v>9.1609742496962937E-3</v>
      </c>
      <c r="J66" s="108">
        <f t="shared" ref="J66:J83" si="8">E66-D66</f>
        <v>-23</v>
      </c>
    </row>
    <row r="67" spans="1:10">
      <c r="A67" s="47">
        <v>66</v>
      </c>
      <c r="B67" s="113" t="s">
        <v>157</v>
      </c>
      <c r="C67" s="62">
        <v>9877</v>
      </c>
      <c r="D67" s="62">
        <v>9694</v>
      </c>
      <c r="E67" s="62">
        <v>9684</v>
      </c>
      <c r="F67" s="110">
        <f t="shared" si="5"/>
        <v>4.9758554884960313E-3</v>
      </c>
      <c r="G67" s="110">
        <f t="shared" si="6"/>
        <v>-1.9540346258985521E-2</v>
      </c>
      <c r="H67" s="107">
        <f t="shared" si="7"/>
        <v>-193</v>
      </c>
      <c r="I67" s="111">
        <f t="shared" ref="I67:I83" si="9">H67/$H$83</f>
        <v>3.8436261525899669E-3</v>
      </c>
      <c r="J67" s="108">
        <f t="shared" si="8"/>
        <v>-10</v>
      </c>
    </row>
    <row r="68" spans="1:10">
      <c r="A68" s="47">
        <v>67</v>
      </c>
      <c r="B68" s="113" t="s">
        <v>158</v>
      </c>
      <c r="C68" s="62">
        <v>11381</v>
      </c>
      <c r="D68" s="62">
        <v>10661</v>
      </c>
      <c r="E68" s="62">
        <v>10609</v>
      </c>
      <c r="F68" s="110">
        <f t="shared" si="5"/>
        <v>5.4511411480229659E-3</v>
      </c>
      <c r="G68" s="110">
        <f t="shared" si="6"/>
        <v>-6.7832352165890522E-2</v>
      </c>
      <c r="H68" s="107">
        <f t="shared" si="7"/>
        <v>-772</v>
      </c>
      <c r="I68" s="111">
        <f t="shared" si="9"/>
        <v>1.5374504610359867E-2</v>
      </c>
      <c r="J68" s="108">
        <f t="shared" si="8"/>
        <v>-52</v>
      </c>
    </row>
    <row r="69" spans="1:10">
      <c r="A69" s="47">
        <v>68</v>
      </c>
      <c r="B69" s="113" t="s">
        <v>159</v>
      </c>
      <c r="C69" s="62">
        <v>10258</v>
      </c>
      <c r="D69" s="62">
        <v>10193</v>
      </c>
      <c r="E69" s="62">
        <v>10177</v>
      </c>
      <c r="F69" s="110">
        <f t="shared" si="5"/>
        <v>5.2291698994655217E-3</v>
      </c>
      <c r="G69" s="110">
        <f t="shared" si="6"/>
        <v>-7.8962760772080323E-3</v>
      </c>
      <c r="H69" s="107">
        <f t="shared" si="7"/>
        <v>-81</v>
      </c>
      <c r="I69" s="111">
        <f t="shared" si="9"/>
        <v>1.6131280744030431E-3</v>
      </c>
      <c r="J69" s="108">
        <f t="shared" si="8"/>
        <v>-16</v>
      </c>
    </row>
    <row r="70" spans="1:10">
      <c r="A70" s="47">
        <v>69</v>
      </c>
      <c r="B70" s="113" t="s">
        <v>160</v>
      </c>
      <c r="C70" s="62">
        <v>1638</v>
      </c>
      <c r="D70" s="62">
        <v>1542</v>
      </c>
      <c r="E70" s="62">
        <v>1531</v>
      </c>
      <c r="F70" s="110">
        <f t="shared" si="5"/>
        <v>7.8666199430890379E-4</v>
      </c>
      <c r="G70" s="110">
        <f t="shared" si="6"/>
        <v>-6.5323565323565327E-2</v>
      </c>
      <c r="H70" s="107">
        <f t="shared" si="7"/>
        <v>-107</v>
      </c>
      <c r="I70" s="111">
        <f t="shared" si="9"/>
        <v>2.1309222711250074E-3</v>
      </c>
      <c r="J70" s="108">
        <f t="shared" si="8"/>
        <v>-11</v>
      </c>
    </row>
    <row r="71" spans="1:10">
      <c r="A71" s="47">
        <v>70</v>
      </c>
      <c r="B71" s="113" t="s">
        <v>161</v>
      </c>
      <c r="C71" s="62">
        <v>6527</v>
      </c>
      <c r="D71" s="62">
        <v>6552</v>
      </c>
      <c r="E71" s="62">
        <v>6536</v>
      </c>
      <c r="F71" s="110">
        <f t="shared" si="5"/>
        <v>3.3583427791005847E-3</v>
      </c>
      <c r="G71" s="110">
        <f t="shared" si="6"/>
        <v>1.3788876972575456E-3</v>
      </c>
      <c r="H71" s="107">
        <f t="shared" si="7"/>
        <v>9</v>
      </c>
      <c r="I71" s="111">
        <f t="shared" si="9"/>
        <v>-1.7923645271144924E-4</v>
      </c>
      <c r="J71" s="108">
        <f t="shared" si="8"/>
        <v>-16</v>
      </c>
    </row>
    <row r="72" spans="1:10">
      <c r="A72" s="47">
        <v>71</v>
      </c>
      <c r="B72" s="113" t="s">
        <v>162</v>
      </c>
      <c r="C72" s="62">
        <v>5658</v>
      </c>
      <c r="D72" s="62">
        <v>5407</v>
      </c>
      <c r="E72" s="62">
        <v>5415</v>
      </c>
      <c r="F72" s="110">
        <f t="shared" si="5"/>
        <v>2.7823479419874031E-3</v>
      </c>
      <c r="G72" s="110">
        <f t="shared" si="6"/>
        <v>-4.2948038176033931E-2</v>
      </c>
      <c r="H72" s="107">
        <f t="shared" si="7"/>
        <v>-243</v>
      </c>
      <c r="I72" s="111">
        <f t="shared" si="9"/>
        <v>4.8393842232091295E-3</v>
      </c>
      <c r="J72" s="108">
        <f t="shared" si="8"/>
        <v>8</v>
      </c>
    </row>
    <row r="73" spans="1:10">
      <c r="A73" s="47">
        <v>72</v>
      </c>
      <c r="B73" s="113" t="s">
        <v>163</v>
      </c>
      <c r="C73" s="62">
        <v>5742</v>
      </c>
      <c r="D73" s="62">
        <v>5519</v>
      </c>
      <c r="E73" s="62">
        <v>5505</v>
      </c>
      <c r="F73" s="110">
        <f t="shared" si="5"/>
        <v>2.8285919521035372E-3</v>
      </c>
      <c r="G73" s="110">
        <f t="shared" si="6"/>
        <v>-4.1274817136886105E-2</v>
      </c>
      <c r="H73" s="107">
        <f t="shared" si="7"/>
        <v>-237</v>
      </c>
      <c r="I73" s="111">
        <f t="shared" si="9"/>
        <v>4.7198932547348298E-3</v>
      </c>
      <c r="J73" s="108">
        <f t="shared" si="8"/>
        <v>-14</v>
      </c>
    </row>
    <row r="74" spans="1:10">
      <c r="A74" s="47">
        <v>73</v>
      </c>
      <c r="B74" s="113" t="s">
        <v>164</v>
      </c>
      <c r="C74" s="62">
        <v>4880</v>
      </c>
      <c r="D74" s="62">
        <v>4440</v>
      </c>
      <c r="E74" s="62">
        <v>4408</v>
      </c>
      <c r="F74" s="110">
        <f t="shared" si="5"/>
        <v>2.2649288510213248E-3</v>
      </c>
      <c r="G74" s="110">
        <f t="shared" si="6"/>
        <v>-9.6721311475409841E-2</v>
      </c>
      <c r="H74" s="107">
        <f t="shared" si="7"/>
        <v>-472</v>
      </c>
      <c r="I74" s="111">
        <f t="shared" si="9"/>
        <v>9.3999561866448932E-3</v>
      </c>
      <c r="J74" s="108">
        <f t="shared" si="8"/>
        <v>-32</v>
      </c>
    </row>
    <row r="75" spans="1:10">
      <c r="A75" s="47">
        <v>74</v>
      </c>
      <c r="B75" s="113" t="s">
        <v>165</v>
      </c>
      <c r="C75" s="62">
        <v>4052</v>
      </c>
      <c r="D75" s="62">
        <v>3891</v>
      </c>
      <c r="E75" s="62">
        <v>3910</v>
      </c>
      <c r="F75" s="110">
        <f t="shared" si="5"/>
        <v>2.0090453283787158E-3</v>
      </c>
      <c r="G75" s="110">
        <f t="shared" si="6"/>
        <v>-3.504442250740375E-2</v>
      </c>
      <c r="H75" s="107">
        <f t="shared" si="7"/>
        <v>-142</v>
      </c>
      <c r="I75" s="111">
        <f t="shared" si="9"/>
        <v>2.8279529205584211E-3</v>
      </c>
      <c r="J75" s="108">
        <f t="shared" si="8"/>
        <v>19</v>
      </c>
    </row>
    <row r="76" spans="1:10">
      <c r="A76" s="47">
        <v>75</v>
      </c>
      <c r="B76" s="113" t="s">
        <v>166</v>
      </c>
      <c r="C76" s="62">
        <v>1961</v>
      </c>
      <c r="D76" s="62">
        <v>1876</v>
      </c>
      <c r="E76" s="62">
        <v>1881</v>
      </c>
      <c r="F76" s="110">
        <f t="shared" si="5"/>
        <v>9.6649981142720321E-4</v>
      </c>
      <c r="G76" s="110">
        <f t="shared" si="6"/>
        <v>-4.0795512493625702E-2</v>
      </c>
      <c r="H76" s="107">
        <f t="shared" si="7"/>
        <v>-80</v>
      </c>
      <c r="I76" s="111">
        <f t="shared" si="9"/>
        <v>1.5932129129906597E-3</v>
      </c>
      <c r="J76" s="108">
        <f t="shared" si="8"/>
        <v>5</v>
      </c>
    </row>
    <row r="77" spans="1:10">
      <c r="A77" s="47">
        <v>76</v>
      </c>
      <c r="B77" s="113" t="s">
        <v>167</v>
      </c>
      <c r="C77" s="62">
        <v>3425</v>
      </c>
      <c r="D77" s="62">
        <v>3387</v>
      </c>
      <c r="E77" s="62">
        <v>3383</v>
      </c>
      <c r="F77" s="110">
        <f t="shared" si="5"/>
        <v>1.7382609580320193E-3</v>
      </c>
      <c r="G77" s="110">
        <f t="shared" si="6"/>
        <v>-1.2262773722627737E-2</v>
      </c>
      <c r="H77" s="107">
        <f t="shared" si="7"/>
        <v>-42</v>
      </c>
      <c r="I77" s="111">
        <f t="shared" si="9"/>
        <v>8.3643677932009638E-4</v>
      </c>
      <c r="J77" s="108">
        <f t="shared" si="8"/>
        <v>-4</v>
      </c>
    </row>
    <row r="78" spans="1:10">
      <c r="A78" s="47">
        <v>77</v>
      </c>
      <c r="B78" s="113" t="s">
        <v>168</v>
      </c>
      <c r="C78" s="62">
        <v>6878</v>
      </c>
      <c r="D78" s="62">
        <v>6693</v>
      </c>
      <c r="E78" s="62">
        <v>6714</v>
      </c>
      <c r="F78" s="110">
        <f t="shared" si="5"/>
        <v>3.4498031546636057E-3</v>
      </c>
      <c r="G78" s="110">
        <f t="shared" si="6"/>
        <v>-2.3844140738586799E-2</v>
      </c>
      <c r="H78" s="107">
        <f t="shared" si="7"/>
        <v>-164</v>
      </c>
      <c r="I78" s="111">
        <f t="shared" si="9"/>
        <v>3.2660864716308525E-3</v>
      </c>
      <c r="J78" s="108">
        <f t="shared" si="8"/>
        <v>21</v>
      </c>
    </row>
    <row r="79" spans="1:10">
      <c r="A79" s="47">
        <v>78</v>
      </c>
      <c r="B79" s="113" t="s">
        <v>169</v>
      </c>
      <c r="C79" s="62">
        <v>4667</v>
      </c>
      <c r="D79" s="62">
        <v>4509</v>
      </c>
      <c r="E79" s="62">
        <v>4532</v>
      </c>
      <c r="F79" s="110">
        <f t="shared" si="5"/>
        <v>2.328642820514665E-3</v>
      </c>
      <c r="G79" s="110">
        <f t="shared" si="6"/>
        <v>-2.8926505249625027E-2</v>
      </c>
      <c r="H79" s="107">
        <f t="shared" si="7"/>
        <v>-135</v>
      </c>
      <c r="I79" s="111">
        <f t="shared" si="9"/>
        <v>2.6885467906717386E-3</v>
      </c>
      <c r="J79" s="108">
        <f t="shared" si="8"/>
        <v>23</v>
      </c>
    </row>
    <row r="80" spans="1:10">
      <c r="A80" s="47">
        <v>79</v>
      </c>
      <c r="B80" s="113" t="s">
        <v>170</v>
      </c>
      <c r="C80" s="62">
        <v>3475</v>
      </c>
      <c r="D80" s="62">
        <v>3380</v>
      </c>
      <c r="E80" s="62">
        <v>3372</v>
      </c>
      <c r="F80" s="110">
        <f t="shared" si="5"/>
        <v>1.7326089123511584E-3</v>
      </c>
      <c r="G80" s="110">
        <f t="shared" si="6"/>
        <v>-2.9640287769784172E-2</v>
      </c>
      <c r="H80" s="107">
        <f t="shared" si="7"/>
        <v>-103</v>
      </c>
      <c r="I80" s="111">
        <f t="shared" si="9"/>
        <v>2.0512616254754743E-3</v>
      </c>
      <c r="J80" s="108">
        <f t="shared" si="8"/>
        <v>-8</v>
      </c>
    </row>
    <row r="81" spans="1:10">
      <c r="A81" s="47">
        <v>80</v>
      </c>
      <c r="B81" s="113" t="s">
        <v>171</v>
      </c>
      <c r="C81" s="62">
        <v>10864</v>
      </c>
      <c r="D81" s="62">
        <v>10671</v>
      </c>
      <c r="E81" s="62">
        <v>10709</v>
      </c>
      <c r="F81" s="110">
        <f t="shared" si="5"/>
        <v>5.5025233814853369E-3</v>
      </c>
      <c r="G81" s="110">
        <f t="shared" si="6"/>
        <v>-1.4267304860088365E-2</v>
      </c>
      <c r="H81" s="107">
        <f t="shared" si="7"/>
        <v>-155</v>
      </c>
      <c r="I81" s="111">
        <f t="shared" si="9"/>
        <v>3.0868500189194033E-3</v>
      </c>
      <c r="J81" s="108">
        <f t="shared" si="8"/>
        <v>38</v>
      </c>
    </row>
    <row r="82" spans="1:10">
      <c r="A82" s="47">
        <v>81</v>
      </c>
      <c r="B82" s="113" t="s">
        <v>172</v>
      </c>
      <c r="C82" s="62">
        <v>8625</v>
      </c>
      <c r="D82" s="62">
        <v>8730</v>
      </c>
      <c r="E82" s="62">
        <v>8787</v>
      </c>
      <c r="F82" s="110">
        <f t="shared" si="5"/>
        <v>4.5149568543385614E-3</v>
      </c>
      <c r="G82" s="110">
        <f t="shared" si="6"/>
        <v>1.8782608695652174E-2</v>
      </c>
      <c r="H82" s="107">
        <f t="shared" si="7"/>
        <v>162</v>
      </c>
      <c r="I82" s="111">
        <f t="shared" si="9"/>
        <v>-3.2262561488060862E-3</v>
      </c>
      <c r="J82" s="108">
        <f t="shared" si="8"/>
        <v>57</v>
      </c>
    </row>
    <row r="83" spans="1:10" s="121" customFormat="1">
      <c r="A83" s="177" t="s">
        <v>173</v>
      </c>
      <c r="B83" s="177"/>
      <c r="C83" s="73">
        <v>1996411</v>
      </c>
      <c r="D83" s="73">
        <v>1944407</v>
      </c>
      <c r="E83" s="73">
        <v>1946198</v>
      </c>
      <c r="F83" s="110">
        <f t="shared" si="5"/>
        <v>1</v>
      </c>
      <c r="G83" s="110">
        <f t="shared" si="6"/>
        <v>-2.5151634608304604E-2</v>
      </c>
      <c r="H83" s="107">
        <f t="shared" si="7"/>
        <v>-50213</v>
      </c>
      <c r="I83" s="111">
        <f t="shared" si="9"/>
        <v>1</v>
      </c>
      <c r="J83" s="107">
        <f t="shared" si="8"/>
        <v>1791</v>
      </c>
    </row>
    <row r="84" spans="1:10">
      <c r="C84" s="145"/>
      <c r="D84" s="143"/>
      <c r="E84" s="144"/>
      <c r="I84" s="15"/>
    </row>
    <row r="85" spans="1:10">
      <c r="C85" s="145"/>
      <c r="D85" s="143"/>
      <c r="E85" s="144"/>
    </row>
  </sheetData>
  <mergeCells count="1">
    <mergeCell ref="A83:B8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L86"/>
  <sheetViews>
    <sheetView zoomScale="80" zoomScaleNormal="80" zoomScalePageLayoutView="80" workbookViewId="0">
      <pane ySplit="1" topLeftCell="A2" activePane="bottomLeft" state="frozen"/>
      <selection activeCell="W1" sqref="W1"/>
      <selection pane="bottomLeft" activeCell="C1" sqref="C1:E1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5" width="12" style="8" customWidth="1"/>
    <col min="6" max="6" width="18.1796875" style="8" customWidth="1"/>
    <col min="7" max="7" width="30.453125" style="8" customWidth="1"/>
    <col min="8" max="8" width="27.453125" style="8" customWidth="1"/>
    <col min="9" max="9" width="22.36328125" style="8" customWidth="1"/>
    <col min="10" max="10" width="25.1796875" style="8" customWidth="1"/>
    <col min="11" max="11" width="11" style="8" bestFit="1" customWidth="1"/>
    <col min="12" max="16384" width="9.1796875" style="8"/>
  </cols>
  <sheetData>
    <row r="1" spans="1:12" ht="29">
      <c r="A1" s="103" t="s">
        <v>91</v>
      </c>
      <c r="B1" s="103" t="s">
        <v>174</v>
      </c>
      <c r="C1" s="103">
        <v>42156</v>
      </c>
      <c r="D1" s="103">
        <v>42491</v>
      </c>
      <c r="E1" s="103">
        <v>42522</v>
      </c>
      <c r="F1" s="102" t="s">
        <v>300</v>
      </c>
      <c r="G1" s="102" t="s">
        <v>305</v>
      </c>
      <c r="H1" s="102" t="s">
        <v>306</v>
      </c>
      <c r="I1" s="102" t="s">
        <v>302</v>
      </c>
      <c r="J1" s="48" t="s">
        <v>311</v>
      </c>
      <c r="K1" s="6"/>
    </row>
    <row r="2" spans="1:12">
      <c r="A2" s="47">
        <v>1</v>
      </c>
      <c r="B2" s="113" t="s">
        <v>92</v>
      </c>
      <c r="C2" s="63">
        <v>18311</v>
      </c>
      <c r="D2" s="63">
        <v>16549</v>
      </c>
      <c r="E2" s="63">
        <v>16456</v>
      </c>
      <c r="F2" s="110">
        <f>E2/$E$83</f>
        <v>2.242973329934889E-2</v>
      </c>
      <c r="G2" s="110">
        <f t="shared" ref="G2:G65" si="0">(E2-C2)/C2</f>
        <v>-0.10130522636666485</v>
      </c>
      <c r="H2" s="107">
        <f t="shared" ref="H2:H65" si="1">E2-C2</f>
        <v>-1855</v>
      </c>
      <c r="I2" s="111">
        <f>H2/$H$83</f>
        <v>1.8577122598994533E-2</v>
      </c>
      <c r="J2" s="108">
        <f t="shared" ref="J2:J65" si="2">E2-D2</f>
        <v>-93</v>
      </c>
      <c r="L2" s="11"/>
    </row>
    <row r="3" spans="1:12">
      <c r="A3" s="47">
        <v>2</v>
      </c>
      <c r="B3" s="113" t="s">
        <v>93</v>
      </c>
      <c r="C3" s="63">
        <v>6107</v>
      </c>
      <c r="D3" s="63">
        <v>5211</v>
      </c>
      <c r="E3" s="63">
        <v>5139</v>
      </c>
      <c r="F3" s="110">
        <f t="shared" ref="F3:F66" si="3">E3/$E$83</f>
        <v>7.0045211123817416E-3</v>
      </c>
      <c r="G3" s="110">
        <f t="shared" si="0"/>
        <v>-0.15850663173407564</v>
      </c>
      <c r="H3" s="107">
        <f t="shared" si="1"/>
        <v>-968</v>
      </c>
      <c r="I3" s="111">
        <f t="shared" ref="I3:I66" si="4">H3/$H$83</f>
        <v>9.6941534640575238E-3</v>
      </c>
      <c r="J3" s="108">
        <f t="shared" si="2"/>
        <v>-72</v>
      </c>
      <c r="L3" s="11"/>
    </row>
    <row r="4" spans="1:12">
      <c r="A4" s="47">
        <v>3</v>
      </c>
      <c r="B4" s="113" t="s">
        <v>94</v>
      </c>
      <c r="C4" s="63">
        <v>19043</v>
      </c>
      <c r="D4" s="63">
        <v>17303</v>
      </c>
      <c r="E4" s="63">
        <v>17391</v>
      </c>
      <c r="F4" s="110">
        <f t="shared" si="3"/>
        <v>2.3704149964084622E-2</v>
      </c>
      <c r="G4" s="110">
        <f t="shared" si="0"/>
        <v>-8.6751037126503172E-2</v>
      </c>
      <c r="H4" s="107">
        <f t="shared" si="1"/>
        <v>-1652</v>
      </c>
      <c r="I4" s="111">
        <f t="shared" si="4"/>
        <v>1.6544154465519659E-2</v>
      </c>
      <c r="J4" s="108">
        <f t="shared" si="2"/>
        <v>88</v>
      </c>
      <c r="L4" s="11"/>
    </row>
    <row r="5" spans="1:12">
      <c r="A5" s="47">
        <v>4</v>
      </c>
      <c r="B5" s="113" t="s">
        <v>95</v>
      </c>
      <c r="C5" s="63">
        <v>3696</v>
      </c>
      <c r="D5" s="63">
        <v>3256</v>
      </c>
      <c r="E5" s="63">
        <v>3267</v>
      </c>
      <c r="F5" s="110">
        <f t="shared" si="3"/>
        <v>4.4529617579589708E-3</v>
      </c>
      <c r="G5" s="110">
        <f t="shared" si="0"/>
        <v>-0.11607142857142858</v>
      </c>
      <c r="H5" s="107">
        <f t="shared" si="1"/>
        <v>-429</v>
      </c>
      <c r="I5" s="111">
        <f t="shared" si="4"/>
        <v>4.2962725579345842E-3</v>
      </c>
      <c r="J5" s="108">
        <f t="shared" si="2"/>
        <v>11</v>
      </c>
      <c r="L5" s="11"/>
    </row>
    <row r="6" spans="1:12">
      <c r="A6" s="47">
        <v>5</v>
      </c>
      <c r="B6" s="113" t="s">
        <v>96</v>
      </c>
      <c r="C6" s="63">
        <v>5770</v>
      </c>
      <c r="D6" s="63">
        <v>5086</v>
      </c>
      <c r="E6" s="63">
        <v>5028</v>
      </c>
      <c r="F6" s="110">
        <f t="shared" si="3"/>
        <v>6.8532267275842372E-3</v>
      </c>
      <c r="G6" s="110">
        <f t="shared" si="0"/>
        <v>-0.12859618717504331</v>
      </c>
      <c r="H6" s="107">
        <f t="shared" si="1"/>
        <v>-742</v>
      </c>
      <c r="I6" s="111">
        <f t="shared" si="4"/>
        <v>7.4308490395978127E-3</v>
      </c>
      <c r="J6" s="108">
        <f t="shared" si="2"/>
        <v>-58</v>
      </c>
      <c r="L6" s="11"/>
    </row>
    <row r="7" spans="1:12">
      <c r="A7" s="47">
        <v>6</v>
      </c>
      <c r="B7" s="113" t="s">
        <v>97</v>
      </c>
      <c r="C7" s="63">
        <v>17198</v>
      </c>
      <c r="D7" s="63">
        <v>15640</v>
      </c>
      <c r="E7" s="63">
        <v>15625</v>
      </c>
      <c r="F7" s="110">
        <f t="shared" si="3"/>
        <v>2.1297069932081088E-2</v>
      </c>
      <c r="G7" s="110">
        <f t="shared" si="0"/>
        <v>-9.1464123735318065E-2</v>
      </c>
      <c r="H7" s="107">
        <f t="shared" si="1"/>
        <v>-1573</v>
      </c>
      <c r="I7" s="111">
        <f t="shared" si="4"/>
        <v>1.5752999379093476E-2</v>
      </c>
      <c r="J7" s="108">
        <f t="shared" si="2"/>
        <v>-15</v>
      </c>
      <c r="L7" s="11"/>
    </row>
    <row r="8" spans="1:12">
      <c r="A8" s="47">
        <v>7</v>
      </c>
      <c r="B8" s="113" t="s">
        <v>98</v>
      </c>
      <c r="C8" s="63">
        <v>42568</v>
      </c>
      <c r="D8" s="63">
        <v>38855</v>
      </c>
      <c r="E8" s="63">
        <v>38536</v>
      </c>
      <c r="F8" s="110">
        <f t="shared" si="3"/>
        <v>5.2525048761771317E-2</v>
      </c>
      <c r="G8" s="110">
        <f t="shared" si="0"/>
        <v>-9.4719037774854353E-2</v>
      </c>
      <c r="H8" s="107">
        <f t="shared" si="1"/>
        <v>-4032</v>
      </c>
      <c r="I8" s="111">
        <f t="shared" si="4"/>
        <v>4.0378953271776791E-2</v>
      </c>
      <c r="J8" s="108">
        <f t="shared" si="2"/>
        <v>-319</v>
      </c>
      <c r="L8" s="11"/>
    </row>
    <row r="9" spans="1:12">
      <c r="A9" s="47">
        <v>8</v>
      </c>
      <c r="B9" s="113" t="s">
        <v>99</v>
      </c>
      <c r="C9" s="63">
        <v>1579</v>
      </c>
      <c r="D9" s="63">
        <v>1304</v>
      </c>
      <c r="E9" s="63">
        <v>1273</v>
      </c>
      <c r="F9" s="110">
        <f t="shared" si="3"/>
        <v>1.7351148815065104E-3</v>
      </c>
      <c r="G9" s="110">
        <f t="shared" si="0"/>
        <v>-0.19379354021532616</v>
      </c>
      <c r="H9" s="107">
        <f t="shared" si="1"/>
        <v>-306</v>
      </c>
      <c r="I9" s="111">
        <f t="shared" si="4"/>
        <v>3.0644741322330602E-3</v>
      </c>
      <c r="J9" s="108">
        <f t="shared" si="2"/>
        <v>-31</v>
      </c>
      <c r="L9" s="11"/>
    </row>
    <row r="10" spans="1:12">
      <c r="A10" s="47">
        <v>9</v>
      </c>
      <c r="B10" s="113" t="s">
        <v>100</v>
      </c>
      <c r="C10" s="63">
        <v>23601</v>
      </c>
      <c r="D10" s="63">
        <v>21742</v>
      </c>
      <c r="E10" s="63">
        <v>21602</v>
      </c>
      <c r="F10" s="110">
        <f t="shared" si="3"/>
        <v>2.9443795499060201E-2</v>
      </c>
      <c r="G10" s="110">
        <f t="shared" si="0"/>
        <v>-8.4699800855895943E-2</v>
      </c>
      <c r="H10" s="107">
        <f t="shared" si="1"/>
        <v>-1999</v>
      </c>
      <c r="I10" s="111">
        <f t="shared" si="4"/>
        <v>2.0019228072986561E-2</v>
      </c>
      <c r="J10" s="108">
        <f t="shared" si="2"/>
        <v>-140</v>
      </c>
      <c r="L10" s="11"/>
    </row>
    <row r="11" spans="1:12">
      <c r="A11" s="47">
        <v>10</v>
      </c>
      <c r="B11" s="113" t="s">
        <v>101</v>
      </c>
      <c r="C11" s="63">
        <v>27342</v>
      </c>
      <c r="D11" s="63">
        <v>24082</v>
      </c>
      <c r="E11" s="63">
        <v>24004</v>
      </c>
      <c r="F11" s="110">
        <f t="shared" si="3"/>
        <v>3.2717751465579162E-2</v>
      </c>
      <c r="G11" s="110">
        <f t="shared" si="0"/>
        <v>-0.12208324189891011</v>
      </c>
      <c r="H11" s="107">
        <f t="shared" si="1"/>
        <v>-3338</v>
      </c>
      <c r="I11" s="111">
        <f t="shared" si="4"/>
        <v>3.3428806056842994E-2</v>
      </c>
      <c r="J11" s="108">
        <f t="shared" si="2"/>
        <v>-78</v>
      </c>
      <c r="L11" s="11"/>
    </row>
    <row r="12" spans="1:12">
      <c r="A12" s="47">
        <v>11</v>
      </c>
      <c r="B12" s="113" t="s">
        <v>102</v>
      </c>
      <c r="C12" s="63">
        <v>2285</v>
      </c>
      <c r="D12" s="63">
        <v>2139</v>
      </c>
      <c r="E12" s="63">
        <v>2121</v>
      </c>
      <c r="F12" s="110">
        <f t="shared" si="3"/>
        <v>2.8909494608604152E-3</v>
      </c>
      <c r="G12" s="110">
        <f t="shared" si="0"/>
        <v>-7.1772428884026254E-2</v>
      </c>
      <c r="H12" s="107">
        <f t="shared" si="1"/>
        <v>-164</v>
      </c>
      <c r="I12" s="111">
        <f t="shared" si="4"/>
        <v>1.6423979009353657E-3</v>
      </c>
      <c r="J12" s="108">
        <f t="shared" si="2"/>
        <v>-18</v>
      </c>
      <c r="L12" s="11"/>
    </row>
    <row r="13" spans="1:12">
      <c r="A13" s="47">
        <v>12</v>
      </c>
      <c r="B13" s="113" t="s">
        <v>103</v>
      </c>
      <c r="C13" s="63">
        <v>1003</v>
      </c>
      <c r="D13" s="63">
        <v>824</v>
      </c>
      <c r="E13" s="63">
        <v>802</v>
      </c>
      <c r="F13" s="110">
        <f t="shared" si="3"/>
        <v>1.0931360054738581E-3</v>
      </c>
      <c r="G13" s="110">
        <f t="shared" si="0"/>
        <v>-0.20039880358923232</v>
      </c>
      <c r="H13" s="107">
        <f t="shared" si="1"/>
        <v>-201</v>
      </c>
      <c r="I13" s="111">
        <f t="shared" si="4"/>
        <v>2.0129388907805397E-3</v>
      </c>
      <c r="J13" s="108">
        <f t="shared" si="2"/>
        <v>-22</v>
      </c>
      <c r="L13" s="11"/>
    </row>
    <row r="14" spans="1:12">
      <c r="A14" s="47">
        <v>13</v>
      </c>
      <c r="B14" s="113" t="s">
        <v>104</v>
      </c>
      <c r="C14" s="63">
        <v>3253</v>
      </c>
      <c r="D14" s="63">
        <v>2757</v>
      </c>
      <c r="E14" s="63">
        <v>2733</v>
      </c>
      <c r="F14" s="110">
        <f t="shared" si="3"/>
        <v>3.7251130959601673E-3</v>
      </c>
      <c r="G14" s="110">
        <f t="shared" si="0"/>
        <v>-0.15985244389794037</v>
      </c>
      <c r="H14" s="107">
        <f t="shared" si="1"/>
        <v>-520</v>
      </c>
      <c r="I14" s="111">
        <f t="shared" si="4"/>
        <v>5.2076031005267691E-3</v>
      </c>
      <c r="J14" s="108">
        <f t="shared" si="2"/>
        <v>-24</v>
      </c>
      <c r="L14" s="11"/>
    </row>
    <row r="15" spans="1:12">
      <c r="A15" s="47">
        <v>14</v>
      </c>
      <c r="B15" s="113" t="s">
        <v>105</v>
      </c>
      <c r="C15" s="63">
        <v>4190</v>
      </c>
      <c r="D15" s="63">
        <v>3498</v>
      </c>
      <c r="E15" s="63">
        <v>3470</v>
      </c>
      <c r="F15" s="110">
        <f t="shared" si="3"/>
        <v>4.7296532905165677E-3</v>
      </c>
      <c r="G15" s="110">
        <f t="shared" si="0"/>
        <v>-0.17183770883054891</v>
      </c>
      <c r="H15" s="107">
        <f t="shared" si="1"/>
        <v>-720</v>
      </c>
      <c r="I15" s="111">
        <f t="shared" si="4"/>
        <v>7.2105273699601419E-3</v>
      </c>
      <c r="J15" s="108">
        <f t="shared" si="2"/>
        <v>-28</v>
      </c>
      <c r="L15" s="11"/>
    </row>
    <row r="16" spans="1:12">
      <c r="A16" s="47">
        <v>15</v>
      </c>
      <c r="B16" s="113" t="s">
        <v>106</v>
      </c>
      <c r="C16" s="63">
        <v>7987</v>
      </c>
      <c r="D16" s="63">
        <v>7212</v>
      </c>
      <c r="E16" s="63">
        <v>7140</v>
      </c>
      <c r="F16" s="110">
        <f t="shared" si="3"/>
        <v>9.7319090761637736E-3</v>
      </c>
      <c r="G16" s="110">
        <f t="shared" si="0"/>
        <v>-0.10604732690622261</v>
      </c>
      <c r="H16" s="107">
        <f t="shared" si="1"/>
        <v>-847</v>
      </c>
      <c r="I16" s="111">
        <f t="shared" si="4"/>
        <v>8.4823842810503331E-3</v>
      </c>
      <c r="J16" s="108">
        <f t="shared" si="2"/>
        <v>-72</v>
      </c>
      <c r="L16" s="11"/>
    </row>
    <row r="17" spans="1:11">
      <c r="A17" s="47">
        <v>16</v>
      </c>
      <c r="B17" s="113" t="s">
        <v>107</v>
      </c>
      <c r="C17" s="63">
        <v>21163</v>
      </c>
      <c r="D17" s="63">
        <v>19012</v>
      </c>
      <c r="E17" s="63">
        <v>18883</v>
      </c>
      <c r="F17" s="110">
        <f t="shared" si="3"/>
        <v>2.5737764577759181E-2</v>
      </c>
      <c r="G17" s="110">
        <f t="shared" si="0"/>
        <v>-0.10773519822331427</v>
      </c>
      <c r="H17" s="107">
        <f t="shared" si="1"/>
        <v>-2280</v>
      </c>
      <c r="I17" s="111">
        <f t="shared" si="4"/>
        <v>2.2833336671540447E-2</v>
      </c>
      <c r="J17" s="108">
        <f t="shared" si="2"/>
        <v>-129</v>
      </c>
    </row>
    <row r="18" spans="1:11">
      <c r="A18" s="47">
        <v>17</v>
      </c>
      <c r="B18" s="113" t="s">
        <v>108</v>
      </c>
      <c r="C18" s="63">
        <v>12347</v>
      </c>
      <c r="D18" s="63">
        <v>11383</v>
      </c>
      <c r="E18" s="63">
        <v>11344</v>
      </c>
      <c r="F18" s="110">
        <f t="shared" si="3"/>
        <v>1.5462013523809784E-2</v>
      </c>
      <c r="G18" s="110">
        <f t="shared" si="0"/>
        <v>-8.1234307929051591E-2</v>
      </c>
      <c r="H18" s="107">
        <f t="shared" si="1"/>
        <v>-1003</v>
      </c>
      <c r="I18" s="111">
        <f t="shared" si="4"/>
        <v>1.0044665211208365E-2</v>
      </c>
      <c r="J18" s="108">
        <f t="shared" si="2"/>
        <v>-39</v>
      </c>
    </row>
    <row r="19" spans="1:11">
      <c r="A19" s="47">
        <v>18</v>
      </c>
      <c r="B19" s="113" t="s">
        <v>109</v>
      </c>
      <c r="C19" s="63">
        <v>4555</v>
      </c>
      <c r="D19" s="63">
        <v>3965</v>
      </c>
      <c r="E19" s="63">
        <v>3914</v>
      </c>
      <c r="F19" s="110">
        <f t="shared" si="3"/>
        <v>5.3348308297065843E-3</v>
      </c>
      <c r="G19" s="110">
        <f t="shared" si="0"/>
        <v>-0.1407244785949506</v>
      </c>
      <c r="H19" s="107">
        <f t="shared" si="1"/>
        <v>-641</v>
      </c>
      <c r="I19" s="111">
        <f t="shared" si="4"/>
        <v>6.4193722835339598E-3</v>
      </c>
      <c r="J19" s="108">
        <f t="shared" si="2"/>
        <v>-51</v>
      </c>
    </row>
    <row r="20" spans="1:11">
      <c r="A20" s="47">
        <v>19</v>
      </c>
      <c r="B20" s="113" t="s">
        <v>110</v>
      </c>
      <c r="C20" s="63">
        <v>8763</v>
      </c>
      <c r="D20" s="63">
        <v>7097</v>
      </c>
      <c r="E20" s="63">
        <v>7067</v>
      </c>
      <c r="F20" s="110">
        <f t="shared" si="3"/>
        <v>9.6324091654410911E-3</v>
      </c>
      <c r="G20" s="110">
        <f t="shared" si="0"/>
        <v>-0.19354102476320895</v>
      </c>
      <c r="H20" s="107">
        <f t="shared" si="1"/>
        <v>-1696</v>
      </c>
      <c r="I20" s="111">
        <f t="shared" si="4"/>
        <v>1.6984797804795001E-2</v>
      </c>
      <c r="J20" s="108">
        <f t="shared" si="2"/>
        <v>-30</v>
      </c>
      <c r="K20" s="4"/>
    </row>
    <row r="21" spans="1:11">
      <c r="A21" s="47">
        <v>20</v>
      </c>
      <c r="B21" s="113" t="s">
        <v>111</v>
      </c>
      <c r="C21" s="63">
        <v>18197</v>
      </c>
      <c r="D21" s="63">
        <v>16332</v>
      </c>
      <c r="E21" s="63">
        <v>16274</v>
      </c>
      <c r="F21" s="110">
        <f t="shared" si="3"/>
        <v>2.2181665028780009E-2</v>
      </c>
      <c r="G21" s="110">
        <f t="shared" si="0"/>
        <v>-0.10567675990547892</v>
      </c>
      <c r="H21" s="107">
        <f t="shared" si="1"/>
        <v>-1923</v>
      </c>
      <c r="I21" s="111">
        <f t="shared" si="4"/>
        <v>1.9258116850601879E-2</v>
      </c>
      <c r="J21" s="108">
        <f t="shared" si="2"/>
        <v>-58</v>
      </c>
      <c r="K21" s="4"/>
    </row>
    <row r="22" spans="1:11">
      <c r="A22" s="47">
        <v>21</v>
      </c>
      <c r="B22" s="113" t="s">
        <v>112</v>
      </c>
      <c r="C22" s="63">
        <v>7721</v>
      </c>
      <c r="D22" s="63">
        <v>6709</v>
      </c>
      <c r="E22" s="63">
        <v>6624</v>
      </c>
      <c r="F22" s="110">
        <f t="shared" si="3"/>
        <v>9.0285946387267287E-3</v>
      </c>
      <c r="G22" s="110">
        <f t="shared" si="0"/>
        <v>-0.14208004144540862</v>
      </c>
      <c r="H22" s="107">
        <f t="shared" si="1"/>
        <v>-1097</v>
      </c>
      <c r="I22" s="111">
        <f t="shared" si="4"/>
        <v>1.098603961784205E-2</v>
      </c>
      <c r="J22" s="108">
        <f t="shared" si="2"/>
        <v>-85</v>
      </c>
      <c r="K22" s="4"/>
    </row>
    <row r="23" spans="1:11">
      <c r="A23" s="47">
        <v>22</v>
      </c>
      <c r="B23" s="113" t="s">
        <v>113</v>
      </c>
      <c r="C23" s="63">
        <v>10213</v>
      </c>
      <c r="D23" s="63">
        <v>9204</v>
      </c>
      <c r="E23" s="63">
        <v>9168</v>
      </c>
      <c r="F23" s="110">
        <f t="shared" si="3"/>
        <v>1.2496098376788443E-2</v>
      </c>
      <c r="G23" s="110">
        <f t="shared" si="0"/>
        <v>-0.10232057182022912</v>
      </c>
      <c r="H23" s="107">
        <f t="shared" si="1"/>
        <v>-1045</v>
      </c>
      <c r="I23" s="111">
        <f t="shared" si="4"/>
        <v>1.0465279307789373E-2</v>
      </c>
      <c r="J23" s="108">
        <f t="shared" si="2"/>
        <v>-36</v>
      </c>
      <c r="K23" s="4"/>
    </row>
    <row r="24" spans="1:11">
      <c r="A24" s="47">
        <v>23</v>
      </c>
      <c r="B24" s="113" t="s">
        <v>114</v>
      </c>
      <c r="C24" s="63">
        <v>6643</v>
      </c>
      <c r="D24" s="63">
        <v>5520</v>
      </c>
      <c r="E24" s="63">
        <v>5452</v>
      </c>
      <c r="F24" s="110">
        <f t="shared" si="3"/>
        <v>7.4311440172611896E-3</v>
      </c>
      <c r="G24" s="110">
        <f t="shared" si="0"/>
        <v>-0.17928646695769984</v>
      </c>
      <c r="H24" s="107">
        <f t="shared" si="1"/>
        <v>-1191</v>
      </c>
      <c r="I24" s="111">
        <f t="shared" si="4"/>
        <v>1.1927414024475735E-2</v>
      </c>
      <c r="J24" s="108">
        <f t="shared" si="2"/>
        <v>-68</v>
      </c>
      <c r="K24" s="4"/>
    </row>
    <row r="25" spans="1:11">
      <c r="A25" s="47">
        <v>24</v>
      </c>
      <c r="B25" s="113" t="s">
        <v>115</v>
      </c>
      <c r="C25" s="63">
        <v>4677</v>
      </c>
      <c r="D25" s="63">
        <v>4047</v>
      </c>
      <c r="E25" s="63">
        <v>4029</v>
      </c>
      <c r="F25" s="110">
        <f t="shared" si="3"/>
        <v>5.4915772644067015E-3</v>
      </c>
      <c r="G25" s="110">
        <f t="shared" si="0"/>
        <v>-0.13855035279025016</v>
      </c>
      <c r="H25" s="107">
        <f t="shared" si="1"/>
        <v>-648</v>
      </c>
      <c r="I25" s="111">
        <f t="shared" si="4"/>
        <v>6.4894746329641276E-3</v>
      </c>
      <c r="J25" s="108">
        <f t="shared" si="2"/>
        <v>-18</v>
      </c>
      <c r="K25" s="4"/>
    </row>
    <row r="26" spans="1:11">
      <c r="A26" s="47">
        <v>25</v>
      </c>
      <c r="B26" s="113" t="s">
        <v>116</v>
      </c>
      <c r="C26" s="63">
        <v>7922</v>
      </c>
      <c r="D26" s="63">
        <v>6783</v>
      </c>
      <c r="E26" s="63">
        <v>6755</v>
      </c>
      <c r="F26" s="110">
        <f t="shared" si="3"/>
        <v>9.2071492730372954E-3</v>
      </c>
      <c r="G26" s="110">
        <f t="shared" si="0"/>
        <v>-0.14731128502903307</v>
      </c>
      <c r="H26" s="107">
        <f t="shared" si="1"/>
        <v>-1167</v>
      </c>
      <c r="I26" s="111">
        <f t="shared" si="4"/>
        <v>1.1687063112143729E-2</v>
      </c>
      <c r="J26" s="108">
        <f t="shared" si="2"/>
        <v>-28</v>
      </c>
      <c r="K26" s="4"/>
    </row>
    <row r="27" spans="1:11">
      <c r="A27" s="47">
        <v>26</v>
      </c>
      <c r="B27" s="113" t="s">
        <v>117</v>
      </c>
      <c r="C27" s="63">
        <v>7229</v>
      </c>
      <c r="D27" s="63">
        <v>6913</v>
      </c>
      <c r="E27" s="63">
        <v>6891</v>
      </c>
      <c r="F27" s="110">
        <f t="shared" si="3"/>
        <v>9.39251896972613E-3</v>
      </c>
      <c r="G27" s="110">
        <f t="shared" si="0"/>
        <v>-4.6756121178586248E-2</v>
      </c>
      <c r="H27" s="107">
        <f t="shared" si="1"/>
        <v>-338</v>
      </c>
      <c r="I27" s="111">
        <f t="shared" si="4"/>
        <v>3.3849420153423998E-3</v>
      </c>
      <c r="J27" s="108">
        <f t="shared" si="2"/>
        <v>-22</v>
      </c>
      <c r="K27" s="4"/>
    </row>
    <row r="28" spans="1:11">
      <c r="A28" s="47">
        <v>27</v>
      </c>
      <c r="B28" s="113" t="s">
        <v>118</v>
      </c>
      <c r="C28" s="63">
        <v>17300</v>
      </c>
      <c r="D28" s="63">
        <v>16053</v>
      </c>
      <c r="E28" s="63">
        <v>15978</v>
      </c>
      <c r="F28" s="110">
        <f t="shared" si="3"/>
        <v>2.1778213335986663E-2</v>
      </c>
      <c r="G28" s="110">
        <f t="shared" si="0"/>
        <v>-7.6416184971098269E-2</v>
      </c>
      <c r="H28" s="107">
        <f t="shared" si="1"/>
        <v>-1322</v>
      </c>
      <c r="I28" s="111">
        <f t="shared" si="4"/>
        <v>1.3239329420954593E-2</v>
      </c>
      <c r="J28" s="108">
        <f t="shared" si="2"/>
        <v>-75</v>
      </c>
      <c r="K28" s="4"/>
    </row>
    <row r="29" spans="1:11">
      <c r="A29" s="47">
        <v>28</v>
      </c>
      <c r="B29" s="113" t="s">
        <v>119</v>
      </c>
      <c r="C29" s="63">
        <v>8827</v>
      </c>
      <c r="D29" s="63">
        <v>7447</v>
      </c>
      <c r="E29" s="63">
        <v>7395</v>
      </c>
      <c r="F29" s="110">
        <f t="shared" si="3"/>
        <v>1.0079477257455338E-2</v>
      </c>
      <c r="G29" s="110">
        <f t="shared" si="0"/>
        <v>-0.16222952305426533</v>
      </c>
      <c r="H29" s="107">
        <f t="shared" si="1"/>
        <v>-1432</v>
      </c>
      <c r="I29" s="111">
        <f t="shared" si="4"/>
        <v>1.4340937769142949E-2</v>
      </c>
      <c r="J29" s="108">
        <f t="shared" si="2"/>
        <v>-52</v>
      </c>
      <c r="K29" s="4"/>
    </row>
    <row r="30" spans="1:11">
      <c r="A30" s="47">
        <v>29</v>
      </c>
      <c r="B30" s="113" t="s">
        <v>120</v>
      </c>
      <c r="C30" s="63">
        <v>2788</v>
      </c>
      <c r="D30" s="63">
        <v>2167</v>
      </c>
      <c r="E30" s="63">
        <v>2127</v>
      </c>
      <c r="F30" s="110">
        <f t="shared" si="3"/>
        <v>2.8991275357143345E-3</v>
      </c>
      <c r="G30" s="110">
        <f t="shared" si="0"/>
        <v>-0.23708751793400287</v>
      </c>
      <c r="H30" s="107">
        <f t="shared" si="1"/>
        <v>-661</v>
      </c>
      <c r="I30" s="111">
        <f t="shared" si="4"/>
        <v>6.6196647104772967E-3</v>
      </c>
      <c r="J30" s="108">
        <f t="shared" si="2"/>
        <v>-40</v>
      </c>
      <c r="K30" s="4"/>
    </row>
    <row r="31" spans="1:11">
      <c r="A31" s="47">
        <v>30</v>
      </c>
      <c r="B31" s="113" t="s">
        <v>121</v>
      </c>
      <c r="C31" s="63">
        <v>2466</v>
      </c>
      <c r="D31" s="63">
        <v>1171</v>
      </c>
      <c r="E31" s="63">
        <v>1210</v>
      </c>
      <c r="F31" s="110">
        <f t="shared" si="3"/>
        <v>1.6492450955403594E-3</v>
      </c>
      <c r="G31" s="110">
        <f t="shared" si="0"/>
        <v>-0.50932684509326842</v>
      </c>
      <c r="H31" s="107">
        <f t="shared" si="1"/>
        <v>-1256</v>
      </c>
      <c r="I31" s="111">
        <f t="shared" si="4"/>
        <v>1.2578364412041581E-2</v>
      </c>
      <c r="J31" s="108">
        <f t="shared" si="2"/>
        <v>39</v>
      </c>
      <c r="K31" s="4"/>
    </row>
    <row r="32" spans="1:11">
      <c r="A32" s="47">
        <v>31</v>
      </c>
      <c r="B32" s="113" t="s">
        <v>122</v>
      </c>
      <c r="C32" s="63">
        <v>24586</v>
      </c>
      <c r="D32" s="63">
        <v>20752</v>
      </c>
      <c r="E32" s="63">
        <v>20505</v>
      </c>
      <c r="F32" s="110">
        <f t="shared" si="3"/>
        <v>2.7948570813268653E-2</v>
      </c>
      <c r="G32" s="110">
        <f t="shared" si="0"/>
        <v>-0.16598877409908078</v>
      </c>
      <c r="H32" s="107">
        <f t="shared" si="1"/>
        <v>-4081</v>
      </c>
      <c r="I32" s="111">
        <f t="shared" si="4"/>
        <v>4.0869669717787972E-2</v>
      </c>
      <c r="J32" s="108">
        <f t="shared" si="2"/>
        <v>-247</v>
      </c>
      <c r="K32" s="4"/>
    </row>
    <row r="33" spans="1:11">
      <c r="A33" s="47">
        <v>32</v>
      </c>
      <c r="B33" s="113" t="s">
        <v>123</v>
      </c>
      <c r="C33" s="63">
        <v>6731</v>
      </c>
      <c r="D33" s="63">
        <v>6090</v>
      </c>
      <c r="E33" s="63">
        <v>6036</v>
      </c>
      <c r="F33" s="110">
        <f t="shared" si="3"/>
        <v>8.2271433030426527E-3</v>
      </c>
      <c r="G33" s="110">
        <f t="shared" si="0"/>
        <v>-0.10325360273362057</v>
      </c>
      <c r="H33" s="107">
        <f t="shared" si="1"/>
        <v>-695</v>
      </c>
      <c r="I33" s="111">
        <f t="shared" si="4"/>
        <v>6.9601618362809701E-3</v>
      </c>
      <c r="J33" s="108">
        <f t="shared" si="2"/>
        <v>-54</v>
      </c>
      <c r="K33" s="4"/>
    </row>
    <row r="34" spans="1:11">
      <c r="A34" s="47">
        <v>33</v>
      </c>
      <c r="B34" s="113" t="s">
        <v>124</v>
      </c>
      <c r="C34" s="63">
        <v>34400</v>
      </c>
      <c r="D34" s="63">
        <v>29595</v>
      </c>
      <c r="E34" s="63">
        <v>29357</v>
      </c>
      <c r="F34" s="110">
        <f t="shared" si="3"/>
        <v>4.0013957247750691E-2</v>
      </c>
      <c r="G34" s="110">
        <f t="shared" si="0"/>
        <v>-0.14659883720930234</v>
      </c>
      <c r="H34" s="107">
        <f t="shared" si="1"/>
        <v>-5043</v>
      </c>
      <c r="I34" s="111">
        <f t="shared" si="4"/>
        <v>5.0503735453762494E-2</v>
      </c>
      <c r="J34" s="108">
        <f t="shared" si="2"/>
        <v>-238</v>
      </c>
      <c r="K34" s="4"/>
    </row>
    <row r="35" spans="1:11">
      <c r="A35" s="47">
        <v>34</v>
      </c>
      <c r="B35" s="113" t="s">
        <v>125</v>
      </c>
      <c r="C35" s="63">
        <v>6129</v>
      </c>
      <c r="D35" s="63">
        <v>5377</v>
      </c>
      <c r="E35" s="63">
        <v>5344</v>
      </c>
      <c r="F35" s="110">
        <f t="shared" si="3"/>
        <v>7.2839386698906458E-3</v>
      </c>
      <c r="G35" s="110">
        <f t="shared" si="0"/>
        <v>-0.12807962147169197</v>
      </c>
      <c r="H35" s="107">
        <f t="shared" si="1"/>
        <v>-785</v>
      </c>
      <c r="I35" s="111">
        <f t="shared" si="4"/>
        <v>7.8614777575259885E-3</v>
      </c>
      <c r="J35" s="108">
        <f t="shared" si="2"/>
        <v>-33</v>
      </c>
    </row>
    <row r="36" spans="1:11" ht="15.75" customHeight="1">
      <c r="A36" s="47">
        <v>35</v>
      </c>
      <c r="B36" s="113" t="s">
        <v>126</v>
      </c>
      <c r="C36" s="63">
        <v>29110</v>
      </c>
      <c r="D36" s="63">
        <v>27288</v>
      </c>
      <c r="E36" s="63">
        <v>27235</v>
      </c>
      <c r="F36" s="110">
        <f t="shared" si="3"/>
        <v>3.7121644774414618E-2</v>
      </c>
      <c r="G36" s="110">
        <f t="shared" si="0"/>
        <v>-6.4410855376159398E-2</v>
      </c>
      <c r="H36" s="107">
        <f t="shared" si="1"/>
        <v>-1875</v>
      </c>
      <c r="I36" s="111">
        <f t="shared" si="4"/>
        <v>1.8777415025937869E-2</v>
      </c>
      <c r="J36" s="108">
        <f t="shared" si="2"/>
        <v>-53</v>
      </c>
    </row>
    <row r="37" spans="1:11">
      <c r="A37" s="47">
        <v>36</v>
      </c>
      <c r="B37" s="113" t="s">
        <v>127</v>
      </c>
      <c r="C37" s="63">
        <v>4755</v>
      </c>
      <c r="D37" s="63">
        <v>4324</v>
      </c>
      <c r="E37" s="63">
        <v>4324</v>
      </c>
      <c r="F37" s="110">
        <f t="shared" si="3"/>
        <v>5.8936659447243918E-3</v>
      </c>
      <c r="G37" s="110">
        <f t="shared" si="0"/>
        <v>-9.0641430073606727E-2</v>
      </c>
      <c r="H37" s="107">
        <f t="shared" si="1"/>
        <v>-431</v>
      </c>
      <c r="I37" s="111">
        <f t="shared" si="4"/>
        <v>4.316301800628918E-3</v>
      </c>
      <c r="J37" s="108">
        <f t="shared" si="2"/>
        <v>0</v>
      </c>
    </row>
    <row r="38" spans="1:11">
      <c r="A38" s="47">
        <v>37</v>
      </c>
      <c r="B38" s="113" t="s">
        <v>128</v>
      </c>
      <c r="C38" s="63">
        <v>10162</v>
      </c>
      <c r="D38" s="63">
        <v>8776</v>
      </c>
      <c r="E38" s="63">
        <v>8754</v>
      </c>
      <c r="F38" s="110">
        <f t="shared" si="3"/>
        <v>1.1931811211868022E-2</v>
      </c>
      <c r="G38" s="110">
        <f t="shared" si="0"/>
        <v>-0.13855540247982681</v>
      </c>
      <c r="H38" s="107">
        <f t="shared" si="1"/>
        <v>-1408</v>
      </c>
      <c r="I38" s="111">
        <f t="shared" si="4"/>
        <v>1.4100586856810943E-2</v>
      </c>
      <c r="J38" s="108">
        <f t="shared" si="2"/>
        <v>-22</v>
      </c>
    </row>
    <row r="39" spans="1:11">
      <c r="A39" s="47">
        <v>38</v>
      </c>
      <c r="B39" s="113" t="s">
        <v>129</v>
      </c>
      <c r="C39" s="63">
        <v>12428</v>
      </c>
      <c r="D39" s="63">
        <v>11314</v>
      </c>
      <c r="E39" s="63">
        <v>11265</v>
      </c>
      <c r="F39" s="110">
        <f t="shared" si="3"/>
        <v>1.5354335538233182E-2</v>
      </c>
      <c r="G39" s="110">
        <f t="shared" si="0"/>
        <v>-9.3579015127132278E-2</v>
      </c>
      <c r="H39" s="107">
        <f t="shared" si="1"/>
        <v>-1163</v>
      </c>
      <c r="I39" s="111">
        <f t="shared" si="4"/>
        <v>1.1647004626755062E-2</v>
      </c>
      <c r="J39" s="108">
        <f t="shared" si="2"/>
        <v>-49</v>
      </c>
    </row>
    <row r="40" spans="1:11">
      <c r="A40" s="47">
        <v>39</v>
      </c>
      <c r="B40" s="113" t="s">
        <v>130</v>
      </c>
      <c r="C40" s="63">
        <v>5404</v>
      </c>
      <c r="D40" s="63">
        <v>4823</v>
      </c>
      <c r="E40" s="63">
        <v>4799</v>
      </c>
      <c r="F40" s="110">
        <f t="shared" si="3"/>
        <v>6.5410968706596569E-3</v>
      </c>
      <c r="G40" s="110">
        <f t="shared" si="0"/>
        <v>-0.1119541080680977</v>
      </c>
      <c r="H40" s="107">
        <f t="shared" si="1"/>
        <v>-605</v>
      </c>
      <c r="I40" s="111">
        <f t="shared" si="4"/>
        <v>6.0588459150359526E-3</v>
      </c>
      <c r="J40" s="108">
        <f t="shared" si="2"/>
        <v>-24</v>
      </c>
    </row>
    <row r="41" spans="1:11">
      <c r="A41" s="47">
        <v>40</v>
      </c>
      <c r="B41" s="113" t="s">
        <v>131</v>
      </c>
      <c r="C41" s="63">
        <v>4159</v>
      </c>
      <c r="D41" s="63">
        <v>3690</v>
      </c>
      <c r="E41" s="63">
        <v>3671</v>
      </c>
      <c r="F41" s="110">
        <f t="shared" si="3"/>
        <v>5.0036187981228591E-3</v>
      </c>
      <c r="G41" s="110">
        <f t="shared" si="0"/>
        <v>-0.11733589805241644</v>
      </c>
      <c r="H41" s="107">
        <f t="shared" si="1"/>
        <v>-488</v>
      </c>
      <c r="I41" s="111">
        <f t="shared" si="4"/>
        <v>4.8871352174174295E-3</v>
      </c>
      <c r="J41" s="108">
        <f t="shared" si="2"/>
        <v>-19</v>
      </c>
    </row>
    <row r="42" spans="1:11">
      <c r="A42" s="47">
        <v>41</v>
      </c>
      <c r="B42" s="113" t="s">
        <v>132</v>
      </c>
      <c r="C42" s="63">
        <v>3049</v>
      </c>
      <c r="D42" s="63">
        <v>2626</v>
      </c>
      <c r="E42" s="63">
        <v>2613</v>
      </c>
      <c r="F42" s="110">
        <f t="shared" si="3"/>
        <v>3.5615515988817845E-3</v>
      </c>
      <c r="G42" s="110">
        <f t="shared" si="0"/>
        <v>-0.14299770416530011</v>
      </c>
      <c r="H42" s="107">
        <f t="shared" si="1"/>
        <v>-436</v>
      </c>
      <c r="I42" s="111">
        <f t="shared" si="4"/>
        <v>4.3663749073647529E-3</v>
      </c>
      <c r="J42" s="108">
        <f t="shared" si="2"/>
        <v>-13</v>
      </c>
    </row>
    <row r="43" spans="1:11">
      <c r="A43" s="47">
        <v>42</v>
      </c>
      <c r="B43" s="113" t="s">
        <v>133</v>
      </c>
      <c r="C43" s="63">
        <v>46744</v>
      </c>
      <c r="D43" s="63">
        <v>42037</v>
      </c>
      <c r="E43" s="63">
        <v>41853</v>
      </c>
      <c r="F43" s="110">
        <f t="shared" si="3"/>
        <v>5.704616114351295E-2</v>
      </c>
      <c r="G43" s="110">
        <f t="shared" si="0"/>
        <v>-0.10463374978606881</v>
      </c>
      <c r="H43" s="107">
        <f t="shared" si="1"/>
        <v>-4891</v>
      </c>
      <c r="I43" s="111">
        <f t="shared" si="4"/>
        <v>4.898151300899313E-2</v>
      </c>
      <c r="J43" s="108">
        <f t="shared" si="2"/>
        <v>-184</v>
      </c>
    </row>
    <row r="44" spans="1:11">
      <c r="A44" s="47">
        <v>43</v>
      </c>
      <c r="B44" s="113" t="s">
        <v>134</v>
      </c>
      <c r="C44" s="63">
        <v>8229</v>
      </c>
      <c r="D44" s="63">
        <v>7074</v>
      </c>
      <c r="E44" s="63">
        <v>7019</v>
      </c>
      <c r="F44" s="110">
        <f t="shared" si="3"/>
        <v>9.5669845666097389E-3</v>
      </c>
      <c r="G44" s="110">
        <f t="shared" si="0"/>
        <v>-0.14704095272815651</v>
      </c>
      <c r="H44" s="107">
        <f t="shared" si="1"/>
        <v>-1210</v>
      </c>
      <c r="I44" s="111">
        <f t="shared" si="4"/>
        <v>1.2117691830071905E-2</v>
      </c>
      <c r="J44" s="108">
        <f t="shared" si="2"/>
        <v>-55</v>
      </c>
    </row>
    <row r="45" spans="1:11">
      <c r="A45" s="47">
        <v>44</v>
      </c>
      <c r="B45" s="113" t="s">
        <v>135</v>
      </c>
      <c r="C45" s="63">
        <v>14421</v>
      </c>
      <c r="D45" s="63">
        <v>12907</v>
      </c>
      <c r="E45" s="63">
        <v>12762</v>
      </c>
      <c r="F45" s="110">
        <f t="shared" si="3"/>
        <v>1.7394765214286005E-2</v>
      </c>
      <c r="G45" s="110">
        <f t="shared" si="0"/>
        <v>-0.11504056584148117</v>
      </c>
      <c r="H45" s="107">
        <f t="shared" si="1"/>
        <v>-1659</v>
      </c>
      <c r="I45" s="111">
        <f t="shared" si="4"/>
        <v>1.6614256814949827E-2</v>
      </c>
      <c r="J45" s="108">
        <f t="shared" si="2"/>
        <v>-145</v>
      </c>
    </row>
    <row r="46" spans="1:11">
      <c r="A46" s="47">
        <v>45</v>
      </c>
      <c r="B46" s="113" t="s">
        <v>136</v>
      </c>
      <c r="C46" s="63">
        <v>36934</v>
      </c>
      <c r="D46" s="63">
        <v>34443</v>
      </c>
      <c r="E46" s="63">
        <v>34334</v>
      </c>
      <c r="F46" s="110">
        <f t="shared" si="3"/>
        <v>4.6797670339076614E-2</v>
      </c>
      <c r="G46" s="110">
        <f t="shared" si="0"/>
        <v>-7.0395841230302708E-2</v>
      </c>
      <c r="H46" s="107">
        <f t="shared" si="1"/>
        <v>-2600</v>
      </c>
      <c r="I46" s="111">
        <f t="shared" si="4"/>
        <v>2.6038015502633845E-2</v>
      </c>
      <c r="J46" s="108">
        <f t="shared" si="2"/>
        <v>-109</v>
      </c>
    </row>
    <row r="47" spans="1:11">
      <c r="A47" s="47">
        <v>46</v>
      </c>
      <c r="B47" s="113" t="s">
        <v>137</v>
      </c>
      <c r="C47" s="63">
        <v>11713</v>
      </c>
      <c r="D47" s="63">
        <v>10382</v>
      </c>
      <c r="E47" s="63">
        <v>10281</v>
      </c>
      <c r="F47" s="110">
        <f t="shared" si="3"/>
        <v>1.4013131262190443E-2</v>
      </c>
      <c r="G47" s="110">
        <f t="shared" si="0"/>
        <v>-0.12225732092546743</v>
      </c>
      <c r="H47" s="107">
        <f t="shared" si="1"/>
        <v>-1432</v>
      </c>
      <c r="I47" s="111">
        <f t="shared" si="4"/>
        <v>1.4340937769142949E-2</v>
      </c>
      <c r="J47" s="108">
        <f t="shared" si="2"/>
        <v>-101</v>
      </c>
    </row>
    <row r="48" spans="1:11">
      <c r="A48" s="47">
        <v>47</v>
      </c>
      <c r="B48" s="113" t="s">
        <v>138</v>
      </c>
      <c r="C48" s="63">
        <v>10135</v>
      </c>
      <c r="D48" s="63">
        <v>7911</v>
      </c>
      <c r="E48" s="63">
        <v>7817</v>
      </c>
      <c r="F48" s="110">
        <f t="shared" si="3"/>
        <v>1.0654668522180983E-2</v>
      </c>
      <c r="G48" s="110">
        <f t="shared" si="0"/>
        <v>-0.22871238283177109</v>
      </c>
      <c r="H48" s="107">
        <f t="shared" si="1"/>
        <v>-2318</v>
      </c>
      <c r="I48" s="111">
        <f t="shared" si="4"/>
        <v>2.3213892282732788E-2</v>
      </c>
      <c r="J48" s="108">
        <f t="shared" si="2"/>
        <v>-94</v>
      </c>
    </row>
    <row r="49" spans="1:10">
      <c r="A49" s="47">
        <v>48</v>
      </c>
      <c r="B49" s="113" t="s">
        <v>139</v>
      </c>
      <c r="C49" s="63">
        <v>13617</v>
      </c>
      <c r="D49" s="63">
        <v>12319</v>
      </c>
      <c r="E49" s="63">
        <v>12216</v>
      </c>
      <c r="F49" s="110">
        <f t="shared" si="3"/>
        <v>1.6650560402579364E-2</v>
      </c>
      <c r="G49" s="110">
        <f t="shared" si="0"/>
        <v>-0.10288609825952853</v>
      </c>
      <c r="H49" s="107">
        <f t="shared" si="1"/>
        <v>-1401</v>
      </c>
      <c r="I49" s="111">
        <f t="shared" si="4"/>
        <v>1.4030484507380776E-2</v>
      </c>
      <c r="J49" s="108">
        <f t="shared" si="2"/>
        <v>-103</v>
      </c>
    </row>
    <row r="50" spans="1:10">
      <c r="A50" s="47">
        <v>49</v>
      </c>
      <c r="B50" s="113" t="s">
        <v>140</v>
      </c>
      <c r="C50" s="63">
        <v>2693</v>
      </c>
      <c r="D50" s="63">
        <v>2220</v>
      </c>
      <c r="E50" s="63">
        <v>2184</v>
      </c>
      <c r="F50" s="110">
        <f t="shared" si="3"/>
        <v>2.976819246826566E-3</v>
      </c>
      <c r="G50" s="110">
        <f t="shared" si="0"/>
        <v>-0.18900854066097289</v>
      </c>
      <c r="H50" s="107">
        <f t="shared" si="1"/>
        <v>-509</v>
      </c>
      <c r="I50" s="111">
        <f t="shared" si="4"/>
        <v>5.0974422657079337E-3</v>
      </c>
      <c r="J50" s="108">
        <f t="shared" si="2"/>
        <v>-36</v>
      </c>
    </row>
    <row r="51" spans="1:10">
      <c r="A51" s="47">
        <v>50</v>
      </c>
      <c r="B51" s="113" t="s">
        <v>141</v>
      </c>
      <c r="C51" s="63">
        <v>8834</v>
      </c>
      <c r="D51" s="63">
        <v>7768</v>
      </c>
      <c r="E51" s="63">
        <v>7728</v>
      </c>
      <c r="F51" s="110">
        <f t="shared" si="3"/>
        <v>1.053336041184785E-2</v>
      </c>
      <c r="G51" s="110">
        <f t="shared" si="0"/>
        <v>-0.12519809825673534</v>
      </c>
      <c r="H51" s="107">
        <f t="shared" si="1"/>
        <v>-1106</v>
      </c>
      <c r="I51" s="111">
        <f t="shared" si="4"/>
        <v>1.107617120996655E-2</v>
      </c>
      <c r="J51" s="108">
        <f t="shared" si="2"/>
        <v>-40</v>
      </c>
    </row>
    <row r="52" spans="1:10">
      <c r="A52" s="47">
        <v>51</v>
      </c>
      <c r="B52" s="113" t="s">
        <v>142</v>
      </c>
      <c r="C52" s="63">
        <v>13198</v>
      </c>
      <c r="D52" s="63">
        <v>12580</v>
      </c>
      <c r="E52" s="63">
        <v>12565</v>
      </c>
      <c r="F52" s="110">
        <f t="shared" si="3"/>
        <v>1.7126251756582327E-2</v>
      </c>
      <c r="G52" s="110">
        <f t="shared" si="0"/>
        <v>-4.7961812395817545E-2</v>
      </c>
      <c r="H52" s="107">
        <f t="shared" si="1"/>
        <v>-633</v>
      </c>
      <c r="I52" s="111">
        <f t="shared" si="4"/>
        <v>6.3392553127566247E-3</v>
      </c>
      <c r="J52" s="108">
        <f t="shared" si="2"/>
        <v>-15</v>
      </c>
    </row>
    <row r="53" spans="1:10">
      <c r="A53" s="47">
        <v>52</v>
      </c>
      <c r="B53" s="113" t="s">
        <v>143</v>
      </c>
      <c r="C53" s="63">
        <v>12681</v>
      </c>
      <c r="D53" s="63">
        <v>10380</v>
      </c>
      <c r="E53" s="63">
        <v>10319</v>
      </c>
      <c r="F53" s="110">
        <f t="shared" si="3"/>
        <v>1.4064925736265265E-2</v>
      </c>
      <c r="G53" s="110">
        <f t="shared" si="0"/>
        <v>-0.18626291301947795</v>
      </c>
      <c r="H53" s="107">
        <f t="shared" si="1"/>
        <v>-2362</v>
      </c>
      <c r="I53" s="111">
        <f t="shared" si="4"/>
        <v>2.3654535622008133E-2</v>
      </c>
      <c r="J53" s="108">
        <f t="shared" si="2"/>
        <v>-61</v>
      </c>
    </row>
    <row r="54" spans="1:10">
      <c r="A54" s="47">
        <v>53</v>
      </c>
      <c r="B54" s="113" t="s">
        <v>144</v>
      </c>
      <c r="C54" s="63">
        <v>9534</v>
      </c>
      <c r="D54" s="63">
        <v>8490</v>
      </c>
      <c r="E54" s="63">
        <v>7938</v>
      </c>
      <c r="F54" s="110">
        <f t="shared" si="3"/>
        <v>1.081959303173502E-2</v>
      </c>
      <c r="G54" s="110">
        <f t="shared" si="0"/>
        <v>-0.16740088105726872</v>
      </c>
      <c r="H54" s="107">
        <f t="shared" si="1"/>
        <v>-1596</v>
      </c>
      <c r="I54" s="111">
        <f t="shared" si="4"/>
        <v>1.5983335670078314E-2</v>
      </c>
      <c r="J54" s="108">
        <f t="shared" si="2"/>
        <v>-552</v>
      </c>
    </row>
    <row r="55" spans="1:10">
      <c r="A55" s="47">
        <v>54</v>
      </c>
      <c r="B55" s="113" t="s">
        <v>145</v>
      </c>
      <c r="C55" s="63">
        <v>11161</v>
      </c>
      <c r="D55" s="63">
        <v>9489</v>
      </c>
      <c r="E55" s="63">
        <v>9411</v>
      </c>
      <c r="F55" s="110">
        <f t="shared" si="3"/>
        <v>1.2827310408372167E-2</v>
      </c>
      <c r="G55" s="110">
        <f t="shared" si="0"/>
        <v>-0.15679598602275782</v>
      </c>
      <c r="H55" s="107">
        <f t="shared" si="1"/>
        <v>-1750</v>
      </c>
      <c r="I55" s="111">
        <f t="shared" si="4"/>
        <v>1.7525587357542012E-2</v>
      </c>
      <c r="J55" s="108">
        <f t="shared" si="2"/>
        <v>-78</v>
      </c>
    </row>
    <row r="56" spans="1:10">
      <c r="A56" s="47">
        <v>55</v>
      </c>
      <c r="B56" s="113" t="s">
        <v>146</v>
      </c>
      <c r="C56" s="63">
        <v>24617</v>
      </c>
      <c r="D56" s="63">
        <v>21039</v>
      </c>
      <c r="E56" s="63">
        <v>20827</v>
      </c>
      <c r="F56" s="110">
        <f t="shared" si="3"/>
        <v>2.8387460830428982E-2</v>
      </c>
      <c r="G56" s="110">
        <f t="shared" si="0"/>
        <v>-0.15395864646382582</v>
      </c>
      <c r="H56" s="107">
        <f t="shared" si="1"/>
        <v>-3790</v>
      </c>
      <c r="I56" s="111">
        <f t="shared" si="4"/>
        <v>3.7955414905762416E-2</v>
      </c>
      <c r="J56" s="108">
        <f t="shared" si="2"/>
        <v>-212</v>
      </c>
    </row>
    <row r="57" spans="1:10">
      <c r="A57" s="47">
        <v>56</v>
      </c>
      <c r="B57" s="113" t="s">
        <v>147</v>
      </c>
      <c r="C57" s="63">
        <v>2194</v>
      </c>
      <c r="D57" s="63">
        <v>1878</v>
      </c>
      <c r="E57" s="63">
        <v>1876</v>
      </c>
      <c r="F57" s="110">
        <f t="shared" si="3"/>
        <v>2.5570114043253836E-3</v>
      </c>
      <c r="G57" s="110">
        <f t="shared" si="0"/>
        <v>-0.14494074749316319</v>
      </c>
      <c r="H57" s="107">
        <f t="shared" si="1"/>
        <v>-318</v>
      </c>
      <c r="I57" s="111">
        <f t="shared" si="4"/>
        <v>3.1846495883990624E-3</v>
      </c>
      <c r="J57" s="108">
        <f t="shared" si="2"/>
        <v>-2</v>
      </c>
    </row>
    <row r="58" spans="1:10">
      <c r="A58" s="47">
        <v>57</v>
      </c>
      <c r="B58" s="113" t="s">
        <v>148</v>
      </c>
      <c r="C58" s="63">
        <v>3810</v>
      </c>
      <c r="D58" s="63">
        <v>3180</v>
      </c>
      <c r="E58" s="63">
        <v>3163</v>
      </c>
      <c r="F58" s="110">
        <f t="shared" si="3"/>
        <v>4.3112084604910389E-3</v>
      </c>
      <c r="G58" s="110">
        <f t="shared" si="0"/>
        <v>-0.16981627296587926</v>
      </c>
      <c r="H58" s="107">
        <f t="shared" si="1"/>
        <v>-647</v>
      </c>
      <c r="I58" s="111">
        <f t="shared" si="4"/>
        <v>6.4794600116169611E-3</v>
      </c>
      <c r="J58" s="108">
        <f t="shared" si="2"/>
        <v>-17</v>
      </c>
    </row>
    <row r="59" spans="1:10">
      <c r="A59" s="47">
        <v>58</v>
      </c>
      <c r="B59" s="113" t="s">
        <v>149</v>
      </c>
      <c r="C59" s="63">
        <v>14468</v>
      </c>
      <c r="D59" s="63">
        <v>12540</v>
      </c>
      <c r="E59" s="63">
        <v>12477</v>
      </c>
      <c r="F59" s="110">
        <f t="shared" si="3"/>
        <v>1.7006306658724848E-2</v>
      </c>
      <c r="G59" s="110">
        <f t="shared" si="0"/>
        <v>-0.13761404478849876</v>
      </c>
      <c r="H59" s="107">
        <f t="shared" si="1"/>
        <v>-1991</v>
      </c>
      <c r="I59" s="111">
        <f t="shared" si="4"/>
        <v>1.9939111102209226E-2</v>
      </c>
      <c r="J59" s="108">
        <f t="shared" si="2"/>
        <v>-63</v>
      </c>
    </row>
    <row r="60" spans="1:10">
      <c r="A60" s="47">
        <v>59</v>
      </c>
      <c r="B60" s="113" t="s">
        <v>150</v>
      </c>
      <c r="C60" s="63">
        <v>8069</v>
      </c>
      <c r="D60" s="63">
        <v>7641</v>
      </c>
      <c r="E60" s="63">
        <v>7561</v>
      </c>
      <c r="F60" s="110">
        <f t="shared" si="3"/>
        <v>1.0305737328413767E-2</v>
      </c>
      <c r="G60" s="110">
        <f t="shared" si="0"/>
        <v>-6.2956995910273886E-2</v>
      </c>
      <c r="H60" s="107">
        <f t="shared" si="1"/>
        <v>-508</v>
      </c>
      <c r="I60" s="111">
        <f t="shared" si="4"/>
        <v>5.0874276443607664E-3</v>
      </c>
      <c r="J60" s="108">
        <f t="shared" si="2"/>
        <v>-80</v>
      </c>
    </row>
    <row r="61" spans="1:10">
      <c r="A61" s="47">
        <v>60</v>
      </c>
      <c r="B61" s="113" t="s">
        <v>151</v>
      </c>
      <c r="C61" s="63">
        <v>10764</v>
      </c>
      <c r="D61" s="63">
        <v>9277</v>
      </c>
      <c r="E61" s="63">
        <v>9187</v>
      </c>
      <c r="F61" s="110">
        <f t="shared" si="3"/>
        <v>1.2521995613825854E-2</v>
      </c>
      <c r="G61" s="110">
        <f t="shared" si="0"/>
        <v>-0.14650687476774432</v>
      </c>
      <c r="H61" s="107">
        <f t="shared" si="1"/>
        <v>-1577</v>
      </c>
      <c r="I61" s="111">
        <f t="shared" si="4"/>
        <v>1.5793057864482145E-2</v>
      </c>
      <c r="J61" s="108">
        <f t="shared" si="2"/>
        <v>-90</v>
      </c>
    </row>
    <row r="62" spans="1:10">
      <c r="A62" s="47">
        <v>61</v>
      </c>
      <c r="B62" s="113" t="s">
        <v>152</v>
      </c>
      <c r="C62" s="63">
        <v>6650</v>
      </c>
      <c r="D62" s="63">
        <v>5455</v>
      </c>
      <c r="E62" s="63">
        <v>5383</v>
      </c>
      <c r="F62" s="110">
        <f t="shared" si="3"/>
        <v>7.33709615644112E-3</v>
      </c>
      <c r="G62" s="110">
        <f t="shared" si="0"/>
        <v>-0.19052631578947368</v>
      </c>
      <c r="H62" s="107">
        <f t="shared" si="1"/>
        <v>-1267</v>
      </c>
      <c r="I62" s="111">
        <f t="shared" si="4"/>
        <v>1.2688525246860417E-2</v>
      </c>
      <c r="J62" s="108">
        <f t="shared" si="2"/>
        <v>-72</v>
      </c>
    </row>
    <row r="63" spans="1:10">
      <c r="A63" s="47">
        <v>62</v>
      </c>
      <c r="B63" s="113" t="s">
        <v>153</v>
      </c>
      <c r="C63" s="63">
        <v>1316</v>
      </c>
      <c r="D63" s="63">
        <v>1147</v>
      </c>
      <c r="E63" s="63">
        <v>1134</v>
      </c>
      <c r="F63" s="110">
        <f t="shared" si="3"/>
        <v>1.5456561473907171E-3</v>
      </c>
      <c r="G63" s="110">
        <f t="shared" si="0"/>
        <v>-0.13829787234042554</v>
      </c>
      <c r="H63" s="107">
        <f t="shared" si="1"/>
        <v>-182</v>
      </c>
      <c r="I63" s="111">
        <f t="shared" si="4"/>
        <v>1.8226610851843693E-3</v>
      </c>
      <c r="J63" s="108">
        <f t="shared" si="2"/>
        <v>-13</v>
      </c>
    </row>
    <row r="64" spans="1:10">
      <c r="A64" s="47">
        <v>63</v>
      </c>
      <c r="B64" s="113" t="s">
        <v>154</v>
      </c>
      <c r="C64" s="63">
        <v>21452</v>
      </c>
      <c r="D64" s="63">
        <v>19004</v>
      </c>
      <c r="E64" s="63">
        <v>18914</v>
      </c>
      <c r="F64" s="110">
        <f t="shared" si="3"/>
        <v>2.578001796450443E-2</v>
      </c>
      <c r="G64" s="110">
        <f t="shared" si="0"/>
        <v>-0.11831064702591833</v>
      </c>
      <c r="H64" s="107">
        <f t="shared" si="1"/>
        <v>-2538</v>
      </c>
      <c r="I64" s="111">
        <f t="shared" si="4"/>
        <v>2.5417108979109499E-2</v>
      </c>
      <c r="J64" s="108">
        <f t="shared" si="2"/>
        <v>-90</v>
      </c>
    </row>
    <row r="65" spans="1:12">
      <c r="A65" s="47">
        <v>64</v>
      </c>
      <c r="B65" s="113" t="s">
        <v>155</v>
      </c>
      <c r="C65" s="63">
        <v>7963</v>
      </c>
      <c r="D65" s="63">
        <v>7209</v>
      </c>
      <c r="E65" s="63">
        <v>7180</v>
      </c>
      <c r="F65" s="110">
        <f t="shared" si="3"/>
        <v>9.7864295751899019E-3</v>
      </c>
      <c r="G65" s="110">
        <f t="shared" si="0"/>
        <v>-9.8329775210347858E-2</v>
      </c>
      <c r="H65" s="107">
        <f t="shared" si="1"/>
        <v>-783</v>
      </c>
      <c r="I65" s="111">
        <f t="shared" si="4"/>
        <v>7.8414485148316539E-3</v>
      </c>
      <c r="J65" s="108">
        <f t="shared" si="2"/>
        <v>-29</v>
      </c>
    </row>
    <row r="66" spans="1:12">
      <c r="A66" s="47">
        <v>65</v>
      </c>
      <c r="B66" s="113" t="s">
        <v>156</v>
      </c>
      <c r="C66" s="63">
        <v>3530</v>
      </c>
      <c r="D66" s="63">
        <v>2835</v>
      </c>
      <c r="E66" s="63">
        <v>2809</v>
      </c>
      <c r="F66" s="110">
        <f t="shared" si="3"/>
        <v>3.8287020441098098E-3</v>
      </c>
      <c r="G66" s="110">
        <f t="shared" ref="G66:G83" si="5">(E66-C66)/C66</f>
        <v>-0.20424929178470255</v>
      </c>
      <c r="H66" s="107">
        <f t="shared" ref="H66:H82" si="6">E66-C66</f>
        <v>-721</v>
      </c>
      <c r="I66" s="111">
        <f t="shared" si="4"/>
        <v>7.2205419913073084E-3</v>
      </c>
      <c r="J66" s="108">
        <f t="shared" ref="J66:J82" si="7">E66-D66</f>
        <v>-26</v>
      </c>
      <c r="L66" s="12"/>
    </row>
    <row r="67" spans="1:12">
      <c r="A67" s="47">
        <v>66</v>
      </c>
      <c r="B67" s="113" t="s">
        <v>157</v>
      </c>
      <c r="C67" s="63">
        <v>13820</v>
      </c>
      <c r="D67" s="63">
        <v>11698</v>
      </c>
      <c r="E67" s="63">
        <v>11607</v>
      </c>
      <c r="F67" s="110">
        <f t="shared" ref="F67:F82" si="8">E67/$E$83</f>
        <v>1.5820485804906571E-2</v>
      </c>
      <c r="G67" s="110">
        <f t="shared" si="5"/>
        <v>-0.16013024602026049</v>
      </c>
      <c r="H67" s="107">
        <f t="shared" si="6"/>
        <v>-2213</v>
      </c>
      <c r="I67" s="111">
        <f t="shared" ref="I67:I83" si="9">H67/$H$83</f>
        <v>2.2162357041280268E-2</v>
      </c>
      <c r="J67" s="108">
        <f t="shared" si="7"/>
        <v>-91</v>
      </c>
    </row>
    <row r="68" spans="1:12">
      <c r="A68" s="47">
        <v>67</v>
      </c>
      <c r="B68" s="113" t="s">
        <v>158</v>
      </c>
      <c r="C68" s="63">
        <v>1802</v>
      </c>
      <c r="D68" s="63">
        <v>1473</v>
      </c>
      <c r="E68" s="63">
        <v>1450</v>
      </c>
      <c r="F68" s="110">
        <f t="shared" si="8"/>
        <v>1.9763680896971252E-3</v>
      </c>
      <c r="G68" s="110">
        <f t="shared" si="5"/>
        <v>-0.19533851276359601</v>
      </c>
      <c r="H68" s="107">
        <f t="shared" si="6"/>
        <v>-352</v>
      </c>
      <c r="I68" s="111">
        <f t="shared" si="9"/>
        <v>3.5251467142027358E-3</v>
      </c>
      <c r="J68" s="108">
        <f t="shared" si="7"/>
        <v>-23</v>
      </c>
    </row>
    <row r="69" spans="1:12">
      <c r="A69" s="47">
        <v>68</v>
      </c>
      <c r="B69" s="113" t="s">
        <v>159</v>
      </c>
      <c r="C69" s="63">
        <v>10810</v>
      </c>
      <c r="D69" s="63">
        <v>9800</v>
      </c>
      <c r="E69" s="63">
        <v>9736</v>
      </c>
      <c r="F69" s="110">
        <f t="shared" si="8"/>
        <v>1.3270289462959455E-2</v>
      </c>
      <c r="G69" s="110">
        <f t="shared" si="5"/>
        <v>-9.9352451433857542E-2</v>
      </c>
      <c r="H69" s="107">
        <f t="shared" si="6"/>
        <v>-1074</v>
      </c>
      <c r="I69" s="111">
        <f t="shared" si="9"/>
        <v>1.0755703326857212E-2</v>
      </c>
      <c r="J69" s="108">
        <f t="shared" si="7"/>
        <v>-64</v>
      </c>
    </row>
    <row r="70" spans="1:12">
      <c r="A70" s="47">
        <v>69</v>
      </c>
      <c r="B70" s="113" t="s">
        <v>160</v>
      </c>
      <c r="C70" s="63">
        <v>1816</v>
      </c>
      <c r="D70" s="63">
        <v>1641</v>
      </c>
      <c r="E70" s="63">
        <v>1628</v>
      </c>
      <c r="F70" s="110">
        <f t="shared" si="8"/>
        <v>2.2189843103633928E-3</v>
      </c>
      <c r="G70" s="110">
        <f t="shared" si="5"/>
        <v>-0.10352422907488987</v>
      </c>
      <c r="H70" s="107">
        <f t="shared" si="6"/>
        <v>-188</v>
      </c>
      <c r="I70" s="111">
        <f t="shared" si="9"/>
        <v>1.8827488132673704E-3</v>
      </c>
      <c r="J70" s="108">
        <f t="shared" si="7"/>
        <v>-13</v>
      </c>
    </row>
    <row r="71" spans="1:12">
      <c r="A71" s="47">
        <v>70</v>
      </c>
      <c r="B71" s="113" t="s">
        <v>161</v>
      </c>
      <c r="C71" s="63">
        <v>6286</v>
      </c>
      <c r="D71" s="63">
        <v>5712</v>
      </c>
      <c r="E71" s="63">
        <v>5666</v>
      </c>
      <c r="F71" s="110">
        <f t="shared" si="8"/>
        <v>7.7228286870509727E-3</v>
      </c>
      <c r="G71" s="110">
        <f t="shared" si="5"/>
        <v>-9.8631880369074137E-2</v>
      </c>
      <c r="H71" s="107">
        <f t="shared" si="6"/>
        <v>-620</v>
      </c>
      <c r="I71" s="111">
        <f t="shared" si="9"/>
        <v>6.2090652352434555E-3</v>
      </c>
      <c r="J71" s="108">
        <f t="shared" si="7"/>
        <v>-46</v>
      </c>
    </row>
    <row r="72" spans="1:12">
      <c r="A72" s="47">
        <v>71</v>
      </c>
      <c r="B72" s="113" t="s">
        <v>162</v>
      </c>
      <c r="C72" s="63">
        <v>3685</v>
      </c>
      <c r="D72" s="63">
        <v>3225</v>
      </c>
      <c r="E72" s="63">
        <v>3221</v>
      </c>
      <c r="F72" s="110">
        <f t="shared" si="8"/>
        <v>4.3902631840789241E-3</v>
      </c>
      <c r="G72" s="110">
        <f t="shared" si="5"/>
        <v>-0.12591587516960651</v>
      </c>
      <c r="H72" s="107">
        <f t="shared" si="6"/>
        <v>-464</v>
      </c>
      <c r="I72" s="111">
        <f t="shared" si="9"/>
        <v>4.646784305085425E-3</v>
      </c>
      <c r="J72" s="108">
        <f t="shared" si="7"/>
        <v>-4</v>
      </c>
    </row>
    <row r="73" spans="1:12">
      <c r="A73" s="47">
        <v>72</v>
      </c>
      <c r="B73" s="113" t="s">
        <v>163</v>
      </c>
      <c r="C73" s="63">
        <v>1315</v>
      </c>
      <c r="D73" s="63">
        <v>1060</v>
      </c>
      <c r="E73" s="63">
        <v>1013</v>
      </c>
      <c r="F73" s="110">
        <f t="shared" si="8"/>
        <v>1.3807316378366811E-3</v>
      </c>
      <c r="G73" s="110">
        <f t="shared" si="5"/>
        <v>-0.22965779467680608</v>
      </c>
      <c r="H73" s="107">
        <f t="shared" si="6"/>
        <v>-302</v>
      </c>
      <c r="I73" s="111">
        <f t="shared" si="9"/>
        <v>3.0244156468443926E-3</v>
      </c>
      <c r="J73" s="108">
        <f t="shared" si="7"/>
        <v>-47</v>
      </c>
    </row>
    <row r="74" spans="1:12">
      <c r="A74" s="47">
        <v>73</v>
      </c>
      <c r="B74" s="113" t="s">
        <v>164</v>
      </c>
      <c r="C74" s="63">
        <v>989</v>
      </c>
      <c r="D74" s="63">
        <v>848</v>
      </c>
      <c r="E74" s="63">
        <v>848</v>
      </c>
      <c r="F74" s="110">
        <f t="shared" si="8"/>
        <v>1.1558345793539048E-3</v>
      </c>
      <c r="G74" s="110">
        <f t="shared" si="5"/>
        <v>-0.14256825075834176</v>
      </c>
      <c r="H74" s="107">
        <f t="shared" si="6"/>
        <v>-141</v>
      </c>
      <c r="I74" s="111">
        <f t="shared" si="9"/>
        <v>1.4120616099505278E-3</v>
      </c>
      <c r="J74" s="108">
        <f t="shared" si="7"/>
        <v>0</v>
      </c>
    </row>
    <row r="75" spans="1:12">
      <c r="A75" s="47">
        <v>74</v>
      </c>
      <c r="B75" s="113" t="s">
        <v>165</v>
      </c>
      <c r="C75" s="63">
        <v>736</v>
      </c>
      <c r="D75" s="63">
        <v>618</v>
      </c>
      <c r="E75" s="63">
        <v>614</v>
      </c>
      <c r="F75" s="110">
        <f t="shared" si="8"/>
        <v>8.3688966005105846E-4</v>
      </c>
      <c r="G75" s="110">
        <f t="shared" si="5"/>
        <v>-0.16576086956521738</v>
      </c>
      <c r="H75" s="107">
        <f t="shared" si="6"/>
        <v>-122</v>
      </c>
      <c r="I75" s="111">
        <f t="shared" si="9"/>
        <v>1.2217838043543574E-3</v>
      </c>
      <c r="J75" s="108">
        <f t="shared" si="7"/>
        <v>-4</v>
      </c>
    </row>
    <row r="76" spans="1:12">
      <c r="A76" s="47">
        <v>75</v>
      </c>
      <c r="B76" s="113" t="s">
        <v>166</v>
      </c>
      <c r="C76" s="63">
        <v>3460</v>
      </c>
      <c r="D76" s="63">
        <v>3122</v>
      </c>
      <c r="E76" s="63">
        <v>3121</v>
      </c>
      <c r="F76" s="110">
        <f t="shared" si="8"/>
        <v>4.2539619365136051E-3</v>
      </c>
      <c r="G76" s="110">
        <f t="shared" si="5"/>
        <v>-9.797687861271677E-2</v>
      </c>
      <c r="H76" s="107">
        <f t="shared" si="6"/>
        <v>-339</v>
      </c>
      <c r="I76" s="111">
        <f t="shared" si="9"/>
        <v>3.3949566366895667E-3</v>
      </c>
      <c r="J76" s="108">
        <f t="shared" si="7"/>
        <v>-1</v>
      </c>
    </row>
    <row r="77" spans="1:12">
      <c r="A77" s="47">
        <v>76</v>
      </c>
      <c r="B77" s="113" t="s">
        <v>167</v>
      </c>
      <c r="C77" s="63">
        <v>2058</v>
      </c>
      <c r="D77" s="63">
        <v>1786</v>
      </c>
      <c r="E77" s="63">
        <v>1772</v>
      </c>
      <c r="F77" s="110">
        <f t="shared" si="8"/>
        <v>2.4152581068574521E-3</v>
      </c>
      <c r="G77" s="110">
        <f t="shared" si="5"/>
        <v>-0.13896987366375121</v>
      </c>
      <c r="H77" s="107">
        <f t="shared" si="6"/>
        <v>-286</v>
      </c>
      <c r="I77" s="111">
        <f t="shared" si="9"/>
        <v>2.8641817052897228E-3</v>
      </c>
      <c r="J77" s="108">
        <f t="shared" si="7"/>
        <v>-14</v>
      </c>
    </row>
    <row r="78" spans="1:12">
      <c r="A78" s="47">
        <v>77</v>
      </c>
      <c r="B78" s="113" t="s">
        <v>168</v>
      </c>
      <c r="C78" s="63">
        <v>1630</v>
      </c>
      <c r="D78" s="63">
        <v>1435</v>
      </c>
      <c r="E78" s="63">
        <v>1419</v>
      </c>
      <c r="F78" s="110">
        <f t="shared" si="8"/>
        <v>1.9341147029518762E-3</v>
      </c>
      <c r="G78" s="110">
        <f t="shared" si="5"/>
        <v>-0.1294478527607362</v>
      </c>
      <c r="H78" s="107">
        <f t="shared" si="6"/>
        <v>-211</v>
      </c>
      <c r="I78" s="111">
        <f t="shared" si="9"/>
        <v>2.1130851042522082E-3</v>
      </c>
      <c r="J78" s="108">
        <f t="shared" si="7"/>
        <v>-16</v>
      </c>
    </row>
    <row r="79" spans="1:12">
      <c r="A79" s="47">
        <v>78</v>
      </c>
      <c r="B79" s="113" t="s">
        <v>169</v>
      </c>
      <c r="C79" s="63">
        <v>1283</v>
      </c>
      <c r="D79" s="63">
        <v>1131</v>
      </c>
      <c r="E79" s="63">
        <v>1125</v>
      </c>
      <c r="F79" s="110">
        <f t="shared" si="8"/>
        <v>1.5333890351098385E-3</v>
      </c>
      <c r="G79" s="110">
        <f t="shared" si="5"/>
        <v>-0.12314886983632112</v>
      </c>
      <c r="H79" s="107">
        <f t="shared" si="6"/>
        <v>-158</v>
      </c>
      <c r="I79" s="111">
        <f t="shared" si="9"/>
        <v>1.5823101728523645E-3</v>
      </c>
      <c r="J79" s="108">
        <f t="shared" si="7"/>
        <v>-6</v>
      </c>
    </row>
    <row r="80" spans="1:12">
      <c r="A80" s="47">
        <v>79</v>
      </c>
      <c r="B80" s="113" t="s">
        <v>170</v>
      </c>
      <c r="C80" s="63">
        <v>2481</v>
      </c>
      <c r="D80" s="63">
        <v>2453</v>
      </c>
      <c r="E80" s="63">
        <v>2425</v>
      </c>
      <c r="F80" s="110">
        <f t="shared" si="8"/>
        <v>3.3053052534589848E-3</v>
      </c>
      <c r="G80" s="110">
        <f t="shared" si="5"/>
        <v>-2.257154373236598E-2</v>
      </c>
      <c r="H80" s="107">
        <f t="shared" si="6"/>
        <v>-56</v>
      </c>
      <c r="I80" s="111">
        <f t="shared" si="9"/>
        <v>5.6081879544134434E-4</v>
      </c>
      <c r="J80" s="108">
        <f t="shared" si="7"/>
        <v>-28</v>
      </c>
    </row>
    <row r="81" spans="1:12">
      <c r="A81" s="47">
        <v>80</v>
      </c>
      <c r="B81" s="113" t="s">
        <v>171</v>
      </c>
      <c r="C81" s="63">
        <v>6225</v>
      </c>
      <c r="D81" s="63">
        <v>5479</v>
      </c>
      <c r="E81" s="63">
        <v>5410</v>
      </c>
      <c r="F81" s="110">
        <f t="shared" si="8"/>
        <v>7.3738974932837558E-3</v>
      </c>
      <c r="G81" s="110">
        <f t="shared" si="5"/>
        <v>-0.13092369477911647</v>
      </c>
      <c r="H81" s="107">
        <f t="shared" si="6"/>
        <v>-815</v>
      </c>
      <c r="I81" s="111">
        <f t="shared" si="9"/>
        <v>8.1619163979409944E-3</v>
      </c>
      <c r="J81" s="108">
        <f t="shared" si="7"/>
        <v>-69</v>
      </c>
    </row>
    <row r="82" spans="1:12">
      <c r="A82" s="47">
        <v>81</v>
      </c>
      <c r="B82" s="113" t="s">
        <v>172</v>
      </c>
      <c r="C82" s="63">
        <v>4743</v>
      </c>
      <c r="D82" s="63">
        <v>4117</v>
      </c>
      <c r="E82" s="63">
        <v>4075</v>
      </c>
      <c r="F82" s="110">
        <f t="shared" si="8"/>
        <v>5.5542758382867482E-3</v>
      </c>
      <c r="G82" s="110">
        <f t="shared" si="5"/>
        <v>-0.14083913135146531</v>
      </c>
      <c r="H82" s="107">
        <f t="shared" si="6"/>
        <v>-668</v>
      </c>
      <c r="I82" s="111">
        <f t="shared" si="9"/>
        <v>6.6897670599074645E-3</v>
      </c>
      <c r="J82" s="108">
        <f t="shared" si="7"/>
        <v>-42</v>
      </c>
    </row>
    <row r="83" spans="1:12" s="121" customFormat="1">
      <c r="A83" s="177" t="s">
        <v>173</v>
      </c>
      <c r="B83" s="177"/>
      <c r="C83" s="75">
        <v>833523</v>
      </c>
      <c r="D83" s="75">
        <v>738719</v>
      </c>
      <c r="E83" s="75">
        <f>SUM(E2:E82)</f>
        <v>733669</v>
      </c>
      <c r="F83" s="110">
        <f>SUM(F2:F82)</f>
        <v>1</v>
      </c>
      <c r="G83" s="110">
        <f t="shared" si="5"/>
        <v>-0.11979753408124311</v>
      </c>
      <c r="H83" s="107">
        <f>SUM(H2:H82)</f>
        <v>-99854</v>
      </c>
      <c r="I83" s="111">
        <f t="shared" si="9"/>
        <v>1</v>
      </c>
      <c r="J83" s="107">
        <f>SUM(J2:J82)</f>
        <v>-5050</v>
      </c>
      <c r="L83" s="22"/>
    </row>
    <row r="84" spans="1:12">
      <c r="C84" s="146"/>
      <c r="D84" s="145"/>
      <c r="E84" s="147"/>
      <c r="I84" s="15"/>
    </row>
    <row r="86" spans="1:12">
      <c r="C86" s="146"/>
      <c r="D86" s="145"/>
      <c r="E86" s="147"/>
    </row>
  </sheetData>
  <mergeCells count="1">
    <mergeCell ref="A83:B83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M84"/>
  <sheetViews>
    <sheetView zoomScale="80" zoomScaleNormal="80" zoomScalePageLayoutView="80" workbookViewId="0">
      <pane ySplit="1" topLeftCell="A2" activePane="bottomLeft" state="frozen"/>
      <selection activeCell="W1" sqref="W1"/>
      <selection pane="bottomLeft" activeCell="C1" sqref="C1:E1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5" width="12" style="8" customWidth="1"/>
    <col min="6" max="6" width="18.1796875" style="8" customWidth="1"/>
    <col min="7" max="7" width="30.453125" style="8" customWidth="1"/>
    <col min="8" max="8" width="27.453125" style="8" customWidth="1"/>
    <col min="9" max="9" width="22.36328125" style="8" customWidth="1"/>
    <col min="10" max="10" width="27.453125" style="8" customWidth="1"/>
    <col min="11" max="16384" width="9.1796875" style="8"/>
  </cols>
  <sheetData>
    <row r="1" spans="1:13" ht="29">
      <c r="A1" s="21" t="s">
        <v>91</v>
      </c>
      <c r="B1" s="21" t="s">
        <v>174</v>
      </c>
      <c r="C1" s="21">
        <v>42156</v>
      </c>
      <c r="D1" s="21">
        <v>42491</v>
      </c>
      <c r="E1" s="21">
        <v>42522</v>
      </c>
      <c r="F1" s="71" t="s">
        <v>300</v>
      </c>
      <c r="G1" s="16" t="s">
        <v>294</v>
      </c>
      <c r="H1" s="102" t="s">
        <v>295</v>
      </c>
      <c r="I1" s="102" t="s">
        <v>302</v>
      </c>
      <c r="J1" s="106" t="s">
        <v>312</v>
      </c>
    </row>
    <row r="2" spans="1:13">
      <c r="A2" s="47">
        <v>1</v>
      </c>
      <c r="B2" s="113" t="s">
        <v>92</v>
      </c>
      <c r="C2" s="36">
        <v>71479</v>
      </c>
      <c r="D2" s="36">
        <v>74397</v>
      </c>
      <c r="E2" s="36">
        <v>74934</v>
      </c>
      <c r="F2" s="110">
        <f t="shared" ref="F2:F65" si="0">E2/$E$83</f>
        <v>2.4303654597112128E-2</v>
      </c>
      <c r="G2" s="110">
        <f t="shared" ref="G2:G65" si="1">(E2-C2)/C2</f>
        <v>4.8335874872340125E-2</v>
      </c>
      <c r="H2" s="107">
        <f t="shared" ref="H2:H65" si="2">E2-C2</f>
        <v>3455</v>
      </c>
      <c r="I2" s="111">
        <f>H2/$H$83</f>
        <v>2.3601016448986285E-2</v>
      </c>
      <c r="J2" s="49">
        <f t="shared" ref="J2:J65" si="3">E2-D2</f>
        <v>537</v>
      </c>
      <c r="L2" s="10"/>
      <c r="M2" s="11"/>
    </row>
    <row r="3" spans="1:13">
      <c r="A3" s="47">
        <v>2</v>
      </c>
      <c r="B3" s="113" t="s">
        <v>93</v>
      </c>
      <c r="C3" s="36">
        <v>21598</v>
      </c>
      <c r="D3" s="36">
        <v>22902</v>
      </c>
      <c r="E3" s="36">
        <v>23107</v>
      </c>
      <c r="F3" s="110">
        <f t="shared" si="0"/>
        <v>7.494389019343288E-3</v>
      </c>
      <c r="G3" s="110">
        <f t="shared" si="1"/>
        <v>6.9867580331512177E-2</v>
      </c>
      <c r="H3" s="107">
        <f t="shared" si="2"/>
        <v>1509</v>
      </c>
      <c r="I3" s="111">
        <f t="shared" ref="I3:I66" si="4">H3/$H$83</f>
        <v>1.0307940324607903E-2</v>
      </c>
      <c r="J3" s="49">
        <f t="shared" si="3"/>
        <v>205</v>
      </c>
      <c r="L3" s="10"/>
      <c r="M3" s="11"/>
    </row>
    <row r="4" spans="1:13">
      <c r="A4" s="47">
        <v>3</v>
      </c>
      <c r="B4" s="113" t="s">
        <v>94</v>
      </c>
      <c r="C4" s="36">
        <v>27648</v>
      </c>
      <c r="D4" s="36">
        <v>28657</v>
      </c>
      <c r="E4" s="36">
        <v>28993</v>
      </c>
      <c r="F4" s="110">
        <f t="shared" si="0"/>
        <v>9.4034197791933154E-3</v>
      </c>
      <c r="G4" s="110">
        <f t="shared" si="1"/>
        <v>4.8647280092592594E-2</v>
      </c>
      <c r="H4" s="107">
        <f t="shared" si="2"/>
        <v>1345</v>
      </c>
      <c r="I4" s="111">
        <f t="shared" si="4"/>
        <v>9.1876605278976998E-3</v>
      </c>
      <c r="J4" s="49">
        <f t="shared" si="3"/>
        <v>336</v>
      </c>
      <c r="L4" s="4"/>
      <c r="M4" s="11"/>
    </row>
    <row r="5" spans="1:13" ht="14.25" customHeight="1">
      <c r="A5" s="47">
        <v>4</v>
      </c>
      <c r="B5" s="113" t="s">
        <v>95</v>
      </c>
      <c r="C5" s="36">
        <v>18664</v>
      </c>
      <c r="D5" s="36">
        <v>19736</v>
      </c>
      <c r="E5" s="36">
        <v>19964</v>
      </c>
      <c r="F5" s="110">
        <f t="shared" si="0"/>
        <v>6.475006811016982E-3</v>
      </c>
      <c r="G5" s="110">
        <f t="shared" si="1"/>
        <v>6.9652807543934853E-2</v>
      </c>
      <c r="H5" s="107">
        <f t="shared" si="2"/>
        <v>1300</v>
      </c>
      <c r="I5" s="111">
        <f t="shared" si="4"/>
        <v>8.8802666812394116E-3</v>
      </c>
      <c r="J5" s="49">
        <f t="shared" si="3"/>
        <v>228</v>
      </c>
      <c r="L5" s="4"/>
      <c r="M5" s="11"/>
    </row>
    <row r="6" spans="1:13">
      <c r="A6" s="47">
        <v>5</v>
      </c>
      <c r="B6" s="113" t="s">
        <v>96</v>
      </c>
      <c r="C6" s="36">
        <v>17290</v>
      </c>
      <c r="D6" s="36">
        <v>17565</v>
      </c>
      <c r="E6" s="36">
        <v>17684</v>
      </c>
      <c r="F6" s="110">
        <f t="shared" si="0"/>
        <v>5.7355249672422512E-3</v>
      </c>
      <c r="G6" s="110">
        <f t="shared" si="1"/>
        <v>2.2787738577212262E-2</v>
      </c>
      <c r="H6" s="107">
        <f t="shared" si="2"/>
        <v>394</v>
      </c>
      <c r="I6" s="111">
        <f t="shared" si="4"/>
        <v>2.6914039018525603E-3</v>
      </c>
      <c r="J6" s="49">
        <f t="shared" si="3"/>
        <v>119</v>
      </c>
      <c r="L6" s="10"/>
      <c r="M6" s="11"/>
    </row>
    <row r="7" spans="1:13">
      <c r="A7" s="47">
        <v>6</v>
      </c>
      <c r="B7" s="113" t="s">
        <v>97</v>
      </c>
      <c r="C7" s="36">
        <v>391897</v>
      </c>
      <c r="D7" s="36">
        <v>407169</v>
      </c>
      <c r="E7" s="36">
        <v>409264</v>
      </c>
      <c r="F7" s="110">
        <f t="shared" si="0"/>
        <v>0.13273828829413215</v>
      </c>
      <c r="G7" s="110">
        <f t="shared" si="1"/>
        <v>4.4315215477536189E-2</v>
      </c>
      <c r="H7" s="107">
        <f t="shared" si="2"/>
        <v>17367</v>
      </c>
      <c r="I7" s="111">
        <f t="shared" si="4"/>
        <v>0.11863353188698836</v>
      </c>
      <c r="J7" s="49">
        <f t="shared" si="3"/>
        <v>2095</v>
      </c>
      <c r="L7" s="4"/>
      <c r="M7" s="11"/>
    </row>
    <row r="8" spans="1:13">
      <c r="A8" s="47">
        <v>7</v>
      </c>
      <c r="B8" s="113" t="s">
        <v>98</v>
      </c>
      <c r="C8" s="36">
        <v>68097</v>
      </c>
      <c r="D8" s="36">
        <v>73527</v>
      </c>
      <c r="E8" s="36">
        <v>73746</v>
      </c>
      <c r="F8" s="110">
        <f t="shared" si="0"/>
        <v>2.3918345636408454E-2</v>
      </c>
      <c r="G8" s="110">
        <f t="shared" si="1"/>
        <v>8.2955196264152611E-2</v>
      </c>
      <c r="H8" s="107">
        <f t="shared" si="2"/>
        <v>5649</v>
      </c>
      <c r="I8" s="111">
        <f t="shared" si="4"/>
        <v>3.858817421717034E-2</v>
      </c>
      <c r="J8" s="49">
        <f t="shared" si="3"/>
        <v>219</v>
      </c>
      <c r="L8" s="10"/>
      <c r="M8" s="11"/>
    </row>
    <row r="9" spans="1:13">
      <c r="A9" s="47">
        <v>8</v>
      </c>
      <c r="B9" s="113" t="s">
        <v>99</v>
      </c>
      <c r="C9" s="36">
        <v>9408</v>
      </c>
      <c r="D9" s="36">
        <v>9329</v>
      </c>
      <c r="E9" s="36">
        <v>9404</v>
      </c>
      <c r="F9" s="110">
        <f t="shared" si="0"/>
        <v>3.0500382714287568E-3</v>
      </c>
      <c r="G9" s="110">
        <f t="shared" si="1"/>
        <v>-4.2517006802721087E-4</v>
      </c>
      <c r="H9" s="107">
        <f t="shared" si="2"/>
        <v>-4</v>
      </c>
      <c r="I9" s="111">
        <f t="shared" si="4"/>
        <v>-2.7323897480736652E-5</v>
      </c>
      <c r="J9" s="49">
        <f t="shared" si="3"/>
        <v>75</v>
      </c>
      <c r="L9" s="4"/>
      <c r="M9" s="11"/>
    </row>
    <row r="10" spans="1:13">
      <c r="A10" s="47">
        <v>9</v>
      </c>
      <c r="B10" s="113" t="s">
        <v>100</v>
      </c>
      <c r="C10" s="36">
        <v>37386</v>
      </c>
      <c r="D10" s="36">
        <v>39202</v>
      </c>
      <c r="E10" s="36">
        <v>39302</v>
      </c>
      <c r="F10" s="110">
        <f t="shared" si="0"/>
        <v>1.2746980449137919E-2</v>
      </c>
      <c r="G10" s="110">
        <f t="shared" si="1"/>
        <v>5.124913069063286E-2</v>
      </c>
      <c r="H10" s="107">
        <f t="shared" si="2"/>
        <v>1916</v>
      </c>
      <c r="I10" s="111">
        <f t="shared" si="4"/>
        <v>1.3088146893272857E-2</v>
      </c>
      <c r="J10" s="49">
        <f t="shared" si="3"/>
        <v>100</v>
      </c>
      <c r="L10" s="4"/>
      <c r="M10" s="11"/>
    </row>
    <row r="11" spans="1:13">
      <c r="A11" s="47">
        <v>10</v>
      </c>
      <c r="B11" s="113" t="s">
        <v>101</v>
      </c>
      <c r="C11" s="36">
        <v>49781</v>
      </c>
      <c r="D11" s="36">
        <v>52366</v>
      </c>
      <c r="E11" s="36">
        <v>52349</v>
      </c>
      <c r="F11" s="110">
        <f t="shared" si="0"/>
        <v>1.6978567999896214E-2</v>
      </c>
      <c r="G11" s="110">
        <f t="shared" si="1"/>
        <v>5.1585946445430984E-2</v>
      </c>
      <c r="H11" s="107">
        <f t="shared" si="2"/>
        <v>2568</v>
      </c>
      <c r="I11" s="111">
        <f t="shared" si="4"/>
        <v>1.7541942182632931E-2</v>
      </c>
      <c r="J11" s="49">
        <f t="shared" si="3"/>
        <v>-17</v>
      </c>
      <c r="L11" s="4"/>
      <c r="M11" s="11"/>
    </row>
    <row r="12" spans="1:13" ht="15.75" customHeight="1">
      <c r="A12" s="47">
        <v>11</v>
      </c>
      <c r="B12" s="113" t="s">
        <v>102</v>
      </c>
      <c r="C12" s="36">
        <v>9370</v>
      </c>
      <c r="D12" s="36">
        <v>9487</v>
      </c>
      <c r="E12" s="36">
        <v>9535</v>
      </c>
      <c r="F12" s="110">
        <f t="shared" si="0"/>
        <v>3.092526044031603E-3</v>
      </c>
      <c r="G12" s="110">
        <f t="shared" si="1"/>
        <v>1.7609391675560297E-2</v>
      </c>
      <c r="H12" s="107">
        <f t="shared" si="2"/>
        <v>165</v>
      </c>
      <c r="I12" s="111">
        <f t="shared" si="4"/>
        <v>1.127110771080387E-3</v>
      </c>
      <c r="J12" s="49">
        <f t="shared" si="3"/>
        <v>48</v>
      </c>
      <c r="L12" s="10"/>
      <c r="M12" s="11"/>
    </row>
    <row r="13" spans="1:13">
      <c r="A13" s="47">
        <v>12</v>
      </c>
      <c r="B13" s="113" t="s">
        <v>103</v>
      </c>
      <c r="C13" s="36">
        <v>14185</v>
      </c>
      <c r="D13" s="36">
        <v>15115</v>
      </c>
      <c r="E13" s="36">
        <v>15397</v>
      </c>
      <c r="F13" s="110">
        <f t="shared" si="0"/>
        <v>4.9937727844734763E-3</v>
      </c>
      <c r="G13" s="110">
        <f t="shared" si="1"/>
        <v>8.5442368699330279E-2</v>
      </c>
      <c r="H13" s="107">
        <f t="shared" si="2"/>
        <v>1212</v>
      </c>
      <c r="I13" s="111">
        <f t="shared" si="4"/>
        <v>8.2791409366632061E-3</v>
      </c>
      <c r="J13" s="49">
        <f t="shared" si="3"/>
        <v>282</v>
      </c>
      <c r="L13" s="4"/>
      <c r="M13" s="11"/>
    </row>
    <row r="14" spans="1:13">
      <c r="A14" s="47">
        <v>13</v>
      </c>
      <c r="B14" s="113" t="s">
        <v>104</v>
      </c>
      <c r="C14" s="36">
        <v>14891</v>
      </c>
      <c r="D14" s="36">
        <v>16088</v>
      </c>
      <c r="E14" s="36">
        <v>16358</v>
      </c>
      <c r="F14" s="110">
        <f t="shared" si="0"/>
        <v>5.3054578949416845E-3</v>
      </c>
      <c r="G14" s="110">
        <f t="shared" si="1"/>
        <v>9.8515882076422007E-2</v>
      </c>
      <c r="H14" s="107">
        <f t="shared" si="2"/>
        <v>1467</v>
      </c>
      <c r="I14" s="111">
        <f t="shared" si="4"/>
        <v>1.0021039401060167E-2</v>
      </c>
      <c r="J14" s="49">
        <f t="shared" si="3"/>
        <v>270</v>
      </c>
      <c r="L14" s="4"/>
      <c r="M14" s="11"/>
    </row>
    <row r="15" spans="1:13">
      <c r="A15" s="47">
        <v>14</v>
      </c>
      <c r="B15" s="113" t="s">
        <v>105</v>
      </c>
      <c r="C15" s="36">
        <v>15246</v>
      </c>
      <c r="D15" s="36">
        <v>15687</v>
      </c>
      <c r="E15" s="36">
        <v>15828</v>
      </c>
      <c r="F15" s="110">
        <f t="shared" si="0"/>
        <v>5.1335607996782608E-3</v>
      </c>
      <c r="G15" s="110">
        <f t="shared" si="1"/>
        <v>3.8173947264856359E-2</v>
      </c>
      <c r="H15" s="107">
        <f t="shared" si="2"/>
        <v>582</v>
      </c>
      <c r="I15" s="111">
        <f t="shared" si="4"/>
        <v>3.975627083447183E-3</v>
      </c>
      <c r="J15" s="49">
        <f t="shared" si="3"/>
        <v>141</v>
      </c>
      <c r="L15" s="10"/>
      <c r="M15" s="11"/>
    </row>
    <row r="16" spans="1:13">
      <c r="A16" s="47">
        <v>15</v>
      </c>
      <c r="B16" s="113" t="s">
        <v>106</v>
      </c>
      <c r="C16" s="36">
        <v>12352</v>
      </c>
      <c r="D16" s="36">
        <v>12931</v>
      </c>
      <c r="E16" s="36">
        <v>12986</v>
      </c>
      <c r="F16" s="110">
        <f t="shared" si="0"/>
        <v>4.2118031680958993E-3</v>
      </c>
      <c r="G16" s="110">
        <f t="shared" si="1"/>
        <v>5.1327720207253888E-2</v>
      </c>
      <c r="H16" s="107">
        <f t="shared" si="2"/>
        <v>634</v>
      </c>
      <c r="I16" s="111">
        <f t="shared" si="4"/>
        <v>4.3308377506967597E-3</v>
      </c>
      <c r="J16" s="49">
        <f t="shared" si="3"/>
        <v>55</v>
      </c>
      <c r="L16" s="4"/>
      <c r="M16" s="11"/>
    </row>
    <row r="17" spans="1:11">
      <c r="A17" s="47">
        <v>16</v>
      </c>
      <c r="B17" s="113" t="s">
        <v>107</v>
      </c>
      <c r="C17" s="36">
        <v>77383</v>
      </c>
      <c r="D17" s="36">
        <v>81141</v>
      </c>
      <c r="E17" s="36">
        <v>81425</v>
      </c>
      <c r="F17" s="110">
        <f t="shared" si="0"/>
        <v>2.6408907512876067E-2</v>
      </c>
      <c r="G17" s="110">
        <f t="shared" si="1"/>
        <v>5.2233694739154596E-2</v>
      </c>
      <c r="H17" s="107">
        <f t="shared" si="2"/>
        <v>4042</v>
      </c>
      <c r="I17" s="111">
        <f t="shared" si="4"/>
        <v>2.7610798404284386E-2</v>
      </c>
      <c r="J17" s="49">
        <f t="shared" si="3"/>
        <v>284</v>
      </c>
    </row>
    <row r="18" spans="1:11">
      <c r="A18" s="47">
        <v>17</v>
      </c>
      <c r="B18" s="113" t="s">
        <v>108</v>
      </c>
      <c r="C18" s="36">
        <v>23410</v>
      </c>
      <c r="D18" s="36">
        <v>24216</v>
      </c>
      <c r="E18" s="36">
        <v>24289</v>
      </c>
      <c r="F18" s="110">
        <f t="shared" si="0"/>
        <v>7.8777519751949254E-3</v>
      </c>
      <c r="G18" s="110">
        <f t="shared" si="1"/>
        <v>3.754805638615976E-2</v>
      </c>
      <c r="H18" s="107">
        <f t="shared" si="2"/>
        <v>879</v>
      </c>
      <c r="I18" s="111">
        <f t="shared" si="4"/>
        <v>6.0044264713918797E-3</v>
      </c>
      <c r="J18" s="49">
        <f t="shared" si="3"/>
        <v>73</v>
      </c>
    </row>
    <row r="19" spans="1:11">
      <c r="A19" s="47">
        <v>18</v>
      </c>
      <c r="B19" s="113" t="s">
        <v>109</v>
      </c>
      <c r="C19" s="36">
        <v>9669</v>
      </c>
      <c r="D19" s="36">
        <v>9702</v>
      </c>
      <c r="E19" s="36">
        <v>9774</v>
      </c>
      <c r="F19" s="110">
        <f t="shared" si="0"/>
        <v>3.1700419039711472E-3</v>
      </c>
      <c r="G19" s="110">
        <f t="shared" si="1"/>
        <v>1.0859447719515979E-2</v>
      </c>
      <c r="H19" s="107">
        <f t="shared" si="2"/>
        <v>105</v>
      </c>
      <c r="I19" s="111">
        <f t="shared" si="4"/>
        <v>7.1725230886933715E-4</v>
      </c>
      <c r="J19" s="49">
        <f t="shared" si="3"/>
        <v>72</v>
      </c>
      <c r="K19" s="4"/>
    </row>
    <row r="20" spans="1:11">
      <c r="A20" s="47">
        <v>19</v>
      </c>
      <c r="B20" s="113" t="s">
        <v>110</v>
      </c>
      <c r="C20" s="36">
        <v>20366</v>
      </c>
      <c r="D20" s="36">
        <v>20716</v>
      </c>
      <c r="E20" s="36">
        <v>20817</v>
      </c>
      <c r="F20" s="110">
        <f t="shared" si="0"/>
        <v>6.7516638341484931E-3</v>
      </c>
      <c r="G20" s="110">
        <f t="shared" si="1"/>
        <v>2.2144751055681037E-2</v>
      </c>
      <c r="H20" s="107">
        <f t="shared" si="2"/>
        <v>451</v>
      </c>
      <c r="I20" s="111">
        <f t="shared" si="4"/>
        <v>3.0807694409530576E-3</v>
      </c>
      <c r="J20" s="49">
        <f t="shared" si="3"/>
        <v>101</v>
      </c>
      <c r="K20" s="4"/>
    </row>
    <row r="21" spans="1:11">
      <c r="A21" s="47">
        <v>20</v>
      </c>
      <c r="B21" s="113" t="s">
        <v>111</v>
      </c>
      <c r="C21" s="36">
        <v>35417</v>
      </c>
      <c r="D21" s="36">
        <v>36343</v>
      </c>
      <c r="E21" s="36">
        <v>36544</v>
      </c>
      <c r="F21" s="110">
        <f t="shared" si="0"/>
        <v>1.1852466885484102E-2</v>
      </c>
      <c r="G21" s="110">
        <f t="shared" si="1"/>
        <v>3.1820876979981365E-2</v>
      </c>
      <c r="H21" s="107">
        <f t="shared" si="2"/>
        <v>1127</v>
      </c>
      <c r="I21" s="111">
        <f t="shared" si="4"/>
        <v>7.6985081151975518E-3</v>
      </c>
      <c r="J21" s="49">
        <f t="shared" si="3"/>
        <v>201</v>
      </c>
      <c r="K21" s="4"/>
    </row>
    <row r="22" spans="1:11">
      <c r="A22" s="47">
        <v>21</v>
      </c>
      <c r="B22" s="113" t="s">
        <v>112</v>
      </c>
      <c r="C22" s="36">
        <v>61891</v>
      </c>
      <c r="D22" s="36">
        <v>63487</v>
      </c>
      <c r="E22" s="36">
        <v>64561</v>
      </c>
      <c r="F22" s="110">
        <f t="shared" si="0"/>
        <v>2.093933654207911E-2</v>
      </c>
      <c r="G22" s="110">
        <f t="shared" si="1"/>
        <v>4.3140359664571588E-2</v>
      </c>
      <c r="H22" s="107">
        <f t="shared" si="2"/>
        <v>2670</v>
      </c>
      <c r="I22" s="111">
        <f t="shared" si="4"/>
        <v>1.8238701568391715E-2</v>
      </c>
      <c r="J22" s="49">
        <f t="shared" si="3"/>
        <v>1074</v>
      </c>
      <c r="K22" s="4"/>
    </row>
    <row r="23" spans="1:11">
      <c r="A23" s="47">
        <v>22</v>
      </c>
      <c r="B23" s="113" t="s">
        <v>113</v>
      </c>
      <c r="C23" s="36">
        <v>19944</v>
      </c>
      <c r="D23" s="36">
        <v>19901</v>
      </c>
      <c r="E23" s="36">
        <v>19954</v>
      </c>
      <c r="F23" s="110">
        <f t="shared" si="0"/>
        <v>6.4717634695969179E-3</v>
      </c>
      <c r="G23" s="110">
        <f t="shared" si="1"/>
        <v>5.0140393100681915E-4</v>
      </c>
      <c r="H23" s="107">
        <f t="shared" si="2"/>
        <v>10</v>
      </c>
      <c r="I23" s="111">
        <f t="shared" si="4"/>
        <v>6.8309743701841632E-5</v>
      </c>
      <c r="J23" s="49">
        <f t="shared" si="3"/>
        <v>53</v>
      </c>
      <c r="K23" s="4"/>
    </row>
    <row r="24" spans="1:11">
      <c r="A24" s="47">
        <v>23</v>
      </c>
      <c r="B24" s="113" t="s">
        <v>114</v>
      </c>
      <c r="C24" s="36">
        <v>26962</v>
      </c>
      <c r="D24" s="36">
        <v>28805</v>
      </c>
      <c r="E24" s="36">
        <v>29168</v>
      </c>
      <c r="F24" s="110">
        <f t="shared" si="0"/>
        <v>9.4601782540444466E-3</v>
      </c>
      <c r="G24" s="110">
        <f t="shared" si="1"/>
        <v>8.181885616794006E-2</v>
      </c>
      <c r="H24" s="107">
        <f t="shared" si="2"/>
        <v>2206</v>
      </c>
      <c r="I24" s="111">
        <f t="shared" si="4"/>
        <v>1.5069129460626263E-2</v>
      </c>
      <c r="J24" s="49">
        <f t="shared" si="3"/>
        <v>363</v>
      </c>
      <c r="K24" s="4"/>
    </row>
    <row r="25" spans="1:11">
      <c r="A25" s="47">
        <v>24</v>
      </c>
      <c r="B25" s="113" t="s">
        <v>115</v>
      </c>
      <c r="C25" s="36">
        <v>14162</v>
      </c>
      <c r="D25" s="36">
        <v>14580</v>
      </c>
      <c r="E25" s="36">
        <v>14706</v>
      </c>
      <c r="F25" s="110">
        <f t="shared" si="0"/>
        <v>4.7696578923470115E-3</v>
      </c>
      <c r="G25" s="110">
        <f t="shared" si="1"/>
        <v>3.8412653580002822E-2</v>
      </c>
      <c r="H25" s="107">
        <f t="shared" si="2"/>
        <v>544</v>
      </c>
      <c r="I25" s="111">
        <f t="shared" si="4"/>
        <v>3.7160500573801846E-3</v>
      </c>
      <c r="J25" s="49">
        <f t="shared" si="3"/>
        <v>126</v>
      </c>
      <c r="K25" s="4"/>
    </row>
    <row r="26" spans="1:11">
      <c r="A26" s="47">
        <v>25</v>
      </c>
      <c r="B26" s="113" t="s">
        <v>116</v>
      </c>
      <c r="C26" s="36">
        <v>38534</v>
      </c>
      <c r="D26" s="36">
        <v>38977</v>
      </c>
      <c r="E26" s="36">
        <v>39300</v>
      </c>
      <c r="F26" s="110">
        <f t="shared" si="0"/>
        <v>1.2746331780853907E-2</v>
      </c>
      <c r="G26" s="110">
        <f t="shared" si="1"/>
        <v>1.987854881403436E-2</v>
      </c>
      <c r="H26" s="107">
        <f t="shared" si="2"/>
        <v>766</v>
      </c>
      <c r="I26" s="111">
        <f t="shared" si="4"/>
        <v>5.2325263675610688E-3</v>
      </c>
      <c r="J26" s="49">
        <f t="shared" si="3"/>
        <v>323</v>
      </c>
      <c r="K26" s="4"/>
    </row>
    <row r="27" spans="1:11">
      <c r="A27" s="47">
        <v>26</v>
      </c>
      <c r="B27" s="113" t="s">
        <v>117</v>
      </c>
      <c r="C27" s="36">
        <v>39827</v>
      </c>
      <c r="D27" s="36">
        <v>41171</v>
      </c>
      <c r="E27" s="36">
        <v>41381</v>
      </c>
      <c r="F27" s="110">
        <f t="shared" si="0"/>
        <v>1.3421271130369351E-2</v>
      </c>
      <c r="G27" s="110">
        <f t="shared" si="1"/>
        <v>3.9018756120219954E-2</v>
      </c>
      <c r="H27" s="107">
        <f t="shared" si="2"/>
        <v>1554</v>
      </c>
      <c r="I27" s="111">
        <f t="shared" si="4"/>
        <v>1.0615334171266189E-2</v>
      </c>
      <c r="J27" s="49">
        <f t="shared" si="3"/>
        <v>210</v>
      </c>
      <c r="K27" s="4"/>
    </row>
    <row r="28" spans="1:11">
      <c r="A28" s="47">
        <v>27</v>
      </c>
      <c r="B28" s="113" t="s">
        <v>118</v>
      </c>
      <c r="C28" s="36">
        <v>49592</v>
      </c>
      <c r="D28" s="36">
        <v>52932</v>
      </c>
      <c r="E28" s="36">
        <v>53588</v>
      </c>
      <c r="F28" s="110">
        <f t="shared" si="0"/>
        <v>1.7380418001842219E-2</v>
      </c>
      <c r="G28" s="110">
        <f t="shared" si="1"/>
        <v>8.057751250201646E-2</v>
      </c>
      <c r="H28" s="107">
        <f t="shared" si="2"/>
        <v>3996</v>
      </c>
      <c r="I28" s="111">
        <f t="shared" si="4"/>
        <v>2.7296573583255917E-2</v>
      </c>
      <c r="J28" s="49">
        <f t="shared" si="3"/>
        <v>656</v>
      </c>
      <c r="K28" s="4"/>
    </row>
    <row r="29" spans="1:11">
      <c r="A29" s="47">
        <v>28</v>
      </c>
      <c r="B29" s="113" t="s">
        <v>119</v>
      </c>
      <c r="C29" s="36">
        <v>18109</v>
      </c>
      <c r="D29" s="36">
        <v>18349</v>
      </c>
      <c r="E29" s="36">
        <v>18434</v>
      </c>
      <c r="F29" s="110">
        <f t="shared" si="0"/>
        <v>5.9787755737470971E-3</v>
      </c>
      <c r="G29" s="110">
        <f t="shared" si="1"/>
        <v>1.7946877243359655E-2</v>
      </c>
      <c r="H29" s="107">
        <f t="shared" si="2"/>
        <v>325</v>
      </c>
      <c r="I29" s="111">
        <f t="shared" si="4"/>
        <v>2.2200666703098529E-3</v>
      </c>
      <c r="J29" s="49">
        <f t="shared" si="3"/>
        <v>85</v>
      </c>
      <c r="K29" s="4"/>
    </row>
    <row r="30" spans="1:11">
      <c r="A30" s="47">
        <v>29</v>
      </c>
      <c r="B30" s="113" t="s">
        <v>120</v>
      </c>
      <c r="C30" s="36">
        <v>7321</v>
      </c>
      <c r="D30" s="36">
        <v>7167</v>
      </c>
      <c r="E30" s="36">
        <v>7211</v>
      </c>
      <c r="F30" s="110">
        <f t="shared" si="0"/>
        <v>2.3387734980085885E-3</v>
      </c>
      <c r="G30" s="110">
        <f t="shared" si="1"/>
        <v>-1.5025269771889086E-2</v>
      </c>
      <c r="H30" s="107">
        <f t="shared" si="2"/>
        <v>-110</v>
      </c>
      <c r="I30" s="111">
        <f t="shared" si="4"/>
        <v>-7.5140718072025793E-4</v>
      </c>
      <c r="J30" s="49">
        <f t="shared" si="3"/>
        <v>44</v>
      </c>
      <c r="K30" s="4"/>
    </row>
    <row r="31" spans="1:11">
      <c r="A31" s="47">
        <v>30</v>
      </c>
      <c r="B31" s="113" t="s">
        <v>121</v>
      </c>
      <c r="C31" s="36">
        <v>21584</v>
      </c>
      <c r="D31" s="36">
        <v>24308</v>
      </c>
      <c r="E31" s="36">
        <v>24543</v>
      </c>
      <c r="F31" s="110">
        <f t="shared" si="0"/>
        <v>7.9601328472645658E-3</v>
      </c>
      <c r="G31" s="110">
        <f t="shared" si="1"/>
        <v>0.13709229058561898</v>
      </c>
      <c r="H31" s="107">
        <f t="shared" si="2"/>
        <v>2959</v>
      </c>
      <c r="I31" s="111">
        <f t="shared" si="4"/>
        <v>2.0212853161374937E-2</v>
      </c>
      <c r="J31" s="49">
        <f t="shared" si="3"/>
        <v>235</v>
      </c>
      <c r="K31" s="4"/>
    </row>
    <row r="32" spans="1:11">
      <c r="A32" s="47">
        <v>31</v>
      </c>
      <c r="B32" s="113" t="s">
        <v>122</v>
      </c>
      <c r="C32" s="36">
        <v>47199</v>
      </c>
      <c r="D32" s="36">
        <v>49916</v>
      </c>
      <c r="E32" s="36">
        <v>50536</v>
      </c>
      <c r="F32" s="110">
        <f t="shared" si="0"/>
        <v>1.6390550200438499E-2</v>
      </c>
      <c r="G32" s="110">
        <f t="shared" si="1"/>
        <v>7.0700650437509269E-2</v>
      </c>
      <c r="H32" s="107">
        <f t="shared" si="2"/>
        <v>3337</v>
      </c>
      <c r="I32" s="111">
        <f t="shared" si="4"/>
        <v>2.2794961473304551E-2</v>
      </c>
      <c r="J32" s="49">
        <f t="shared" si="3"/>
        <v>620</v>
      </c>
      <c r="K32" s="4"/>
    </row>
    <row r="33" spans="1:11">
      <c r="A33" s="47">
        <v>32</v>
      </c>
      <c r="B33" s="113" t="s">
        <v>123</v>
      </c>
      <c r="C33" s="36">
        <v>23884</v>
      </c>
      <c r="D33" s="36">
        <v>25611</v>
      </c>
      <c r="E33" s="36">
        <v>25651</v>
      </c>
      <c r="F33" s="110">
        <f t="shared" si="0"/>
        <v>8.319495076607725E-3</v>
      </c>
      <c r="G33" s="110">
        <f t="shared" si="1"/>
        <v>7.3982582481996309E-2</v>
      </c>
      <c r="H33" s="107">
        <f t="shared" si="2"/>
        <v>1767</v>
      </c>
      <c r="I33" s="111">
        <f t="shared" si="4"/>
        <v>1.2070331712115415E-2</v>
      </c>
      <c r="J33" s="49">
        <f t="shared" si="3"/>
        <v>40</v>
      </c>
      <c r="K33" s="4"/>
    </row>
    <row r="34" spans="1:11">
      <c r="A34" s="47">
        <v>33</v>
      </c>
      <c r="B34" s="113" t="s">
        <v>124</v>
      </c>
      <c r="C34" s="36">
        <v>60036</v>
      </c>
      <c r="D34" s="36">
        <v>64059</v>
      </c>
      <c r="E34" s="36">
        <v>64442</v>
      </c>
      <c r="F34" s="110">
        <f t="shared" si="0"/>
        <v>2.0900740779180343E-2</v>
      </c>
      <c r="G34" s="110">
        <f t="shared" si="1"/>
        <v>7.3389299753481241E-2</v>
      </c>
      <c r="H34" s="107">
        <f t="shared" si="2"/>
        <v>4406</v>
      </c>
      <c r="I34" s="111">
        <f t="shared" si="4"/>
        <v>3.0097273075031423E-2</v>
      </c>
      <c r="J34" s="49">
        <f t="shared" si="3"/>
        <v>383</v>
      </c>
    </row>
    <row r="35" spans="1:11">
      <c r="A35" s="47">
        <v>34</v>
      </c>
      <c r="B35" s="113" t="s">
        <v>125</v>
      </c>
      <c r="C35" s="36">
        <v>341930</v>
      </c>
      <c r="D35" s="36">
        <v>354275</v>
      </c>
      <c r="E35" s="36">
        <v>358076</v>
      </c>
      <c r="F35" s="110">
        <f t="shared" si="0"/>
        <v>0.11613627223310544</v>
      </c>
      <c r="G35" s="110">
        <f t="shared" si="1"/>
        <v>4.7220191267218437E-2</v>
      </c>
      <c r="H35" s="107">
        <f t="shared" si="2"/>
        <v>16146</v>
      </c>
      <c r="I35" s="111">
        <f t="shared" si="4"/>
        <v>0.11029291218099349</v>
      </c>
      <c r="J35" s="49">
        <f t="shared" si="3"/>
        <v>3801</v>
      </c>
    </row>
    <row r="36" spans="1:11">
      <c r="A36" s="47">
        <v>35</v>
      </c>
      <c r="B36" s="113" t="s">
        <v>126</v>
      </c>
      <c r="C36" s="36">
        <v>155585</v>
      </c>
      <c r="D36" s="36">
        <v>161097</v>
      </c>
      <c r="E36" s="36">
        <v>160347</v>
      </c>
      <c r="F36" s="110">
        <f t="shared" si="0"/>
        <v>5.2006006668309956E-2</v>
      </c>
      <c r="G36" s="110">
        <f t="shared" si="1"/>
        <v>3.0607063662949512E-2</v>
      </c>
      <c r="H36" s="107">
        <f t="shared" si="2"/>
        <v>4762</v>
      </c>
      <c r="I36" s="111">
        <f t="shared" si="4"/>
        <v>3.2529099950816986E-2</v>
      </c>
      <c r="J36" s="49">
        <f t="shared" si="3"/>
        <v>-750</v>
      </c>
    </row>
    <row r="37" spans="1:11">
      <c r="A37" s="47">
        <v>36</v>
      </c>
      <c r="B37" s="113" t="s">
        <v>127</v>
      </c>
      <c r="C37" s="36">
        <v>13845</v>
      </c>
      <c r="D37" s="36">
        <v>14254</v>
      </c>
      <c r="E37" s="36">
        <v>14413</v>
      </c>
      <c r="F37" s="110">
        <f t="shared" si="0"/>
        <v>4.674627988739119E-3</v>
      </c>
      <c r="G37" s="110">
        <f t="shared" si="1"/>
        <v>4.1025641025641026E-2</v>
      </c>
      <c r="H37" s="107">
        <f t="shared" si="2"/>
        <v>568</v>
      </c>
      <c r="I37" s="111">
        <f t="shared" si="4"/>
        <v>3.8799934422646047E-3</v>
      </c>
      <c r="J37" s="49">
        <f t="shared" si="3"/>
        <v>159</v>
      </c>
    </row>
    <row r="38" spans="1:11">
      <c r="A38" s="47">
        <v>37</v>
      </c>
      <c r="B38" s="113" t="s">
        <v>128</v>
      </c>
      <c r="C38" s="36">
        <v>17955</v>
      </c>
      <c r="D38" s="36">
        <v>18312</v>
      </c>
      <c r="E38" s="36">
        <v>18381</v>
      </c>
      <c r="F38" s="110">
        <f t="shared" si="0"/>
        <v>5.961585864220755E-3</v>
      </c>
      <c r="G38" s="110">
        <f t="shared" si="1"/>
        <v>2.3725981620718463E-2</v>
      </c>
      <c r="H38" s="107">
        <f t="shared" si="2"/>
        <v>426</v>
      </c>
      <c r="I38" s="111">
        <f t="shared" si="4"/>
        <v>2.9099950816984534E-3</v>
      </c>
      <c r="J38" s="49">
        <f t="shared" si="3"/>
        <v>69</v>
      </c>
    </row>
    <row r="39" spans="1:11">
      <c r="A39" s="47">
        <v>38</v>
      </c>
      <c r="B39" s="113" t="s">
        <v>129</v>
      </c>
      <c r="C39" s="36">
        <v>49069</v>
      </c>
      <c r="D39" s="36">
        <v>52436</v>
      </c>
      <c r="E39" s="36">
        <v>52849</v>
      </c>
      <c r="F39" s="110">
        <f t="shared" si="0"/>
        <v>1.7140735070899443E-2</v>
      </c>
      <c r="G39" s="110">
        <f t="shared" si="1"/>
        <v>7.703438015855224E-2</v>
      </c>
      <c r="H39" s="107">
        <f t="shared" si="2"/>
        <v>3780</v>
      </c>
      <c r="I39" s="111">
        <f t="shared" si="4"/>
        <v>2.5821083119296137E-2</v>
      </c>
      <c r="J39" s="49">
        <f t="shared" si="3"/>
        <v>413</v>
      </c>
    </row>
    <row r="40" spans="1:11">
      <c r="A40" s="47">
        <v>39</v>
      </c>
      <c r="B40" s="113" t="s">
        <v>130</v>
      </c>
      <c r="C40" s="36">
        <v>13726</v>
      </c>
      <c r="D40" s="36">
        <v>13701</v>
      </c>
      <c r="E40" s="36">
        <v>13791</v>
      </c>
      <c r="F40" s="110">
        <f t="shared" si="0"/>
        <v>4.4728921524111002E-3</v>
      </c>
      <c r="G40" s="110">
        <f t="shared" si="1"/>
        <v>4.7355383942882124E-3</v>
      </c>
      <c r="H40" s="107">
        <f t="shared" si="2"/>
        <v>65</v>
      </c>
      <c r="I40" s="111">
        <f t="shared" si="4"/>
        <v>4.4401333406197062E-4</v>
      </c>
      <c r="J40" s="49">
        <f t="shared" si="3"/>
        <v>90</v>
      </c>
    </row>
    <row r="41" spans="1:11">
      <c r="A41" s="47">
        <v>40</v>
      </c>
      <c r="B41" s="113" t="s">
        <v>131</v>
      </c>
      <c r="C41" s="36">
        <v>12124</v>
      </c>
      <c r="D41" s="36">
        <v>12575</v>
      </c>
      <c r="E41" s="36">
        <v>12637</v>
      </c>
      <c r="F41" s="110">
        <f t="shared" si="0"/>
        <v>4.0986105525356439E-3</v>
      </c>
      <c r="G41" s="110">
        <f t="shared" si="1"/>
        <v>4.2312768063345434E-2</v>
      </c>
      <c r="H41" s="107">
        <f t="shared" si="2"/>
        <v>513</v>
      </c>
      <c r="I41" s="111">
        <f t="shared" si="4"/>
        <v>3.5042898519044756E-3</v>
      </c>
      <c r="J41" s="49">
        <f t="shared" si="3"/>
        <v>62</v>
      </c>
    </row>
    <row r="42" spans="1:11">
      <c r="A42" s="47">
        <v>41</v>
      </c>
      <c r="B42" s="113" t="s">
        <v>132</v>
      </c>
      <c r="C42" s="36">
        <v>55362</v>
      </c>
      <c r="D42" s="36">
        <v>59027</v>
      </c>
      <c r="E42" s="36">
        <v>59710</v>
      </c>
      <c r="F42" s="110">
        <f t="shared" si="0"/>
        <v>1.9365991619205769E-2</v>
      </c>
      <c r="G42" s="110">
        <f t="shared" si="1"/>
        <v>7.8537625085798923E-2</v>
      </c>
      <c r="H42" s="107">
        <f t="shared" si="2"/>
        <v>4348</v>
      </c>
      <c r="I42" s="111">
        <f t="shared" si="4"/>
        <v>2.9701076561560742E-2</v>
      </c>
      <c r="J42" s="49">
        <f t="shared" si="3"/>
        <v>683</v>
      </c>
    </row>
    <row r="43" spans="1:11">
      <c r="A43" s="47">
        <v>42</v>
      </c>
      <c r="B43" s="113" t="s">
        <v>133</v>
      </c>
      <c r="C43" s="36">
        <v>75259</v>
      </c>
      <c r="D43" s="36">
        <v>79548</v>
      </c>
      <c r="E43" s="36">
        <v>79609</v>
      </c>
      <c r="F43" s="110">
        <f t="shared" si="0"/>
        <v>2.5819916710992333E-2</v>
      </c>
      <c r="G43" s="110">
        <f t="shared" si="1"/>
        <v>5.7800395965930985E-2</v>
      </c>
      <c r="H43" s="107">
        <f t="shared" si="2"/>
        <v>4350</v>
      </c>
      <c r="I43" s="111">
        <f t="shared" si="4"/>
        <v>2.9714738510301108E-2</v>
      </c>
      <c r="J43" s="49">
        <f t="shared" si="3"/>
        <v>61</v>
      </c>
    </row>
    <row r="44" spans="1:11">
      <c r="A44" s="47">
        <v>43</v>
      </c>
      <c r="B44" s="113" t="s">
        <v>134</v>
      </c>
      <c r="C44" s="36">
        <v>21695</v>
      </c>
      <c r="D44" s="36">
        <v>25236</v>
      </c>
      <c r="E44" s="36">
        <v>24123</v>
      </c>
      <c r="F44" s="110">
        <f t="shared" si="0"/>
        <v>7.8239125076218531E-3</v>
      </c>
      <c r="G44" s="110">
        <f t="shared" si="1"/>
        <v>0.11191518783129753</v>
      </c>
      <c r="H44" s="107">
        <f t="shared" si="2"/>
        <v>2428</v>
      </c>
      <c r="I44" s="111">
        <f t="shared" si="4"/>
        <v>1.6585605770807147E-2</v>
      </c>
      <c r="J44" s="49">
        <f t="shared" si="3"/>
        <v>-1113</v>
      </c>
    </row>
    <row r="45" spans="1:11">
      <c r="A45" s="47">
        <v>44</v>
      </c>
      <c r="B45" s="113" t="s">
        <v>135</v>
      </c>
      <c r="C45" s="36">
        <v>38837</v>
      </c>
      <c r="D45" s="36">
        <v>40195</v>
      </c>
      <c r="E45" s="36">
        <v>40354</v>
      </c>
      <c r="F45" s="110">
        <f t="shared" si="0"/>
        <v>1.3088179966528717E-2</v>
      </c>
      <c r="G45" s="110">
        <f t="shared" si="1"/>
        <v>3.9060689548626307E-2</v>
      </c>
      <c r="H45" s="107">
        <f t="shared" si="2"/>
        <v>1517</v>
      </c>
      <c r="I45" s="111">
        <f t="shared" si="4"/>
        <v>1.0362588119569376E-2</v>
      </c>
      <c r="J45" s="49">
        <f t="shared" si="3"/>
        <v>159</v>
      </c>
    </row>
    <row r="46" spans="1:11">
      <c r="A46" s="47">
        <v>45</v>
      </c>
      <c r="B46" s="113" t="s">
        <v>136</v>
      </c>
      <c r="C46" s="36">
        <v>42991</v>
      </c>
      <c r="D46" s="36">
        <v>45614</v>
      </c>
      <c r="E46" s="36">
        <v>45970</v>
      </c>
      <c r="F46" s="110">
        <f t="shared" si="0"/>
        <v>1.4909640508037E-2</v>
      </c>
      <c r="G46" s="110">
        <f t="shared" si="1"/>
        <v>6.9293573073433978E-2</v>
      </c>
      <c r="H46" s="107">
        <f t="shared" si="2"/>
        <v>2979</v>
      </c>
      <c r="I46" s="111">
        <f t="shared" si="4"/>
        <v>2.0349472648778621E-2</v>
      </c>
      <c r="J46" s="49">
        <f t="shared" si="3"/>
        <v>356</v>
      </c>
    </row>
    <row r="47" spans="1:11">
      <c r="A47" s="47">
        <v>46</v>
      </c>
      <c r="B47" s="113" t="s">
        <v>137</v>
      </c>
      <c r="C47" s="36">
        <v>35538</v>
      </c>
      <c r="D47" s="36">
        <v>37636</v>
      </c>
      <c r="E47" s="36">
        <v>37976</v>
      </c>
      <c r="F47" s="110">
        <f t="shared" si="0"/>
        <v>1.2316913376837354E-2</v>
      </c>
      <c r="G47" s="110">
        <f t="shared" si="1"/>
        <v>6.8602622544881531E-2</v>
      </c>
      <c r="H47" s="107">
        <f t="shared" si="2"/>
        <v>2438</v>
      </c>
      <c r="I47" s="111">
        <f t="shared" si="4"/>
        <v>1.6653915514508989E-2</v>
      </c>
      <c r="J47" s="49">
        <f t="shared" si="3"/>
        <v>340</v>
      </c>
    </row>
    <row r="48" spans="1:11">
      <c r="A48" s="47">
        <v>47</v>
      </c>
      <c r="B48" s="113" t="s">
        <v>138</v>
      </c>
      <c r="C48" s="36">
        <v>27135</v>
      </c>
      <c r="D48" s="36">
        <v>27917</v>
      </c>
      <c r="E48" s="36">
        <v>28225</v>
      </c>
      <c r="F48" s="110">
        <f t="shared" si="0"/>
        <v>9.1543311581323544E-3</v>
      </c>
      <c r="G48" s="110">
        <f t="shared" si="1"/>
        <v>4.0169522756587431E-2</v>
      </c>
      <c r="H48" s="107">
        <f t="shared" si="2"/>
        <v>1090</v>
      </c>
      <c r="I48" s="111">
        <f t="shared" si="4"/>
        <v>7.4457620635007375E-3</v>
      </c>
      <c r="J48" s="49">
        <f t="shared" si="3"/>
        <v>308</v>
      </c>
    </row>
    <row r="49" spans="1:10">
      <c r="A49" s="47">
        <v>48</v>
      </c>
      <c r="B49" s="113" t="s">
        <v>139</v>
      </c>
      <c r="C49" s="36">
        <v>35477</v>
      </c>
      <c r="D49" s="36">
        <v>37190</v>
      </c>
      <c r="E49" s="36">
        <v>37397</v>
      </c>
      <c r="F49" s="110">
        <f t="shared" si="0"/>
        <v>1.2129123908615612E-2</v>
      </c>
      <c r="G49" s="110">
        <f t="shared" si="1"/>
        <v>5.4119570425909744E-2</v>
      </c>
      <c r="H49" s="107">
        <f t="shared" si="2"/>
        <v>1920</v>
      </c>
      <c r="I49" s="111">
        <f t="shared" si="4"/>
        <v>1.3115470790753593E-2</v>
      </c>
      <c r="J49" s="49">
        <f t="shared" si="3"/>
        <v>207</v>
      </c>
    </row>
    <row r="50" spans="1:10">
      <c r="A50" s="47">
        <v>49</v>
      </c>
      <c r="B50" s="113" t="s">
        <v>140</v>
      </c>
      <c r="C50" s="36">
        <v>15025</v>
      </c>
      <c r="D50" s="36">
        <v>15434</v>
      </c>
      <c r="E50" s="36">
        <v>15552</v>
      </c>
      <c r="F50" s="110">
        <f t="shared" si="0"/>
        <v>5.0440445764844775E-3</v>
      </c>
      <c r="G50" s="110">
        <f t="shared" si="1"/>
        <v>3.5074875207986689E-2</v>
      </c>
      <c r="H50" s="107">
        <f t="shared" si="2"/>
        <v>527</v>
      </c>
      <c r="I50" s="111">
        <f t="shared" si="4"/>
        <v>3.5999234930870539E-3</v>
      </c>
      <c r="J50" s="49">
        <f t="shared" si="3"/>
        <v>118</v>
      </c>
    </row>
    <row r="51" spans="1:10">
      <c r="A51" s="47">
        <v>50</v>
      </c>
      <c r="B51" s="113" t="s">
        <v>141</v>
      </c>
      <c r="C51" s="36">
        <v>11913</v>
      </c>
      <c r="D51" s="36">
        <v>12436</v>
      </c>
      <c r="E51" s="36">
        <v>12531</v>
      </c>
      <c r="F51" s="110">
        <f t="shared" si="0"/>
        <v>4.0642311334829597E-3</v>
      </c>
      <c r="G51" s="110">
        <f t="shared" si="1"/>
        <v>5.1876101737597581E-2</v>
      </c>
      <c r="H51" s="107">
        <f t="shared" si="2"/>
        <v>618</v>
      </c>
      <c r="I51" s="111">
        <f t="shared" si="4"/>
        <v>4.2215421607738127E-3</v>
      </c>
      <c r="J51" s="49">
        <f t="shared" si="3"/>
        <v>95</v>
      </c>
    </row>
    <row r="52" spans="1:10">
      <c r="A52" s="47">
        <v>51</v>
      </c>
      <c r="B52" s="113" t="s">
        <v>142</v>
      </c>
      <c r="C52" s="36">
        <v>14818</v>
      </c>
      <c r="D52" s="36">
        <v>15146</v>
      </c>
      <c r="E52" s="36">
        <v>15261</v>
      </c>
      <c r="F52" s="110">
        <f t="shared" si="0"/>
        <v>4.9496633411605971E-3</v>
      </c>
      <c r="G52" s="110">
        <f t="shared" si="1"/>
        <v>2.9896072344445943E-2</v>
      </c>
      <c r="H52" s="107">
        <f t="shared" si="2"/>
        <v>443</v>
      </c>
      <c r="I52" s="111">
        <f t="shared" si="4"/>
        <v>3.0261216459915841E-3</v>
      </c>
      <c r="J52" s="49">
        <f t="shared" si="3"/>
        <v>115</v>
      </c>
    </row>
    <row r="53" spans="1:10">
      <c r="A53" s="47">
        <v>52</v>
      </c>
      <c r="B53" s="113" t="s">
        <v>143</v>
      </c>
      <c r="C53" s="36">
        <v>25205</v>
      </c>
      <c r="D53" s="36">
        <v>25988</v>
      </c>
      <c r="E53" s="36">
        <v>26114</v>
      </c>
      <c r="F53" s="110">
        <f t="shared" si="0"/>
        <v>8.4696617843567149E-3</v>
      </c>
      <c r="G53" s="110">
        <f t="shared" si="1"/>
        <v>3.6064272961713946E-2</v>
      </c>
      <c r="H53" s="107">
        <f t="shared" si="2"/>
        <v>909</v>
      </c>
      <c r="I53" s="111">
        <f t="shared" si="4"/>
        <v>6.2093557024974046E-3</v>
      </c>
      <c r="J53" s="49">
        <f t="shared" si="3"/>
        <v>126</v>
      </c>
    </row>
    <row r="54" spans="1:10">
      <c r="A54" s="47">
        <v>53</v>
      </c>
      <c r="B54" s="113" t="s">
        <v>144</v>
      </c>
      <c r="C54" s="36">
        <v>15384</v>
      </c>
      <c r="D54" s="36">
        <v>15476</v>
      </c>
      <c r="E54" s="36">
        <v>15603</v>
      </c>
      <c r="F54" s="110">
        <f t="shared" si="0"/>
        <v>5.0605856177268066E-3</v>
      </c>
      <c r="G54" s="110">
        <f t="shared" si="1"/>
        <v>1.4235569422776911E-2</v>
      </c>
      <c r="H54" s="107">
        <f t="shared" si="2"/>
        <v>219</v>
      </c>
      <c r="I54" s="111">
        <f t="shared" si="4"/>
        <v>1.4959833870703317E-3</v>
      </c>
      <c r="J54" s="49">
        <f t="shared" si="3"/>
        <v>127</v>
      </c>
    </row>
    <row r="55" spans="1:10">
      <c r="A55" s="47">
        <v>54</v>
      </c>
      <c r="B55" s="113" t="s">
        <v>145</v>
      </c>
      <c r="C55" s="36">
        <v>29599</v>
      </c>
      <c r="D55" s="36">
        <v>30514</v>
      </c>
      <c r="E55" s="36">
        <v>30632</v>
      </c>
      <c r="F55" s="110">
        <f t="shared" si="0"/>
        <v>9.9350034379419045E-3</v>
      </c>
      <c r="G55" s="110">
        <f t="shared" si="1"/>
        <v>3.4899827696881651E-2</v>
      </c>
      <c r="H55" s="107">
        <f t="shared" si="2"/>
        <v>1033</v>
      </c>
      <c r="I55" s="111">
        <f t="shared" si="4"/>
        <v>7.0563965244002406E-3</v>
      </c>
      <c r="J55" s="49">
        <f t="shared" si="3"/>
        <v>118</v>
      </c>
    </row>
    <row r="56" spans="1:10">
      <c r="A56" s="47">
        <v>55</v>
      </c>
      <c r="B56" s="113" t="s">
        <v>146</v>
      </c>
      <c r="C56" s="36">
        <v>51960</v>
      </c>
      <c r="D56" s="36">
        <v>54254</v>
      </c>
      <c r="E56" s="36">
        <v>54380</v>
      </c>
      <c r="F56" s="110">
        <f t="shared" si="0"/>
        <v>1.7637290642311336E-2</v>
      </c>
      <c r="G56" s="110">
        <f t="shared" si="1"/>
        <v>4.6574287913779829E-2</v>
      </c>
      <c r="H56" s="107">
        <f t="shared" si="2"/>
        <v>2420</v>
      </c>
      <c r="I56" s="111">
        <f t="shared" si="4"/>
        <v>1.6530957975845674E-2</v>
      </c>
      <c r="J56" s="49">
        <f t="shared" si="3"/>
        <v>126</v>
      </c>
    </row>
    <row r="57" spans="1:10">
      <c r="A57" s="47">
        <v>56</v>
      </c>
      <c r="B57" s="113" t="s">
        <v>147</v>
      </c>
      <c r="C57" s="36">
        <v>15860</v>
      </c>
      <c r="D57" s="36">
        <v>15430</v>
      </c>
      <c r="E57" s="36">
        <v>15563</v>
      </c>
      <c r="F57" s="110">
        <f t="shared" si="0"/>
        <v>5.0476122520465485E-3</v>
      </c>
      <c r="G57" s="110">
        <f t="shared" si="1"/>
        <v>-1.8726355611601513E-2</v>
      </c>
      <c r="H57" s="107">
        <f t="shared" si="2"/>
        <v>-297</v>
      </c>
      <c r="I57" s="111">
        <f t="shared" si="4"/>
        <v>-2.0287993879446963E-3</v>
      </c>
      <c r="J57" s="49">
        <f t="shared" si="3"/>
        <v>133</v>
      </c>
    </row>
    <row r="58" spans="1:10">
      <c r="A58" s="47">
        <v>57</v>
      </c>
      <c r="B58" s="113" t="s">
        <v>148</v>
      </c>
      <c r="C58" s="36">
        <v>10190</v>
      </c>
      <c r="D58" s="36">
        <v>10451</v>
      </c>
      <c r="E58" s="36">
        <v>10492</v>
      </c>
      <c r="F58" s="110">
        <f t="shared" si="0"/>
        <v>3.4029138179317861E-3</v>
      </c>
      <c r="G58" s="110">
        <f t="shared" si="1"/>
        <v>2.9636898920510305E-2</v>
      </c>
      <c r="H58" s="107">
        <f t="shared" si="2"/>
        <v>302</v>
      </c>
      <c r="I58" s="111">
        <f t="shared" si="4"/>
        <v>2.0629542597956174E-3</v>
      </c>
      <c r="J58" s="49">
        <f t="shared" si="3"/>
        <v>41</v>
      </c>
    </row>
    <row r="59" spans="1:10">
      <c r="A59" s="47">
        <v>58</v>
      </c>
      <c r="B59" s="113" t="s">
        <v>149</v>
      </c>
      <c r="C59" s="36">
        <v>28728</v>
      </c>
      <c r="D59" s="36">
        <v>30561</v>
      </c>
      <c r="E59" s="36">
        <v>30630</v>
      </c>
      <c r="F59" s="110">
        <f t="shared" si="0"/>
        <v>9.9343547696578924E-3</v>
      </c>
      <c r="G59" s="110">
        <f t="shared" si="1"/>
        <v>6.6207184628237256E-2</v>
      </c>
      <c r="H59" s="107">
        <f t="shared" si="2"/>
        <v>1902</v>
      </c>
      <c r="I59" s="111">
        <f t="shared" si="4"/>
        <v>1.2992513252090278E-2</v>
      </c>
      <c r="J59" s="49">
        <f t="shared" si="3"/>
        <v>69</v>
      </c>
    </row>
    <row r="60" spans="1:10">
      <c r="A60" s="47">
        <v>59</v>
      </c>
      <c r="B60" s="113" t="s">
        <v>150</v>
      </c>
      <c r="C60" s="36">
        <v>26900</v>
      </c>
      <c r="D60" s="36">
        <v>28021</v>
      </c>
      <c r="E60" s="36">
        <v>28279</v>
      </c>
      <c r="F60" s="110">
        <f t="shared" si="0"/>
        <v>9.1718452018007025E-3</v>
      </c>
      <c r="G60" s="110">
        <f t="shared" si="1"/>
        <v>5.1263940520446097E-2</v>
      </c>
      <c r="H60" s="107">
        <f t="shared" si="2"/>
        <v>1379</v>
      </c>
      <c r="I60" s="111">
        <f t="shared" si="4"/>
        <v>9.4199136564839612E-3</v>
      </c>
      <c r="J60" s="49">
        <f t="shared" si="3"/>
        <v>258</v>
      </c>
    </row>
    <row r="61" spans="1:10">
      <c r="A61" s="47">
        <v>60</v>
      </c>
      <c r="B61" s="113" t="s">
        <v>151</v>
      </c>
      <c r="C61" s="36">
        <v>25114</v>
      </c>
      <c r="D61" s="36">
        <v>25971</v>
      </c>
      <c r="E61" s="36">
        <v>26090</v>
      </c>
      <c r="F61" s="110">
        <f t="shared" si="0"/>
        <v>8.4618777649485607E-3</v>
      </c>
      <c r="G61" s="110">
        <f t="shared" si="1"/>
        <v>3.8862785697220674E-2</v>
      </c>
      <c r="H61" s="107">
        <f t="shared" si="2"/>
        <v>976</v>
      </c>
      <c r="I61" s="111">
        <f t="shared" si="4"/>
        <v>6.6670309852997428E-3</v>
      </c>
      <c r="J61" s="49">
        <f t="shared" si="3"/>
        <v>119</v>
      </c>
    </row>
    <row r="62" spans="1:10">
      <c r="A62" s="47">
        <v>61</v>
      </c>
      <c r="B62" s="113" t="s">
        <v>152</v>
      </c>
      <c r="C62" s="36">
        <v>36674</v>
      </c>
      <c r="D62" s="36">
        <v>37673</v>
      </c>
      <c r="E62" s="36">
        <v>37826</v>
      </c>
      <c r="F62" s="110">
        <f t="shared" si="0"/>
        <v>1.2268263255536383E-2</v>
      </c>
      <c r="G62" s="110">
        <f t="shared" si="1"/>
        <v>3.1411899438294158E-2</v>
      </c>
      <c r="H62" s="107">
        <f t="shared" si="2"/>
        <v>1152</v>
      </c>
      <c r="I62" s="111">
        <f t="shared" si="4"/>
        <v>7.8692824744521564E-3</v>
      </c>
      <c r="J62" s="49">
        <f t="shared" si="3"/>
        <v>153</v>
      </c>
    </row>
    <row r="63" spans="1:10">
      <c r="A63" s="47">
        <v>62</v>
      </c>
      <c r="B63" s="113" t="s">
        <v>153</v>
      </c>
      <c r="C63" s="36">
        <v>10408</v>
      </c>
      <c r="D63" s="36">
        <v>10486</v>
      </c>
      <c r="E63" s="36">
        <v>10777</v>
      </c>
      <c r="F63" s="110">
        <f t="shared" si="0"/>
        <v>3.4953490484036275E-3</v>
      </c>
      <c r="G63" s="110">
        <f t="shared" si="1"/>
        <v>3.5453497309761724E-2</v>
      </c>
      <c r="H63" s="107">
        <f t="shared" si="2"/>
        <v>369</v>
      </c>
      <c r="I63" s="111">
        <f t="shared" si="4"/>
        <v>2.5206295425979561E-3</v>
      </c>
      <c r="J63" s="49">
        <f t="shared" si="3"/>
        <v>291</v>
      </c>
    </row>
    <row r="64" spans="1:10">
      <c r="A64" s="47">
        <v>63</v>
      </c>
      <c r="B64" s="113" t="s">
        <v>154</v>
      </c>
      <c r="C64" s="36">
        <v>47204</v>
      </c>
      <c r="D64" s="36">
        <v>51016</v>
      </c>
      <c r="E64" s="36">
        <v>51394</v>
      </c>
      <c r="F64" s="110">
        <f t="shared" si="0"/>
        <v>1.6668828894280042E-2</v>
      </c>
      <c r="G64" s="110">
        <f t="shared" si="1"/>
        <v>8.8763664096263031E-2</v>
      </c>
      <c r="H64" s="107">
        <f t="shared" si="2"/>
        <v>4190</v>
      </c>
      <c r="I64" s="111">
        <f t="shared" si="4"/>
        <v>2.8621782611071643E-2</v>
      </c>
      <c r="J64" s="49">
        <f t="shared" si="3"/>
        <v>378</v>
      </c>
    </row>
    <row r="65" spans="1:12">
      <c r="A65" s="47">
        <v>64</v>
      </c>
      <c r="B65" s="113" t="s">
        <v>155</v>
      </c>
      <c r="C65" s="36">
        <v>13099</v>
      </c>
      <c r="D65" s="36">
        <v>13562</v>
      </c>
      <c r="E65" s="36">
        <v>13617</v>
      </c>
      <c r="F65" s="110">
        <f t="shared" si="0"/>
        <v>4.416458011701976E-3</v>
      </c>
      <c r="G65" s="110">
        <f t="shared" si="1"/>
        <v>3.9545003435376744E-2</v>
      </c>
      <c r="H65" s="107">
        <f t="shared" si="2"/>
        <v>518</v>
      </c>
      <c r="I65" s="111">
        <f t="shared" si="4"/>
        <v>3.5384447237553963E-3</v>
      </c>
      <c r="J65" s="49">
        <f t="shared" si="3"/>
        <v>55</v>
      </c>
    </row>
    <row r="66" spans="1:12">
      <c r="A66" s="47">
        <v>65</v>
      </c>
      <c r="B66" s="113" t="s">
        <v>156</v>
      </c>
      <c r="C66" s="36">
        <v>38878</v>
      </c>
      <c r="D66" s="36">
        <v>39866</v>
      </c>
      <c r="E66" s="36">
        <v>40308</v>
      </c>
      <c r="F66" s="110">
        <f t="shared" ref="F66:F83" si="5">E66/$E$83</f>
        <v>1.3073260595996419E-2</v>
      </c>
      <c r="G66" s="110">
        <f t="shared" ref="G66:G83" si="6">(E66-C66)/C66</f>
        <v>3.6781727455116001E-2</v>
      </c>
      <c r="H66" s="107">
        <f t="shared" ref="H66:H83" si="7">E66-C66</f>
        <v>1430</v>
      </c>
      <c r="I66" s="111">
        <f t="shared" si="4"/>
        <v>9.7682933493633533E-3</v>
      </c>
      <c r="J66" s="49">
        <f t="shared" ref="J66:J83" si="8">E66-D66</f>
        <v>442</v>
      </c>
    </row>
    <row r="67" spans="1:12">
      <c r="A67" s="47">
        <v>66</v>
      </c>
      <c r="B67" s="113" t="s">
        <v>157</v>
      </c>
      <c r="C67" s="36">
        <v>18664</v>
      </c>
      <c r="D67" s="36">
        <v>18982</v>
      </c>
      <c r="E67" s="36">
        <v>19177</v>
      </c>
      <c r="F67" s="110">
        <f t="shared" si="5"/>
        <v>6.219755841257898E-3</v>
      </c>
      <c r="G67" s="110">
        <f t="shared" si="6"/>
        <v>2.7486069438491214E-2</v>
      </c>
      <c r="H67" s="107">
        <f t="shared" si="7"/>
        <v>513</v>
      </c>
      <c r="I67" s="111">
        <f t="shared" ref="I67:I83" si="9">H67/$H$83</f>
        <v>3.5042898519044756E-3</v>
      </c>
      <c r="J67" s="49">
        <f t="shared" si="8"/>
        <v>195</v>
      </c>
    </row>
    <row r="68" spans="1:12">
      <c r="A68" s="47">
        <v>67</v>
      </c>
      <c r="B68" s="113" t="s">
        <v>158</v>
      </c>
      <c r="C68" s="36">
        <v>23018</v>
      </c>
      <c r="D68" s="36">
        <v>23099</v>
      </c>
      <c r="E68" s="36">
        <v>23188</v>
      </c>
      <c r="F68" s="110">
        <f t="shared" si="5"/>
        <v>7.5206600848458111E-3</v>
      </c>
      <c r="G68" s="110">
        <f t="shared" si="6"/>
        <v>7.385524372230428E-3</v>
      </c>
      <c r="H68" s="107">
        <f t="shared" si="7"/>
        <v>170</v>
      </c>
      <c r="I68" s="111">
        <f t="shared" si="9"/>
        <v>1.1612656429313077E-3</v>
      </c>
      <c r="J68" s="49">
        <f t="shared" si="8"/>
        <v>89</v>
      </c>
      <c r="L68" s="12"/>
    </row>
    <row r="69" spans="1:12">
      <c r="A69" s="47">
        <v>68</v>
      </c>
      <c r="B69" s="113" t="s">
        <v>159</v>
      </c>
      <c r="C69" s="36">
        <v>13857</v>
      </c>
      <c r="D69" s="36">
        <v>14479</v>
      </c>
      <c r="E69" s="36">
        <v>14550</v>
      </c>
      <c r="F69" s="110">
        <f t="shared" si="5"/>
        <v>4.7190617661940033E-3</v>
      </c>
      <c r="G69" s="110">
        <f t="shared" si="6"/>
        <v>5.0010824853864475E-2</v>
      </c>
      <c r="H69" s="107">
        <f t="shared" si="7"/>
        <v>693</v>
      </c>
      <c r="I69" s="111">
        <f t="shared" si="9"/>
        <v>4.7338652385376248E-3</v>
      </c>
      <c r="J69" s="49">
        <f t="shared" si="8"/>
        <v>71</v>
      </c>
    </row>
    <row r="70" spans="1:12">
      <c r="A70" s="47">
        <v>69</v>
      </c>
      <c r="B70" s="113" t="s">
        <v>160</v>
      </c>
      <c r="C70" s="36">
        <v>4911</v>
      </c>
      <c r="D70" s="36">
        <v>5002</v>
      </c>
      <c r="E70" s="36">
        <v>5013</v>
      </c>
      <c r="F70" s="110">
        <f t="shared" si="5"/>
        <v>1.6258870538783878E-3</v>
      </c>
      <c r="G70" s="110">
        <f t="shared" si="6"/>
        <v>2.0769700671960906E-2</v>
      </c>
      <c r="H70" s="107">
        <f t="shared" si="7"/>
        <v>102</v>
      </c>
      <c r="I70" s="111">
        <f t="shared" si="9"/>
        <v>6.9675938575878464E-4</v>
      </c>
      <c r="J70" s="49">
        <f t="shared" si="8"/>
        <v>11</v>
      </c>
    </row>
    <row r="71" spans="1:12">
      <c r="A71" s="47">
        <v>70</v>
      </c>
      <c r="B71" s="113" t="s">
        <v>161</v>
      </c>
      <c r="C71" s="36">
        <v>9121</v>
      </c>
      <c r="D71" s="36">
        <v>9930</v>
      </c>
      <c r="E71" s="36">
        <v>9999</v>
      </c>
      <c r="F71" s="110">
        <f t="shared" si="5"/>
        <v>3.243017085922601E-3</v>
      </c>
      <c r="G71" s="110">
        <f t="shared" si="6"/>
        <v>9.6261374849248987E-2</v>
      </c>
      <c r="H71" s="107">
        <f t="shared" si="7"/>
        <v>878</v>
      </c>
      <c r="I71" s="111">
        <f t="shared" si="9"/>
        <v>5.9975954970216952E-3</v>
      </c>
      <c r="J71" s="49">
        <f t="shared" si="8"/>
        <v>69</v>
      </c>
    </row>
    <row r="72" spans="1:12">
      <c r="A72" s="47">
        <v>71</v>
      </c>
      <c r="B72" s="113" t="s">
        <v>162</v>
      </c>
      <c r="C72" s="36">
        <v>16489</v>
      </c>
      <c r="D72" s="36">
        <v>16832</v>
      </c>
      <c r="E72" s="36">
        <v>16859</v>
      </c>
      <c r="F72" s="110">
        <f t="shared" si="5"/>
        <v>5.4679493000869212E-3</v>
      </c>
      <c r="G72" s="110">
        <f t="shared" si="6"/>
        <v>2.2439201892170538E-2</v>
      </c>
      <c r="H72" s="107">
        <f t="shared" si="7"/>
        <v>370</v>
      </c>
      <c r="I72" s="111">
        <f t="shared" si="9"/>
        <v>2.5274605169681402E-3</v>
      </c>
      <c r="J72" s="49">
        <f t="shared" si="8"/>
        <v>27</v>
      </c>
    </row>
    <row r="73" spans="1:12">
      <c r="A73" s="47">
        <v>72</v>
      </c>
      <c r="B73" s="113" t="s">
        <v>163</v>
      </c>
      <c r="C73" s="36">
        <v>19934</v>
      </c>
      <c r="D73" s="36">
        <v>21280</v>
      </c>
      <c r="E73" s="36">
        <v>21597</v>
      </c>
      <c r="F73" s="110">
        <f t="shared" si="5"/>
        <v>7.0046444649135321E-3</v>
      </c>
      <c r="G73" s="110">
        <f t="shared" si="6"/>
        <v>8.3425303501555137E-2</v>
      </c>
      <c r="H73" s="107">
        <f t="shared" si="7"/>
        <v>1663</v>
      </c>
      <c r="I73" s="111">
        <f t="shared" si="9"/>
        <v>1.1359910377616264E-2</v>
      </c>
      <c r="J73" s="49">
        <f t="shared" si="8"/>
        <v>317</v>
      </c>
    </row>
    <row r="74" spans="1:12">
      <c r="A74" s="47">
        <v>73</v>
      </c>
      <c r="B74" s="113" t="s">
        <v>164</v>
      </c>
      <c r="C74" s="36">
        <v>24122</v>
      </c>
      <c r="D74" s="36">
        <v>24708</v>
      </c>
      <c r="E74" s="36">
        <v>25570</v>
      </c>
      <c r="F74" s="110">
        <f t="shared" si="5"/>
        <v>8.2932240111052002E-3</v>
      </c>
      <c r="G74" s="110">
        <f t="shared" si="6"/>
        <v>6.0028190033993865E-2</v>
      </c>
      <c r="H74" s="107">
        <f t="shared" si="7"/>
        <v>1448</v>
      </c>
      <c r="I74" s="111">
        <f t="shared" si="9"/>
        <v>9.8912508880266686E-3</v>
      </c>
      <c r="J74" s="49">
        <f t="shared" si="8"/>
        <v>862</v>
      </c>
    </row>
    <row r="75" spans="1:12">
      <c r="A75" s="47">
        <v>74</v>
      </c>
      <c r="B75" s="113" t="s">
        <v>165</v>
      </c>
      <c r="C75" s="36">
        <v>8119</v>
      </c>
      <c r="D75" s="36">
        <v>8265</v>
      </c>
      <c r="E75" s="36">
        <v>8271</v>
      </c>
      <c r="F75" s="110">
        <f t="shared" si="5"/>
        <v>2.6825676885354368E-3</v>
      </c>
      <c r="G75" s="110">
        <f t="shared" si="6"/>
        <v>1.8721517428254709E-2</v>
      </c>
      <c r="H75" s="107">
        <f t="shared" si="7"/>
        <v>152</v>
      </c>
      <c r="I75" s="111">
        <f t="shared" si="9"/>
        <v>1.0383081042679928E-3</v>
      </c>
      <c r="J75" s="49">
        <f t="shared" si="8"/>
        <v>6</v>
      </c>
    </row>
    <row r="76" spans="1:12">
      <c r="A76" s="47">
        <v>75</v>
      </c>
      <c r="B76" s="113" t="s">
        <v>166</v>
      </c>
      <c r="C76" s="36">
        <v>5403</v>
      </c>
      <c r="D76" s="36">
        <v>5256</v>
      </c>
      <c r="E76" s="36">
        <v>5298</v>
      </c>
      <c r="F76" s="110">
        <f t="shared" si="5"/>
        <v>1.7183222843502289E-3</v>
      </c>
      <c r="G76" s="110">
        <f t="shared" si="6"/>
        <v>-1.943364797334814E-2</v>
      </c>
      <c r="H76" s="107">
        <f t="shared" si="7"/>
        <v>-105</v>
      </c>
      <c r="I76" s="111">
        <f t="shared" si="9"/>
        <v>-7.1725230886933715E-4</v>
      </c>
      <c r="J76" s="49">
        <f t="shared" si="8"/>
        <v>42</v>
      </c>
    </row>
    <row r="77" spans="1:12">
      <c r="A77" s="47">
        <v>76</v>
      </c>
      <c r="B77" s="113" t="s">
        <v>167</v>
      </c>
      <c r="C77" s="36">
        <v>7455</v>
      </c>
      <c r="D77" s="36">
        <v>8849</v>
      </c>
      <c r="E77" s="36">
        <v>8897</v>
      </c>
      <c r="F77" s="110">
        <f t="shared" si="5"/>
        <v>2.8856008614314812E-3</v>
      </c>
      <c r="G77" s="110">
        <f t="shared" si="6"/>
        <v>0.19342723004694837</v>
      </c>
      <c r="H77" s="107">
        <f t="shared" si="7"/>
        <v>1442</v>
      </c>
      <c r="I77" s="111">
        <f t="shared" si="9"/>
        <v>9.8502650418055629E-3</v>
      </c>
      <c r="J77" s="49">
        <f t="shared" si="8"/>
        <v>48</v>
      </c>
    </row>
    <row r="78" spans="1:12">
      <c r="A78" s="47">
        <v>77</v>
      </c>
      <c r="B78" s="113" t="s">
        <v>168</v>
      </c>
      <c r="C78" s="36">
        <v>10170</v>
      </c>
      <c r="D78" s="36">
        <v>10671</v>
      </c>
      <c r="E78" s="36">
        <v>10658</v>
      </c>
      <c r="F78" s="110">
        <f t="shared" si="5"/>
        <v>3.4567532855048584E-3</v>
      </c>
      <c r="G78" s="110">
        <f t="shared" si="6"/>
        <v>4.7984267453294004E-2</v>
      </c>
      <c r="H78" s="107">
        <f t="shared" si="7"/>
        <v>488</v>
      </c>
      <c r="I78" s="111">
        <f t="shared" si="9"/>
        <v>3.3335154926498714E-3</v>
      </c>
      <c r="J78" s="49">
        <f t="shared" si="8"/>
        <v>-13</v>
      </c>
    </row>
    <row r="79" spans="1:12">
      <c r="A79" s="47">
        <v>78</v>
      </c>
      <c r="B79" s="113" t="s">
        <v>169</v>
      </c>
      <c r="C79" s="36">
        <v>11636</v>
      </c>
      <c r="D79" s="36">
        <v>12037</v>
      </c>
      <c r="E79" s="36">
        <v>12055</v>
      </c>
      <c r="F79" s="110">
        <f t="shared" si="5"/>
        <v>3.9098480818878841E-3</v>
      </c>
      <c r="G79" s="110">
        <f t="shared" si="6"/>
        <v>3.6008937779305604E-2</v>
      </c>
      <c r="H79" s="107">
        <f t="shared" si="7"/>
        <v>419</v>
      </c>
      <c r="I79" s="111">
        <f t="shared" si="9"/>
        <v>2.8621782611071645E-3</v>
      </c>
      <c r="J79" s="49">
        <f t="shared" si="8"/>
        <v>18</v>
      </c>
    </row>
    <row r="80" spans="1:12">
      <c r="A80" s="47">
        <v>79</v>
      </c>
      <c r="B80" s="113" t="s">
        <v>170</v>
      </c>
      <c r="C80" s="36">
        <v>5833</v>
      </c>
      <c r="D80" s="36">
        <v>6127</v>
      </c>
      <c r="E80" s="36">
        <v>6231</v>
      </c>
      <c r="F80" s="110">
        <f t="shared" si="5"/>
        <v>2.0209260388422568E-3</v>
      </c>
      <c r="G80" s="110">
        <f t="shared" si="6"/>
        <v>6.8232470426881534E-2</v>
      </c>
      <c r="H80" s="107">
        <f t="shared" si="7"/>
        <v>398</v>
      </c>
      <c r="I80" s="111">
        <f t="shared" si="9"/>
        <v>2.7187277993332968E-3</v>
      </c>
      <c r="J80" s="49">
        <f t="shared" si="8"/>
        <v>104</v>
      </c>
    </row>
    <row r="81" spans="1:12">
      <c r="A81" s="47">
        <v>80</v>
      </c>
      <c r="B81" s="113" t="s">
        <v>171</v>
      </c>
      <c r="C81" s="36">
        <v>17786</v>
      </c>
      <c r="D81" s="36">
        <v>18804</v>
      </c>
      <c r="E81" s="36">
        <v>18916</v>
      </c>
      <c r="F81" s="110">
        <f t="shared" si="5"/>
        <v>6.1351046301942117E-3</v>
      </c>
      <c r="G81" s="110">
        <f t="shared" si="6"/>
        <v>6.3533115933880585E-2</v>
      </c>
      <c r="H81" s="107">
        <f t="shared" si="7"/>
        <v>1130</v>
      </c>
      <c r="I81" s="111">
        <f t="shared" si="9"/>
        <v>7.7190010383081046E-3</v>
      </c>
      <c r="J81" s="49">
        <f t="shared" si="8"/>
        <v>112</v>
      </c>
    </row>
    <row r="82" spans="1:12">
      <c r="A82" s="47">
        <v>81</v>
      </c>
      <c r="B82" s="113" t="s">
        <v>172</v>
      </c>
      <c r="C82" s="36">
        <v>12261</v>
      </c>
      <c r="D82" s="36">
        <v>12817</v>
      </c>
      <c r="E82" s="36">
        <v>12879</v>
      </c>
      <c r="F82" s="110">
        <f t="shared" si="5"/>
        <v>4.1770994149012081E-3</v>
      </c>
      <c r="G82" s="110">
        <f t="shared" si="6"/>
        <v>5.0403719109371178E-2</v>
      </c>
      <c r="H82" s="107">
        <f t="shared" si="7"/>
        <v>618</v>
      </c>
      <c r="I82" s="111">
        <f t="shared" si="9"/>
        <v>4.2215421607738127E-3</v>
      </c>
      <c r="J82" s="49">
        <f t="shared" si="8"/>
        <v>62</v>
      </c>
    </row>
    <row r="83" spans="1:12" s="121" customFormat="1">
      <c r="A83" s="177" t="s">
        <v>173</v>
      </c>
      <c r="B83" s="177"/>
      <c r="C83" s="74">
        <v>2936848</v>
      </c>
      <c r="D83" s="74">
        <v>3063975</v>
      </c>
      <c r="E83" s="74">
        <v>3083240</v>
      </c>
      <c r="F83" s="110">
        <f t="shared" si="5"/>
        <v>1</v>
      </c>
      <c r="G83" s="110">
        <f t="shared" si="6"/>
        <v>4.9846638300654306E-2</v>
      </c>
      <c r="H83" s="107">
        <f t="shared" si="7"/>
        <v>146392</v>
      </c>
      <c r="I83" s="111">
        <f t="shared" si="9"/>
        <v>1</v>
      </c>
      <c r="J83" s="123">
        <f t="shared" si="8"/>
        <v>19265</v>
      </c>
      <c r="L83" s="22"/>
    </row>
    <row r="84" spans="1:12">
      <c r="C84" s="148"/>
      <c r="D84" s="147"/>
      <c r="E84" s="149"/>
      <c r="I84" s="15"/>
    </row>
  </sheetData>
  <mergeCells count="1">
    <mergeCell ref="A83:B8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M143"/>
  <sheetViews>
    <sheetView zoomScale="80" zoomScaleNormal="80" zoomScalePageLayoutView="80" workbookViewId="0">
      <pane ySplit="1" topLeftCell="A2" activePane="bottomLeft" state="frozen"/>
      <selection pane="bottomLeft" activeCell="F16" sqref="F16"/>
    </sheetView>
  </sheetViews>
  <sheetFormatPr defaultColWidth="9.1796875" defaultRowHeight="14.5"/>
  <cols>
    <col min="1" max="1" width="12.6328125" style="8" bestFit="1" customWidth="1"/>
    <col min="2" max="2" width="16.453125" style="8" bestFit="1" customWidth="1"/>
    <col min="3" max="5" width="12" style="8" customWidth="1"/>
    <col min="6" max="6" width="19.1796875" style="8" customWidth="1"/>
    <col min="7" max="8" width="33.1796875" style="8" customWidth="1"/>
    <col min="9" max="9" width="18.453125" style="8" customWidth="1"/>
    <col min="10" max="10" width="33.1796875" style="8" customWidth="1"/>
    <col min="11" max="11" width="9.1796875" style="8"/>
    <col min="12" max="12" width="11.6328125" style="8" bestFit="1" customWidth="1"/>
    <col min="13" max="16384" width="9.1796875" style="8"/>
  </cols>
  <sheetData>
    <row r="1" spans="1:13" ht="29">
      <c r="A1" s="103" t="s">
        <v>91</v>
      </c>
      <c r="B1" s="103" t="s">
        <v>174</v>
      </c>
      <c r="C1" s="103">
        <v>42156</v>
      </c>
      <c r="D1" s="103">
        <v>42491</v>
      </c>
      <c r="E1" s="103">
        <v>42522</v>
      </c>
      <c r="F1" s="102" t="s">
        <v>300</v>
      </c>
      <c r="G1" s="102" t="s">
        <v>297</v>
      </c>
      <c r="H1" s="102" t="s">
        <v>298</v>
      </c>
      <c r="I1" s="102" t="s">
        <v>302</v>
      </c>
      <c r="J1" s="106" t="s">
        <v>299</v>
      </c>
    </row>
    <row r="2" spans="1:13">
      <c r="A2" s="47">
        <v>1</v>
      </c>
      <c r="B2" s="113" t="s">
        <v>92</v>
      </c>
      <c r="C2" s="108">
        <v>39037</v>
      </c>
      <c r="D2" s="108">
        <v>39220</v>
      </c>
      <c r="E2" s="108">
        <v>39243</v>
      </c>
      <c r="F2" s="110">
        <f t="shared" ref="F2:F65" si="0">E2/$E$83</f>
        <v>2.2400008219558096E-2</v>
      </c>
      <c r="G2" s="110">
        <f t="shared" ref="G2:G65" si="1">(E2-C2)/C2</f>
        <v>5.2770448548812663E-3</v>
      </c>
      <c r="H2" s="107">
        <f t="shared" ref="H2:H65" si="2">E2-C2</f>
        <v>206</v>
      </c>
      <c r="I2" s="111">
        <f>H2/$H$83</f>
        <v>6.7263109776007314E-3</v>
      </c>
      <c r="J2" s="108">
        <f t="shared" ref="J2:J65" si="3">E2-D2</f>
        <v>23</v>
      </c>
      <c r="L2" s="5"/>
      <c r="M2" s="11"/>
    </row>
    <row r="3" spans="1:13">
      <c r="A3" s="47">
        <v>2</v>
      </c>
      <c r="B3" s="113" t="s">
        <v>93</v>
      </c>
      <c r="C3" s="108">
        <v>6077</v>
      </c>
      <c r="D3" s="108">
        <v>6343</v>
      </c>
      <c r="E3" s="108">
        <v>6412</v>
      </c>
      <c r="F3" s="110">
        <f t="shared" si="0"/>
        <v>3.6599865633057237E-3</v>
      </c>
      <c r="G3" s="110">
        <f t="shared" si="1"/>
        <v>5.5125884482474907E-2</v>
      </c>
      <c r="H3" s="107">
        <f t="shared" si="2"/>
        <v>335</v>
      </c>
      <c r="I3" s="111">
        <f t="shared" ref="I3:I66" si="4">H3/$H$83</f>
        <v>1.0938418337360412E-2</v>
      </c>
      <c r="J3" s="108">
        <f t="shared" si="3"/>
        <v>69</v>
      </c>
      <c r="L3" s="5"/>
      <c r="M3" s="11"/>
    </row>
    <row r="4" spans="1:13">
      <c r="A4" s="47">
        <v>3</v>
      </c>
      <c r="B4" s="113" t="s">
        <v>94</v>
      </c>
      <c r="C4" s="108">
        <v>12044</v>
      </c>
      <c r="D4" s="108">
        <v>12379</v>
      </c>
      <c r="E4" s="108">
        <v>12501</v>
      </c>
      <c r="F4" s="110">
        <f t="shared" si="0"/>
        <v>7.1356038720968261E-3</v>
      </c>
      <c r="G4" s="110">
        <f t="shared" si="1"/>
        <v>3.7944204583194953E-2</v>
      </c>
      <c r="H4" s="107">
        <f t="shared" si="2"/>
        <v>457</v>
      </c>
      <c r="I4" s="111">
        <f t="shared" si="4"/>
        <v>1.4921961731861817E-2</v>
      </c>
      <c r="J4" s="108">
        <f t="shared" si="3"/>
        <v>122</v>
      </c>
      <c r="L4" s="4"/>
      <c r="M4" s="11"/>
    </row>
    <row r="5" spans="1:13">
      <c r="A5" s="47">
        <v>4</v>
      </c>
      <c r="B5" s="113" t="s">
        <v>95</v>
      </c>
      <c r="C5" s="108">
        <v>2404</v>
      </c>
      <c r="D5" s="108">
        <v>2418</v>
      </c>
      <c r="E5" s="108">
        <v>2465</v>
      </c>
      <c r="F5" s="110">
        <f t="shared" si="0"/>
        <v>1.4070285212957904E-3</v>
      </c>
      <c r="G5" s="110">
        <f t="shared" si="1"/>
        <v>2.5374376039933443E-2</v>
      </c>
      <c r="H5" s="107">
        <f t="shared" si="2"/>
        <v>61</v>
      </c>
      <c r="I5" s="111">
        <f t="shared" si="4"/>
        <v>1.9917716972507019E-3</v>
      </c>
      <c r="J5" s="108">
        <f t="shared" si="3"/>
        <v>47</v>
      </c>
      <c r="L5" s="5"/>
      <c r="M5" s="11"/>
    </row>
    <row r="6" spans="1:13">
      <c r="A6" s="47">
        <v>5</v>
      </c>
      <c r="B6" s="113" t="s">
        <v>96</v>
      </c>
      <c r="C6" s="108">
        <v>5640</v>
      </c>
      <c r="D6" s="108">
        <v>5566</v>
      </c>
      <c r="E6" s="108">
        <v>5607</v>
      </c>
      <c r="F6" s="110">
        <f t="shared" si="0"/>
        <v>3.2004904336330616E-3</v>
      </c>
      <c r="G6" s="110">
        <f t="shared" si="1"/>
        <v>-5.8510638297872338E-3</v>
      </c>
      <c r="H6" s="107">
        <f t="shared" si="2"/>
        <v>-33</v>
      </c>
      <c r="I6" s="111">
        <f t="shared" si="4"/>
        <v>-1.0775158362175928E-3</v>
      </c>
      <c r="J6" s="108">
        <f t="shared" si="3"/>
        <v>41</v>
      </c>
      <c r="L6" s="5"/>
      <c r="M6" s="11"/>
    </row>
    <row r="7" spans="1:13">
      <c r="A7" s="47">
        <v>6</v>
      </c>
      <c r="B7" s="113" t="s">
        <v>97</v>
      </c>
      <c r="C7" s="108">
        <v>135812</v>
      </c>
      <c r="D7" s="108">
        <v>136826</v>
      </c>
      <c r="E7" s="108">
        <v>136899</v>
      </c>
      <c r="F7" s="110">
        <f t="shared" si="0"/>
        <v>7.8142311373984752E-2</v>
      </c>
      <c r="G7" s="110">
        <f t="shared" si="1"/>
        <v>8.0037110122816828E-3</v>
      </c>
      <c r="H7" s="107">
        <f t="shared" si="2"/>
        <v>1087</v>
      </c>
      <c r="I7" s="111">
        <f t="shared" si="4"/>
        <v>3.549271860510677E-2</v>
      </c>
      <c r="J7" s="108">
        <f t="shared" si="3"/>
        <v>73</v>
      </c>
      <c r="L7" s="5"/>
      <c r="M7" s="11"/>
    </row>
    <row r="8" spans="1:13">
      <c r="A8" s="47">
        <v>7</v>
      </c>
      <c r="B8" s="113" t="s">
        <v>98</v>
      </c>
      <c r="C8" s="108">
        <v>70532</v>
      </c>
      <c r="D8" s="108">
        <v>69376</v>
      </c>
      <c r="E8" s="108">
        <v>69719</v>
      </c>
      <c r="F8" s="110">
        <f t="shared" si="0"/>
        <v>3.9795789645525846E-2</v>
      </c>
      <c r="G8" s="110">
        <f t="shared" si="1"/>
        <v>-1.1526682924062837E-2</v>
      </c>
      <c r="H8" s="107">
        <f t="shared" si="2"/>
        <v>-813</v>
      </c>
      <c r="I8" s="111">
        <f t="shared" si="4"/>
        <v>-2.6546071964997062E-2</v>
      </c>
      <c r="J8" s="108">
        <f t="shared" si="3"/>
        <v>343</v>
      </c>
      <c r="L8" s="5"/>
      <c r="M8" s="11"/>
    </row>
    <row r="9" spans="1:13">
      <c r="A9" s="47">
        <v>8</v>
      </c>
      <c r="B9" s="113" t="s">
        <v>99</v>
      </c>
      <c r="C9" s="108">
        <v>3422</v>
      </c>
      <c r="D9" s="108">
        <v>3497</v>
      </c>
      <c r="E9" s="108">
        <v>3542</v>
      </c>
      <c r="F9" s="110">
        <f t="shared" si="0"/>
        <v>2.0217829705597118E-3</v>
      </c>
      <c r="G9" s="110">
        <f t="shared" si="1"/>
        <v>3.5067212156633547E-2</v>
      </c>
      <c r="H9" s="107">
        <f t="shared" si="2"/>
        <v>120</v>
      </c>
      <c r="I9" s="111">
        <f t="shared" si="4"/>
        <v>3.9182394044276108E-3</v>
      </c>
      <c r="J9" s="108">
        <f t="shared" si="3"/>
        <v>45</v>
      </c>
      <c r="L9" s="4"/>
      <c r="M9" s="11"/>
    </row>
    <row r="10" spans="1:13">
      <c r="A10" s="47">
        <v>9</v>
      </c>
      <c r="B10" s="113" t="s">
        <v>100</v>
      </c>
      <c r="C10" s="108">
        <v>25610</v>
      </c>
      <c r="D10" s="108">
        <v>26202</v>
      </c>
      <c r="E10" s="108">
        <v>26382</v>
      </c>
      <c r="F10" s="110">
        <f t="shared" si="0"/>
        <v>1.5058915395061073E-2</v>
      </c>
      <c r="G10" s="110">
        <f t="shared" si="1"/>
        <v>3.0144474814525576E-2</v>
      </c>
      <c r="H10" s="107">
        <f t="shared" si="2"/>
        <v>772</v>
      </c>
      <c r="I10" s="111">
        <f t="shared" si="4"/>
        <v>2.5207340168484294E-2</v>
      </c>
      <c r="J10" s="108">
        <f t="shared" si="3"/>
        <v>180</v>
      </c>
      <c r="L10" s="5"/>
      <c r="M10" s="11"/>
    </row>
    <row r="11" spans="1:13">
      <c r="A11" s="47">
        <v>10</v>
      </c>
      <c r="B11" s="113" t="s">
        <v>101</v>
      </c>
      <c r="C11" s="108">
        <v>27146</v>
      </c>
      <c r="D11" s="108">
        <v>27372</v>
      </c>
      <c r="E11" s="108">
        <v>27701</v>
      </c>
      <c r="F11" s="110">
        <f t="shared" si="0"/>
        <v>1.5811804084549571E-2</v>
      </c>
      <c r="G11" s="110">
        <f t="shared" si="1"/>
        <v>2.0445001105135197E-2</v>
      </c>
      <c r="H11" s="107">
        <f t="shared" si="2"/>
        <v>555</v>
      </c>
      <c r="I11" s="111">
        <f t="shared" si="4"/>
        <v>1.8121857245477699E-2</v>
      </c>
      <c r="J11" s="108">
        <f t="shared" si="3"/>
        <v>329</v>
      </c>
      <c r="L11" s="4"/>
      <c r="M11" s="11"/>
    </row>
    <row r="12" spans="1:13">
      <c r="A12" s="47">
        <v>11</v>
      </c>
      <c r="B12" s="113" t="s">
        <v>102</v>
      </c>
      <c r="C12" s="108">
        <v>4337</v>
      </c>
      <c r="D12" s="108">
        <v>4501</v>
      </c>
      <c r="E12" s="108">
        <v>4530</v>
      </c>
      <c r="F12" s="110">
        <f t="shared" si="0"/>
        <v>2.5857359843691405E-3</v>
      </c>
      <c r="G12" s="110">
        <f t="shared" si="1"/>
        <v>4.4500807009453539E-2</v>
      </c>
      <c r="H12" s="107">
        <f t="shared" si="2"/>
        <v>193</v>
      </c>
      <c r="I12" s="111">
        <f t="shared" si="4"/>
        <v>6.3018350421210735E-3</v>
      </c>
      <c r="J12" s="108">
        <f t="shared" si="3"/>
        <v>29</v>
      </c>
      <c r="L12" s="5"/>
      <c r="M12" s="11"/>
    </row>
    <row r="13" spans="1:13">
      <c r="A13" s="47">
        <v>12</v>
      </c>
      <c r="B13" s="113" t="s">
        <v>103</v>
      </c>
      <c r="C13" s="108">
        <v>2039</v>
      </c>
      <c r="D13" s="108">
        <v>2234</v>
      </c>
      <c r="E13" s="108">
        <v>2238</v>
      </c>
      <c r="F13" s="110">
        <f t="shared" si="0"/>
        <v>1.2774563207545555E-3</v>
      </c>
      <c r="G13" s="110">
        <f t="shared" si="1"/>
        <v>9.7596861206473762E-2</v>
      </c>
      <c r="H13" s="107">
        <f t="shared" si="2"/>
        <v>199</v>
      </c>
      <c r="I13" s="111">
        <f t="shared" si="4"/>
        <v>6.4977470123424542E-3</v>
      </c>
      <c r="J13" s="108">
        <f t="shared" si="3"/>
        <v>4</v>
      </c>
      <c r="L13" s="5"/>
      <c r="M13" s="11"/>
    </row>
    <row r="14" spans="1:13">
      <c r="A14" s="47">
        <v>13</v>
      </c>
      <c r="B14" s="113" t="s">
        <v>104</v>
      </c>
      <c r="C14" s="108">
        <v>2498</v>
      </c>
      <c r="D14" s="108">
        <v>2476</v>
      </c>
      <c r="E14" s="108">
        <v>2503</v>
      </c>
      <c r="F14" s="110">
        <f t="shared" si="0"/>
        <v>1.4287190218269224E-3</v>
      </c>
      <c r="G14" s="110">
        <f t="shared" si="1"/>
        <v>2.0016012810248197E-3</v>
      </c>
      <c r="H14" s="107">
        <f t="shared" si="2"/>
        <v>5</v>
      </c>
      <c r="I14" s="111">
        <f t="shared" si="4"/>
        <v>1.6325997518448377E-4</v>
      </c>
      <c r="J14" s="108">
        <f t="shared" si="3"/>
        <v>27</v>
      </c>
      <c r="L14" s="5"/>
      <c r="M14" s="11"/>
    </row>
    <row r="15" spans="1:13">
      <c r="A15" s="47">
        <v>14</v>
      </c>
      <c r="B15" s="113" t="s">
        <v>105</v>
      </c>
      <c r="C15" s="108">
        <v>6910</v>
      </c>
      <c r="D15" s="108">
        <v>7064</v>
      </c>
      <c r="E15" s="108">
        <v>7080</v>
      </c>
      <c r="F15" s="110">
        <f t="shared" si="0"/>
        <v>4.0412827305371995E-3</v>
      </c>
      <c r="G15" s="110">
        <f t="shared" si="1"/>
        <v>2.4602026049204053E-2</v>
      </c>
      <c r="H15" s="107">
        <f t="shared" si="2"/>
        <v>170</v>
      </c>
      <c r="I15" s="111">
        <f t="shared" si="4"/>
        <v>5.5508391562724482E-3</v>
      </c>
      <c r="J15" s="108">
        <f t="shared" si="3"/>
        <v>16</v>
      </c>
      <c r="L15" s="5"/>
      <c r="M15" s="11"/>
    </row>
    <row r="16" spans="1:13">
      <c r="A16" s="47">
        <v>15</v>
      </c>
      <c r="B16" s="113" t="s">
        <v>106</v>
      </c>
      <c r="C16" s="108">
        <v>5675</v>
      </c>
      <c r="D16" s="108">
        <v>5811</v>
      </c>
      <c r="E16" s="108">
        <v>5866</v>
      </c>
      <c r="F16" s="110">
        <f t="shared" si="0"/>
        <v>3.348328318832092E-3</v>
      </c>
      <c r="G16" s="110">
        <f t="shared" si="1"/>
        <v>3.365638766519824E-2</v>
      </c>
      <c r="H16" s="107">
        <f t="shared" si="2"/>
        <v>191</v>
      </c>
      <c r="I16" s="111">
        <f t="shared" si="4"/>
        <v>6.2365310520472797E-3</v>
      </c>
      <c r="J16" s="108">
        <f t="shared" si="3"/>
        <v>55</v>
      </c>
      <c r="L16" s="5"/>
      <c r="M16" s="11"/>
    </row>
    <row r="17" spans="1:13">
      <c r="A17" s="47">
        <v>16</v>
      </c>
      <c r="B17" s="113" t="s">
        <v>107</v>
      </c>
      <c r="C17" s="108">
        <v>70320</v>
      </c>
      <c r="D17" s="108">
        <v>71945</v>
      </c>
      <c r="E17" s="108">
        <v>72025</v>
      </c>
      <c r="F17" s="110">
        <f t="shared" si="0"/>
        <v>4.111206054617822E-2</v>
      </c>
      <c r="G17" s="110">
        <f t="shared" si="1"/>
        <v>2.4246302616609785E-2</v>
      </c>
      <c r="H17" s="107">
        <f t="shared" si="2"/>
        <v>1705</v>
      </c>
      <c r="I17" s="111">
        <f t="shared" si="4"/>
        <v>5.5671651537908963E-2</v>
      </c>
      <c r="J17" s="108">
        <f t="shared" si="3"/>
        <v>80</v>
      </c>
      <c r="L17" s="10"/>
      <c r="M17" s="10"/>
    </row>
    <row r="18" spans="1:13">
      <c r="A18" s="47">
        <v>17</v>
      </c>
      <c r="B18" s="113" t="s">
        <v>108</v>
      </c>
      <c r="C18" s="108">
        <v>13275</v>
      </c>
      <c r="D18" s="108">
        <v>13623</v>
      </c>
      <c r="E18" s="108">
        <v>13748</v>
      </c>
      <c r="F18" s="110">
        <f t="shared" si="0"/>
        <v>7.8473947711052844E-3</v>
      </c>
      <c r="G18" s="110">
        <f t="shared" si="1"/>
        <v>3.5630885122410548E-2</v>
      </c>
      <c r="H18" s="107">
        <f t="shared" si="2"/>
        <v>473</v>
      </c>
      <c r="I18" s="111">
        <f t="shared" si="4"/>
        <v>1.5444393652452164E-2</v>
      </c>
      <c r="J18" s="108">
        <f t="shared" si="3"/>
        <v>125</v>
      </c>
    </row>
    <row r="19" spans="1:13">
      <c r="A19" s="47">
        <v>18</v>
      </c>
      <c r="B19" s="113" t="s">
        <v>109</v>
      </c>
      <c r="C19" s="108">
        <v>2846</v>
      </c>
      <c r="D19" s="108">
        <v>2967</v>
      </c>
      <c r="E19" s="108">
        <v>3014</v>
      </c>
      <c r="F19" s="110">
        <f t="shared" si="0"/>
        <v>1.7203991737060904E-3</v>
      </c>
      <c r="G19" s="110">
        <f t="shared" si="1"/>
        <v>5.9030217849613494E-2</v>
      </c>
      <c r="H19" s="107">
        <f t="shared" si="2"/>
        <v>168</v>
      </c>
      <c r="I19" s="111">
        <f t="shared" si="4"/>
        <v>5.4855351661986544E-3</v>
      </c>
      <c r="J19" s="108">
        <f t="shared" si="3"/>
        <v>47</v>
      </c>
    </row>
    <row r="20" spans="1:13">
      <c r="A20" s="47">
        <v>19</v>
      </c>
      <c r="B20" s="113" t="s">
        <v>110</v>
      </c>
      <c r="C20" s="108">
        <v>7983</v>
      </c>
      <c r="D20" s="108">
        <v>8247</v>
      </c>
      <c r="E20" s="108">
        <v>8290</v>
      </c>
      <c r="F20" s="110">
        <f t="shared" si="0"/>
        <v>4.7319539316600821E-3</v>
      </c>
      <c r="G20" s="110">
        <f t="shared" si="1"/>
        <v>3.8456720531128648E-2</v>
      </c>
      <c r="H20" s="107">
        <f t="shared" si="2"/>
        <v>307</v>
      </c>
      <c r="I20" s="111">
        <f t="shared" si="4"/>
        <v>1.0024162476327304E-2</v>
      </c>
      <c r="J20" s="108">
        <f t="shared" si="3"/>
        <v>43</v>
      </c>
      <c r="K20" s="5"/>
    </row>
    <row r="21" spans="1:13">
      <c r="A21" s="47">
        <v>20</v>
      </c>
      <c r="B21" s="113" t="s">
        <v>111</v>
      </c>
      <c r="C21" s="108">
        <v>23953</v>
      </c>
      <c r="D21" s="108">
        <v>24331</v>
      </c>
      <c r="E21" s="108">
        <v>24380</v>
      </c>
      <c r="F21" s="110">
        <f t="shared" si="0"/>
        <v>1.3916168498657757E-2</v>
      </c>
      <c r="G21" s="110">
        <f t="shared" si="1"/>
        <v>1.7826577046716488E-2</v>
      </c>
      <c r="H21" s="107">
        <f t="shared" si="2"/>
        <v>427</v>
      </c>
      <c r="I21" s="111">
        <f t="shared" si="4"/>
        <v>1.3942401880754914E-2</v>
      </c>
      <c r="J21" s="108">
        <f t="shared" si="3"/>
        <v>49</v>
      </c>
      <c r="K21" s="4"/>
    </row>
    <row r="22" spans="1:13">
      <c r="A22" s="47">
        <v>21</v>
      </c>
      <c r="B22" s="113" t="s">
        <v>112</v>
      </c>
      <c r="C22" s="108">
        <v>13218</v>
      </c>
      <c r="D22" s="108">
        <v>13264</v>
      </c>
      <c r="E22" s="108">
        <v>13327</v>
      </c>
      <c r="F22" s="110">
        <f t="shared" si="0"/>
        <v>7.6070868573261665E-3</v>
      </c>
      <c r="G22" s="110">
        <f t="shared" si="1"/>
        <v>8.2463307610833713E-3</v>
      </c>
      <c r="H22" s="107">
        <f t="shared" si="2"/>
        <v>109</v>
      </c>
      <c r="I22" s="111">
        <f t="shared" si="4"/>
        <v>3.5590674590217464E-3</v>
      </c>
      <c r="J22" s="108">
        <f t="shared" si="3"/>
        <v>63</v>
      </c>
      <c r="K22" s="5"/>
    </row>
    <row r="23" spans="1:13">
      <c r="A23" s="47">
        <v>22</v>
      </c>
      <c r="B23" s="113" t="s">
        <v>113</v>
      </c>
      <c r="C23" s="108">
        <v>9281</v>
      </c>
      <c r="D23" s="108">
        <v>9285</v>
      </c>
      <c r="E23" s="108">
        <v>9282</v>
      </c>
      <c r="F23" s="110">
        <f t="shared" si="0"/>
        <v>5.2981901560517353E-3</v>
      </c>
      <c r="G23" s="110">
        <f t="shared" si="1"/>
        <v>1.0774701002047193E-4</v>
      </c>
      <c r="H23" s="107">
        <f t="shared" si="2"/>
        <v>1</v>
      </c>
      <c r="I23" s="111">
        <f t="shared" si="4"/>
        <v>3.2651995036896753E-5</v>
      </c>
      <c r="J23" s="108">
        <f t="shared" si="3"/>
        <v>-3</v>
      </c>
      <c r="K23" s="5"/>
    </row>
    <row r="24" spans="1:13">
      <c r="A24" s="47">
        <v>23</v>
      </c>
      <c r="B24" s="113" t="s">
        <v>114</v>
      </c>
      <c r="C24" s="108">
        <v>6955</v>
      </c>
      <c r="D24" s="108">
        <v>7159</v>
      </c>
      <c r="E24" s="108">
        <v>7186</v>
      </c>
      <c r="F24" s="110">
        <f t="shared" si="0"/>
        <v>4.1017878109661466E-3</v>
      </c>
      <c r="G24" s="110">
        <f t="shared" si="1"/>
        <v>3.321351545650611E-2</v>
      </c>
      <c r="H24" s="107">
        <f t="shared" si="2"/>
        <v>231</v>
      </c>
      <c r="I24" s="111">
        <f t="shared" si="4"/>
        <v>7.5426108535231505E-3</v>
      </c>
      <c r="J24" s="108">
        <f t="shared" si="3"/>
        <v>27</v>
      </c>
      <c r="K24" s="5"/>
    </row>
    <row r="25" spans="1:13">
      <c r="A25" s="47">
        <v>24</v>
      </c>
      <c r="B25" s="113" t="s">
        <v>115</v>
      </c>
      <c r="C25" s="108">
        <v>3449</v>
      </c>
      <c r="D25" s="108">
        <v>3509</v>
      </c>
      <c r="E25" s="108">
        <v>3579</v>
      </c>
      <c r="F25" s="110">
        <f t="shared" si="0"/>
        <v>2.0429026684452879E-3</v>
      </c>
      <c r="G25" s="110">
        <f t="shared" si="1"/>
        <v>3.7692084662220932E-2</v>
      </c>
      <c r="H25" s="107">
        <f t="shared" si="2"/>
        <v>130</v>
      </c>
      <c r="I25" s="111">
        <f t="shared" si="4"/>
        <v>4.2447593547965783E-3</v>
      </c>
      <c r="J25" s="108">
        <f t="shared" si="3"/>
        <v>70</v>
      </c>
      <c r="K25" s="5"/>
    </row>
    <row r="26" spans="1:13">
      <c r="A26" s="47">
        <v>25</v>
      </c>
      <c r="B26" s="113" t="s">
        <v>116</v>
      </c>
      <c r="C26" s="108">
        <v>9000</v>
      </c>
      <c r="D26" s="108">
        <v>9602</v>
      </c>
      <c r="E26" s="108">
        <v>9544</v>
      </c>
      <c r="F26" s="110">
        <f t="shared" si="0"/>
        <v>5.4477404491874342E-3</v>
      </c>
      <c r="G26" s="110">
        <f t="shared" si="1"/>
        <v>6.0444444444444446E-2</v>
      </c>
      <c r="H26" s="107">
        <f t="shared" si="2"/>
        <v>544</v>
      </c>
      <c r="I26" s="111">
        <f t="shared" si="4"/>
        <v>1.7762685300071836E-2</v>
      </c>
      <c r="J26" s="108">
        <f t="shared" si="3"/>
        <v>-58</v>
      </c>
      <c r="K26" s="5"/>
    </row>
    <row r="27" spans="1:13">
      <c r="A27" s="47">
        <v>26</v>
      </c>
      <c r="B27" s="113" t="s">
        <v>117</v>
      </c>
      <c r="C27" s="108">
        <v>19299</v>
      </c>
      <c r="D27" s="108">
        <v>19569</v>
      </c>
      <c r="E27" s="108">
        <v>19613</v>
      </c>
      <c r="F27" s="110">
        <f t="shared" si="0"/>
        <v>1.119515228729182E-2</v>
      </c>
      <c r="G27" s="110">
        <f t="shared" si="1"/>
        <v>1.6270273071143582E-2</v>
      </c>
      <c r="H27" s="107">
        <f t="shared" si="2"/>
        <v>314</v>
      </c>
      <c r="I27" s="111">
        <f t="shared" si="4"/>
        <v>1.0252726441585581E-2</v>
      </c>
      <c r="J27" s="108">
        <f t="shared" si="3"/>
        <v>44</v>
      </c>
      <c r="K27" s="4"/>
    </row>
    <row r="28" spans="1:13">
      <c r="A28" s="47">
        <v>27</v>
      </c>
      <c r="B28" s="113" t="s">
        <v>118</v>
      </c>
      <c r="C28" s="108">
        <v>31950</v>
      </c>
      <c r="D28" s="108">
        <v>32113</v>
      </c>
      <c r="E28" s="108">
        <v>32012</v>
      </c>
      <c r="F28" s="110">
        <f t="shared" si="0"/>
        <v>1.8272534289541925E-2</v>
      </c>
      <c r="G28" s="110">
        <f t="shared" si="1"/>
        <v>1.9405320813771518E-3</v>
      </c>
      <c r="H28" s="107">
        <f t="shared" si="2"/>
        <v>62</v>
      </c>
      <c r="I28" s="111">
        <f t="shared" si="4"/>
        <v>2.0244236922875988E-3</v>
      </c>
      <c r="J28" s="108">
        <f t="shared" si="3"/>
        <v>-101</v>
      </c>
      <c r="K28" s="5"/>
    </row>
    <row r="29" spans="1:13">
      <c r="A29" s="47">
        <v>28</v>
      </c>
      <c r="B29" s="113" t="s">
        <v>119</v>
      </c>
      <c r="C29" s="108">
        <v>7588</v>
      </c>
      <c r="D29" s="108">
        <v>7772</v>
      </c>
      <c r="E29" s="108">
        <v>7818</v>
      </c>
      <c r="F29" s="110">
        <f t="shared" si="0"/>
        <v>4.4625350829576027E-3</v>
      </c>
      <c r="G29" s="110">
        <f t="shared" si="1"/>
        <v>3.0311017395888245E-2</v>
      </c>
      <c r="H29" s="107">
        <f t="shared" si="2"/>
        <v>230</v>
      </c>
      <c r="I29" s="111">
        <f t="shared" si="4"/>
        <v>7.5099588584862532E-3</v>
      </c>
      <c r="J29" s="108">
        <f t="shared" si="3"/>
        <v>46</v>
      </c>
      <c r="K29" s="5"/>
    </row>
    <row r="30" spans="1:13">
      <c r="A30" s="47">
        <v>29</v>
      </c>
      <c r="B30" s="113" t="s">
        <v>120</v>
      </c>
      <c r="C30" s="108">
        <v>2170</v>
      </c>
      <c r="D30" s="108">
        <v>2169</v>
      </c>
      <c r="E30" s="108">
        <v>2217</v>
      </c>
      <c r="F30" s="110">
        <f t="shared" si="0"/>
        <v>1.2654694651978774E-3</v>
      </c>
      <c r="G30" s="110">
        <f t="shared" si="1"/>
        <v>2.1658986175115209E-2</v>
      </c>
      <c r="H30" s="107">
        <f t="shared" si="2"/>
        <v>47</v>
      </c>
      <c r="I30" s="111">
        <f t="shared" si="4"/>
        <v>1.5346437667341476E-3</v>
      </c>
      <c r="J30" s="108">
        <f t="shared" si="3"/>
        <v>48</v>
      </c>
      <c r="K30" s="4"/>
    </row>
    <row r="31" spans="1:13">
      <c r="A31" s="47">
        <v>30</v>
      </c>
      <c r="B31" s="113" t="s">
        <v>121</v>
      </c>
      <c r="C31" s="108">
        <v>1306</v>
      </c>
      <c r="D31" s="108">
        <v>1090</v>
      </c>
      <c r="E31" s="108">
        <v>1177</v>
      </c>
      <c r="F31" s="110">
        <f t="shared" si="0"/>
        <v>6.7183471381953165E-4</v>
      </c>
      <c r="G31" s="110">
        <f t="shared" si="1"/>
        <v>-9.8774885145482383E-2</v>
      </c>
      <c r="H31" s="107">
        <f t="shared" si="2"/>
        <v>-129</v>
      </c>
      <c r="I31" s="111">
        <f t="shared" si="4"/>
        <v>-4.2121073597596809E-3</v>
      </c>
      <c r="J31" s="108">
        <f t="shared" si="3"/>
        <v>87</v>
      </c>
      <c r="K31" s="5"/>
    </row>
    <row r="32" spans="1:13">
      <c r="A32" s="47">
        <v>31</v>
      </c>
      <c r="B32" s="113" t="s">
        <v>122</v>
      </c>
      <c r="C32" s="108">
        <v>20994</v>
      </c>
      <c r="D32" s="108">
        <v>21306</v>
      </c>
      <c r="E32" s="108">
        <v>21435</v>
      </c>
      <c r="F32" s="110">
        <f t="shared" si="0"/>
        <v>1.2235154707495038E-2</v>
      </c>
      <c r="G32" s="110">
        <f t="shared" si="1"/>
        <v>2.1006001714775652E-2</v>
      </c>
      <c r="H32" s="107">
        <f t="shared" si="2"/>
        <v>441</v>
      </c>
      <c r="I32" s="111">
        <f t="shared" si="4"/>
        <v>1.4399529811271468E-2</v>
      </c>
      <c r="J32" s="108">
        <f t="shared" si="3"/>
        <v>129</v>
      </c>
      <c r="K32" s="5"/>
    </row>
    <row r="33" spans="1:11">
      <c r="A33" s="47">
        <v>32</v>
      </c>
      <c r="B33" s="113" t="s">
        <v>123</v>
      </c>
      <c r="C33" s="108">
        <v>8334</v>
      </c>
      <c r="D33" s="108">
        <v>8684</v>
      </c>
      <c r="E33" s="108">
        <v>8714</v>
      </c>
      <c r="F33" s="110">
        <f t="shared" si="0"/>
        <v>4.9739742533758697E-3</v>
      </c>
      <c r="G33" s="110">
        <f t="shared" si="1"/>
        <v>4.5596352291816654E-2</v>
      </c>
      <c r="H33" s="107">
        <f t="shared" si="2"/>
        <v>380</v>
      </c>
      <c r="I33" s="111">
        <f t="shared" si="4"/>
        <v>1.2407758114020766E-2</v>
      </c>
      <c r="J33" s="108">
        <f t="shared" si="3"/>
        <v>30</v>
      </c>
      <c r="K33" s="5"/>
    </row>
    <row r="34" spans="1:11">
      <c r="A34" s="47">
        <v>33</v>
      </c>
      <c r="B34" s="113" t="s">
        <v>124</v>
      </c>
      <c r="C34" s="108">
        <v>34250</v>
      </c>
      <c r="D34" s="108">
        <v>35123</v>
      </c>
      <c r="E34" s="108">
        <v>35235</v>
      </c>
      <c r="F34" s="110">
        <f t="shared" si="0"/>
        <v>2.011223121616924E-2</v>
      </c>
      <c r="G34" s="110">
        <f t="shared" si="1"/>
        <v>2.875912408759124E-2</v>
      </c>
      <c r="H34" s="107">
        <f t="shared" si="2"/>
        <v>985</v>
      </c>
      <c r="I34" s="111">
        <f t="shared" si="4"/>
        <v>3.2162215111343304E-2</v>
      </c>
      <c r="J34" s="108">
        <f t="shared" si="3"/>
        <v>112</v>
      </c>
      <c r="K34" s="5"/>
    </row>
    <row r="35" spans="1:11">
      <c r="A35" s="47">
        <v>34</v>
      </c>
      <c r="B35" s="113" t="s">
        <v>125</v>
      </c>
      <c r="C35" s="108">
        <v>500964</v>
      </c>
      <c r="D35" s="108">
        <v>503876</v>
      </c>
      <c r="E35" s="108">
        <v>503205</v>
      </c>
      <c r="F35" s="110">
        <f t="shared" si="0"/>
        <v>0.28723074525705811</v>
      </c>
      <c r="G35" s="110">
        <f t="shared" si="1"/>
        <v>4.4733753323592113E-3</v>
      </c>
      <c r="H35" s="107">
        <f t="shared" si="2"/>
        <v>2241</v>
      </c>
      <c r="I35" s="111">
        <f t="shared" si="4"/>
        <v>7.3173120877685627E-2</v>
      </c>
      <c r="J35" s="108">
        <f t="shared" si="3"/>
        <v>-671</v>
      </c>
    </row>
    <row r="36" spans="1:11">
      <c r="A36" s="47">
        <v>35</v>
      </c>
      <c r="B36" s="113" t="s">
        <v>126</v>
      </c>
      <c r="C36" s="108">
        <v>119407</v>
      </c>
      <c r="D36" s="108">
        <v>121622</v>
      </c>
      <c r="E36" s="108">
        <v>121778</v>
      </c>
      <c r="F36" s="110">
        <f t="shared" si="0"/>
        <v>6.9511204570530949E-2</v>
      </c>
      <c r="G36" s="110">
        <f t="shared" si="1"/>
        <v>1.9856457326622393E-2</v>
      </c>
      <c r="H36" s="107">
        <f t="shared" si="2"/>
        <v>2371</v>
      </c>
      <c r="I36" s="111">
        <f t="shared" si="4"/>
        <v>7.7417880232482209E-2</v>
      </c>
      <c r="J36" s="108">
        <f t="shared" si="3"/>
        <v>156</v>
      </c>
    </row>
    <row r="37" spans="1:11">
      <c r="A37" s="47">
        <v>36</v>
      </c>
      <c r="B37" s="113" t="s">
        <v>127</v>
      </c>
      <c r="C37" s="108">
        <v>2805</v>
      </c>
      <c r="D37" s="108">
        <v>2885</v>
      </c>
      <c r="E37" s="108">
        <v>2930</v>
      </c>
      <c r="F37" s="110">
        <f t="shared" si="0"/>
        <v>1.6724517514793778E-3</v>
      </c>
      <c r="G37" s="110">
        <f t="shared" si="1"/>
        <v>4.4563279857397504E-2</v>
      </c>
      <c r="H37" s="107">
        <f t="shared" si="2"/>
        <v>125</v>
      </c>
      <c r="I37" s="111">
        <f t="shared" si="4"/>
        <v>4.0814993796120941E-3</v>
      </c>
      <c r="J37" s="108">
        <f t="shared" si="3"/>
        <v>45</v>
      </c>
    </row>
    <row r="38" spans="1:11">
      <c r="A38" s="47">
        <v>37</v>
      </c>
      <c r="B38" s="113" t="s">
        <v>128</v>
      </c>
      <c r="C38" s="108">
        <v>6639</v>
      </c>
      <c r="D38" s="108">
        <v>7088</v>
      </c>
      <c r="E38" s="108">
        <v>7114</v>
      </c>
      <c r="F38" s="110">
        <f t="shared" si="0"/>
        <v>4.0606900204861072E-3</v>
      </c>
      <c r="G38" s="110">
        <f t="shared" si="1"/>
        <v>7.1546919716824822E-2</v>
      </c>
      <c r="H38" s="107">
        <f t="shared" si="2"/>
        <v>475</v>
      </c>
      <c r="I38" s="111">
        <f t="shared" si="4"/>
        <v>1.5509697642525959E-2</v>
      </c>
      <c r="J38" s="108">
        <f t="shared" si="3"/>
        <v>26</v>
      </c>
    </row>
    <row r="39" spans="1:11">
      <c r="A39" s="47">
        <v>38</v>
      </c>
      <c r="B39" s="113" t="s">
        <v>129</v>
      </c>
      <c r="C39" s="108">
        <v>28825</v>
      </c>
      <c r="D39" s="108">
        <v>29283</v>
      </c>
      <c r="E39" s="108">
        <v>29352</v>
      </c>
      <c r="F39" s="110">
        <f t="shared" si="0"/>
        <v>1.6754199252362694E-2</v>
      </c>
      <c r="G39" s="110">
        <f t="shared" si="1"/>
        <v>1.8282740676496097E-2</v>
      </c>
      <c r="H39" s="107">
        <f t="shared" si="2"/>
        <v>527</v>
      </c>
      <c r="I39" s="111">
        <f t="shared" si="4"/>
        <v>1.720760138444459E-2</v>
      </c>
      <c r="J39" s="108">
        <f t="shared" si="3"/>
        <v>69</v>
      </c>
    </row>
    <row r="40" spans="1:11">
      <c r="A40" s="47">
        <v>39</v>
      </c>
      <c r="B40" s="113" t="s">
        <v>130</v>
      </c>
      <c r="C40" s="108">
        <v>7668</v>
      </c>
      <c r="D40" s="108">
        <v>7809</v>
      </c>
      <c r="E40" s="108">
        <v>7923</v>
      </c>
      <c r="F40" s="110">
        <f t="shared" si="0"/>
        <v>4.5224693607409929E-3</v>
      </c>
      <c r="G40" s="110">
        <f t="shared" si="1"/>
        <v>3.3255086071987482E-2</v>
      </c>
      <c r="H40" s="107">
        <f t="shared" si="2"/>
        <v>255</v>
      </c>
      <c r="I40" s="111">
        <f t="shared" si="4"/>
        <v>8.3262587344086723E-3</v>
      </c>
      <c r="J40" s="108">
        <f t="shared" si="3"/>
        <v>114</v>
      </c>
    </row>
    <row r="41" spans="1:11">
      <c r="A41" s="47">
        <v>40</v>
      </c>
      <c r="B41" s="113" t="s">
        <v>131</v>
      </c>
      <c r="C41" s="108">
        <v>3650</v>
      </c>
      <c r="D41" s="108">
        <v>3687</v>
      </c>
      <c r="E41" s="108">
        <v>3757</v>
      </c>
      <c r="F41" s="110">
        <f t="shared" si="0"/>
        <v>2.1445055393542736E-3</v>
      </c>
      <c r="G41" s="110">
        <f t="shared" si="1"/>
        <v>2.9315068493150687E-2</v>
      </c>
      <c r="H41" s="107">
        <f t="shared" si="2"/>
        <v>107</v>
      </c>
      <c r="I41" s="111">
        <f t="shared" si="4"/>
        <v>3.4937634689479525E-3</v>
      </c>
      <c r="J41" s="108">
        <f t="shared" si="3"/>
        <v>70</v>
      </c>
    </row>
    <row r="42" spans="1:11">
      <c r="A42" s="47">
        <v>41</v>
      </c>
      <c r="B42" s="113" t="s">
        <v>132</v>
      </c>
      <c r="C42" s="108">
        <v>41453</v>
      </c>
      <c r="D42" s="108">
        <v>43309</v>
      </c>
      <c r="E42" s="108">
        <v>43337</v>
      </c>
      <c r="F42" s="110">
        <f t="shared" si="0"/>
        <v>2.4736874250464776E-2</v>
      </c>
      <c r="G42" s="110">
        <f t="shared" si="1"/>
        <v>4.5449062794007671E-2</v>
      </c>
      <c r="H42" s="107">
        <f t="shared" si="2"/>
        <v>1884</v>
      </c>
      <c r="I42" s="111">
        <f t="shared" si="4"/>
        <v>6.1516358649513485E-2</v>
      </c>
      <c r="J42" s="108">
        <f t="shared" si="3"/>
        <v>28</v>
      </c>
    </row>
    <row r="43" spans="1:11">
      <c r="A43" s="47">
        <v>42</v>
      </c>
      <c r="B43" s="113" t="s">
        <v>133</v>
      </c>
      <c r="C43" s="108">
        <v>41661</v>
      </c>
      <c r="D43" s="108">
        <v>42991</v>
      </c>
      <c r="E43" s="108">
        <v>43071</v>
      </c>
      <c r="F43" s="110">
        <f t="shared" si="0"/>
        <v>2.4585040746746854E-2</v>
      </c>
      <c r="G43" s="110">
        <f t="shared" si="1"/>
        <v>3.3844602865989774E-2</v>
      </c>
      <c r="H43" s="107">
        <f t="shared" si="2"/>
        <v>1410</v>
      </c>
      <c r="I43" s="111">
        <f t="shared" si="4"/>
        <v>4.6039313002024421E-2</v>
      </c>
      <c r="J43" s="108">
        <f t="shared" si="3"/>
        <v>80</v>
      </c>
    </row>
    <row r="44" spans="1:11">
      <c r="A44" s="47">
        <v>43</v>
      </c>
      <c r="B44" s="113" t="s">
        <v>134</v>
      </c>
      <c r="C44" s="108">
        <v>10032</v>
      </c>
      <c r="D44" s="108">
        <v>10180</v>
      </c>
      <c r="E44" s="108">
        <v>10224</v>
      </c>
      <c r="F44" s="110">
        <f t="shared" si="0"/>
        <v>5.8358862481655829E-3</v>
      </c>
      <c r="G44" s="110">
        <f t="shared" si="1"/>
        <v>1.9138755980861243E-2</v>
      </c>
      <c r="H44" s="107">
        <f t="shared" si="2"/>
        <v>192</v>
      </c>
      <c r="I44" s="111">
        <f t="shared" si="4"/>
        <v>6.2691830470841771E-3</v>
      </c>
      <c r="J44" s="108">
        <f t="shared" si="3"/>
        <v>44</v>
      </c>
    </row>
    <row r="45" spans="1:11">
      <c r="A45" s="47">
        <v>44</v>
      </c>
      <c r="B45" s="113" t="s">
        <v>135</v>
      </c>
      <c r="C45" s="108">
        <v>10434</v>
      </c>
      <c r="D45" s="108">
        <v>10916</v>
      </c>
      <c r="E45" s="108">
        <v>10967</v>
      </c>
      <c r="F45" s="110">
        <f t="shared" si="0"/>
        <v>6.2599926138137661E-3</v>
      </c>
      <c r="G45" s="110">
        <f t="shared" si="1"/>
        <v>5.1082997891508532E-2</v>
      </c>
      <c r="H45" s="107">
        <f t="shared" si="2"/>
        <v>533</v>
      </c>
      <c r="I45" s="111">
        <f t="shared" si="4"/>
        <v>1.7403513354665969E-2</v>
      </c>
      <c r="J45" s="108">
        <f t="shared" si="3"/>
        <v>51</v>
      </c>
    </row>
    <row r="46" spans="1:11">
      <c r="A46" s="47">
        <v>45</v>
      </c>
      <c r="B46" s="113" t="s">
        <v>136</v>
      </c>
      <c r="C46" s="108">
        <v>25635</v>
      </c>
      <c r="D46" s="108">
        <v>26364</v>
      </c>
      <c r="E46" s="108">
        <v>26478</v>
      </c>
      <c r="F46" s="110">
        <f t="shared" si="0"/>
        <v>1.5113712449034459E-2</v>
      </c>
      <c r="G46" s="110">
        <f t="shared" si="1"/>
        <v>3.2884727911059099E-2</v>
      </c>
      <c r="H46" s="107">
        <f t="shared" si="2"/>
        <v>843</v>
      </c>
      <c r="I46" s="111">
        <f t="shared" si="4"/>
        <v>2.7525631816103964E-2</v>
      </c>
      <c r="J46" s="108">
        <f t="shared" si="3"/>
        <v>114</v>
      </c>
    </row>
    <row r="47" spans="1:11">
      <c r="A47" s="47">
        <v>46</v>
      </c>
      <c r="B47" s="113" t="s">
        <v>137</v>
      </c>
      <c r="C47" s="108">
        <v>13655</v>
      </c>
      <c r="D47" s="108">
        <v>14258</v>
      </c>
      <c r="E47" s="108">
        <v>14411</v>
      </c>
      <c r="F47" s="110">
        <f t="shared" si="0"/>
        <v>8.225836925108981E-3</v>
      </c>
      <c r="G47" s="110">
        <f t="shared" si="1"/>
        <v>5.5364335408275359E-2</v>
      </c>
      <c r="H47" s="107">
        <f t="shared" si="2"/>
        <v>756</v>
      </c>
      <c r="I47" s="111">
        <f t="shared" si="4"/>
        <v>2.4684908247893947E-2</v>
      </c>
      <c r="J47" s="108">
        <f t="shared" si="3"/>
        <v>153</v>
      </c>
    </row>
    <row r="48" spans="1:11">
      <c r="A48" s="47">
        <v>47</v>
      </c>
      <c r="B48" s="113" t="s">
        <v>138</v>
      </c>
      <c r="C48" s="108">
        <v>4944</v>
      </c>
      <c r="D48" s="108">
        <v>4919</v>
      </c>
      <c r="E48" s="108">
        <v>4940</v>
      </c>
      <c r="F48" s="110">
        <f t="shared" si="0"/>
        <v>2.8197650690471418E-3</v>
      </c>
      <c r="G48" s="110">
        <f t="shared" si="1"/>
        <v>-8.090614886731392E-4</v>
      </c>
      <c r="H48" s="107">
        <f t="shared" si="2"/>
        <v>-4</v>
      </c>
      <c r="I48" s="111">
        <f t="shared" si="4"/>
        <v>-1.3060798014758701E-4</v>
      </c>
      <c r="J48" s="108">
        <f t="shared" si="3"/>
        <v>21</v>
      </c>
    </row>
    <row r="49" spans="1:10">
      <c r="A49" s="47">
        <v>48</v>
      </c>
      <c r="B49" s="113" t="s">
        <v>139</v>
      </c>
      <c r="C49" s="108">
        <v>35012</v>
      </c>
      <c r="D49" s="108">
        <v>34225</v>
      </c>
      <c r="E49" s="108">
        <v>34907</v>
      </c>
      <c r="F49" s="110">
        <f t="shared" si="0"/>
        <v>1.9925007948426839E-2</v>
      </c>
      <c r="G49" s="110">
        <f t="shared" si="1"/>
        <v>-2.9989717811036215E-3</v>
      </c>
      <c r="H49" s="107">
        <f t="shared" si="2"/>
        <v>-105</v>
      </c>
      <c r="I49" s="111">
        <f t="shared" si="4"/>
        <v>-3.4284594788741591E-3</v>
      </c>
      <c r="J49" s="108">
        <f t="shared" si="3"/>
        <v>682</v>
      </c>
    </row>
    <row r="50" spans="1:10">
      <c r="A50" s="47">
        <v>49</v>
      </c>
      <c r="B50" s="113" t="s">
        <v>140</v>
      </c>
      <c r="C50" s="108">
        <v>1975</v>
      </c>
      <c r="D50" s="108">
        <v>2094</v>
      </c>
      <c r="E50" s="108">
        <v>2119</v>
      </c>
      <c r="F50" s="110">
        <f t="shared" si="0"/>
        <v>1.2095308059333794E-3</v>
      </c>
      <c r="G50" s="110">
        <f t="shared" si="1"/>
        <v>7.2911392405063294E-2</v>
      </c>
      <c r="H50" s="107">
        <f t="shared" si="2"/>
        <v>144</v>
      </c>
      <c r="I50" s="111">
        <f t="shared" si="4"/>
        <v>4.7018872853131326E-3</v>
      </c>
      <c r="J50" s="108">
        <f t="shared" si="3"/>
        <v>25</v>
      </c>
    </row>
    <row r="51" spans="1:10">
      <c r="A51" s="47">
        <v>50</v>
      </c>
      <c r="B51" s="113" t="s">
        <v>141</v>
      </c>
      <c r="C51" s="108">
        <v>5937</v>
      </c>
      <c r="D51" s="108">
        <v>6033</v>
      </c>
      <c r="E51" s="108">
        <v>6054</v>
      </c>
      <c r="F51" s="110">
        <f t="shared" si="0"/>
        <v>3.4556392161966391E-3</v>
      </c>
      <c r="G51" s="110">
        <f t="shared" si="1"/>
        <v>1.9706922688226377E-2</v>
      </c>
      <c r="H51" s="107">
        <f t="shared" si="2"/>
        <v>117</v>
      </c>
      <c r="I51" s="111">
        <f t="shared" si="4"/>
        <v>3.8202834193169204E-3</v>
      </c>
      <c r="J51" s="108">
        <f t="shared" si="3"/>
        <v>21</v>
      </c>
    </row>
    <row r="52" spans="1:10">
      <c r="A52" s="47">
        <v>51</v>
      </c>
      <c r="B52" s="113" t="s">
        <v>142</v>
      </c>
      <c r="C52" s="108">
        <v>5459</v>
      </c>
      <c r="D52" s="108">
        <v>5624</v>
      </c>
      <c r="E52" s="108">
        <v>5688</v>
      </c>
      <c r="F52" s="110">
        <f t="shared" si="0"/>
        <v>3.2467254479231059E-3</v>
      </c>
      <c r="G52" s="110">
        <f t="shared" si="1"/>
        <v>4.194907492214691E-2</v>
      </c>
      <c r="H52" s="107">
        <f t="shared" si="2"/>
        <v>229</v>
      </c>
      <c r="I52" s="111">
        <f t="shared" si="4"/>
        <v>7.4773068634493567E-3</v>
      </c>
      <c r="J52" s="108">
        <f t="shared" si="3"/>
        <v>64</v>
      </c>
    </row>
    <row r="53" spans="1:10">
      <c r="A53" s="47">
        <v>52</v>
      </c>
      <c r="B53" s="113" t="s">
        <v>143</v>
      </c>
      <c r="C53" s="108">
        <v>11304</v>
      </c>
      <c r="D53" s="108">
        <v>11591</v>
      </c>
      <c r="E53" s="108">
        <v>11704</v>
      </c>
      <c r="F53" s="110">
        <f t="shared" si="0"/>
        <v>6.6806741635886133E-3</v>
      </c>
      <c r="G53" s="110">
        <f t="shared" si="1"/>
        <v>3.5385704175513094E-2</v>
      </c>
      <c r="H53" s="107">
        <f t="shared" si="2"/>
        <v>400</v>
      </c>
      <c r="I53" s="111">
        <f t="shared" si="4"/>
        <v>1.3060798014758701E-2</v>
      </c>
      <c r="J53" s="108">
        <f t="shared" si="3"/>
        <v>113</v>
      </c>
    </row>
    <row r="54" spans="1:10">
      <c r="A54" s="47">
        <v>53</v>
      </c>
      <c r="B54" s="113" t="s">
        <v>144</v>
      </c>
      <c r="C54" s="108">
        <v>6024</v>
      </c>
      <c r="D54" s="108">
        <v>6200</v>
      </c>
      <c r="E54" s="108">
        <v>6221</v>
      </c>
      <c r="F54" s="110">
        <f t="shared" si="0"/>
        <v>3.5509632580045082E-3</v>
      </c>
      <c r="G54" s="110">
        <f t="shared" si="1"/>
        <v>3.2702523240371845E-2</v>
      </c>
      <c r="H54" s="107">
        <f t="shared" si="2"/>
        <v>197</v>
      </c>
      <c r="I54" s="111">
        <f t="shared" si="4"/>
        <v>6.4324430222686604E-3</v>
      </c>
      <c r="J54" s="108">
        <f t="shared" si="3"/>
        <v>21</v>
      </c>
    </row>
    <row r="55" spans="1:10">
      <c r="A55" s="47">
        <v>54</v>
      </c>
      <c r="B55" s="113" t="s">
        <v>145</v>
      </c>
      <c r="C55" s="108">
        <v>20969</v>
      </c>
      <c r="D55" s="108">
        <v>21901</v>
      </c>
      <c r="E55" s="108">
        <v>21914</v>
      </c>
      <c r="F55" s="110">
        <f t="shared" si="0"/>
        <v>1.250856917471641E-2</v>
      </c>
      <c r="G55" s="110">
        <f t="shared" si="1"/>
        <v>4.5066526777624114E-2</v>
      </c>
      <c r="H55" s="107">
        <f t="shared" si="2"/>
        <v>945</v>
      </c>
      <c r="I55" s="111">
        <f t="shared" si="4"/>
        <v>3.0856135309867434E-2</v>
      </c>
      <c r="J55" s="108">
        <f t="shared" si="3"/>
        <v>13</v>
      </c>
    </row>
    <row r="56" spans="1:10">
      <c r="A56" s="47">
        <v>55</v>
      </c>
      <c r="B56" s="113" t="s">
        <v>146</v>
      </c>
      <c r="C56" s="108">
        <v>23052</v>
      </c>
      <c r="D56" s="108">
        <v>23733</v>
      </c>
      <c r="E56" s="108">
        <v>23796</v>
      </c>
      <c r="F56" s="110">
        <f t="shared" si="0"/>
        <v>1.3582819753652994E-2</v>
      </c>
      <c r="G56" s="110">
        <f t="shared" si="1"/>
        <v>3.2274856845393024E-2</v>
      </c>
      <c r="H56" s="107">
        <f t="shared" si="2"/>
        <v>744</v>
      </c>
      <c r="I56" s="111">
        <f t="shared" si="4"/>
        <v>2.4293084307451186E-2</v>
      </c>
      <c r="J56" s="108">
        <f t="shared" si="3"/>
        <v>63</v>
      </c>
    </row>
    <row r="57" spans="1:10">
      <c r="A57" s="47">
        <v>56</v>
      </c>
      <c r="B57" s="113" t="s">
        <v>147</v>
      </c>
      <c r="C57" s="108">
        <v>2010</v>
      </c>
      <c r="D57" s="108">
        <v>2042</v>
      </c>
      <c r="E57" s="108">
        <v>2033</v>
      </c>
      <c r="F57" s="110">
        <f t="shared" si="0"/>
        <v>1.1604417784155546E-3</v>
      </c>
      <c r="G57" s="110">
        <f t="shared" si="1"/>
        <v>1.1442786069651741E-2</v>
      </c>
      <c r="H57" s="107">
        <f t="shared" si="2"/>
        <v>23</v>
      </c>
      <c r="I57" s="111">
        <f t="shared" si="4"/>
        <v>7.5099588584862532E-4</v>
      </c>
      <c r="J57" s="108">
        <f t="shared" si="3"/>
        <v>-9</v>
      </c>
    </row>
    <row r="58" spans="1:10">
      <c r="A58" s="47">
        <v>57</v>
      </c>
      <c r="B58" s="113" t="s">
        <v>148</v>
      </c>
      <c r="C58" s="108">
        <v>3786</v>
      </c>
      <c r="D58" s="108">
        <v>3932</v>
      </c>
      <c r="E58" s="108">
        <v>3934</v>
      </c>
      <c r="F58" s="110">
        <f t="shared" si="0"/>
        <v>2.2455376076177037E-3</v>
      </c>
      <c r="G58" s="110">
        <f t="shared" si="1"/>
        <v>3.9091389329107239E-2</v>
      </c>
      <c r="H58" s="107">
        <f t="shared" si="2"/>
        <v>148</v>
      </c>
      <c r="I58" s="111">
        <f t="shared" si="4"/>
        <v>4.8324952654607194E-3</v>
      </c>
      <c r="J58" s="108">
        <f t="shared" si="3"/>
        <v>2</v>
      </c>
    </row>
    <row r="59" spans="1:10">
      <c r="A59" s="47">
        <v>58</v>
      </c>
      <c r="B59" s="113" t="s">
        <v>149</v>
      </c>
      <c r="C59" s="108">
        <v>9021</v>
      </c>
      <c r="D59" s="108">
        <v>9366</v>
      </c>
      <c r="E59" s="108">
        <v>9570</v>
      </c>
      <c r="F59" s="110">
        <f t="shared" si="0"/>
        <v>5.4625813179718929E-3</v>
      </c>
      <c r="G59" s="110">
        <f t="shared" si="1"/>
        <v>6.08579980046558E-2</v>
      </c>
      <c r="H59" s="107">
        <f t="shared" si="2"/>
        <v>549</v>
      </c>
      <c r="I59" s="111">
        <f t="shared" si="4"/>
        <v>1.792594527525632E-2</v>
      </c>
      <c r="J59" s="108">
        <f t="shared" si="3"/>
        <v>204</v>
      </c>
    </row>
    <row r="60" spans="1:10">
      <c r="A60" s="47">
        <v>59</v>
      </c>
      <c r="B60" s="113" t="s">
        <v>150</v>
      </c>
      <c r="C60" s="108">
        <v>21747</v>
      </c>
      <c r="D60" s="108">
        <v>22625</v>
      </c>
      <c r="E60" s="108">
        <v>22819</v>
      </c>
      <c r="F60" s="110">
        <f t="shared" si="0"/>
        <v>1.3025145568944683E-2</v>
      </c>
      <c r="G60" s="110">
        <f t="shared" si="1"/>
        <v>4.9294155515703313E-2</v>
      </c>
      <c r="H60" s="107">
        <f t="shared" si="2"/>
        <v>1072</v>
      </c>
      <c r="I60" s="111">
        <f t="shared" si="4"/>
        <v>3.5002938679553321E-2</v>
      </c>
      <c r="J60" s="108">
        <f t="shared" si="3"/>
        <v>194</v>
      </c>
    </row>
    <row r="61" spans="1:10">
      <c r="A61" s="47">
        <v>60</v>
      </c>
      <c r="B61" s="113" t="s">
        <v>151</v>
      </c>
      <c r="C61" s="108">
        <v>7751</v>
      </c>
      <c r="D61" s="108">
        <v>7949</v>
      </c>
      <c r="E61" s="108">
        <v>7988</v>
      </c>
      <c r="F61" s="110">
        <f t="shared" si="0"/>
        <v>4.5595715327021395E-3</v>
      </c>
      <c r="G61" s="110">
        <f t="shared" si="1"/>
        <v>3.0576699780673462E-2</v>
      </c>
      <c r="H61" s="107">
        <f t="shared" si="2"/>
        <v>237</v>
      </c>
      <c r="I61" s="111">
        <f t="shared" si="4"/>
        <v>7.7385228237445312E-3</v>
      </c>
      <c r="J61" s="108">
        <f t="shared" si="3"/>
        <v>39</v>
      </c>
    </row>
    <row r="62" spans="1:10">
      <c r="A62" s="47">
        <v>61</v>
      </c>
      <c r="B62" s="113" t="s">
        <v>152</v>
      </c>
      <c r="C62" s="108">
        <v>16135</v>
      </c>
      <c r="D62" s="108">
        <v>16531</v>
      </c>
      <c r="E62" s="108">
        <v>16555</v>
      </c>
      <c r="F62" s="110">
        <f t="shared" si="0"/>
        <v>9.4496377971812623E-3</v>
      </c>
      <c r="G62" s="110">
        <f t="shared" si="1"/>
        <v>2.6030368763557483E-2</v>
      </c>
      <c r="H62" s="107">
        <f t="shared" si="2"/>
        <v>420</v>
      </c>
      <c r="I62" s="111">
        <f t="shared" si="4"/>
        <v>1.3713837915496636E-2</v>
      </c>
      <c r="J62" s="108">
        <f t="shared" si="3"/>
        <v>24</v>
      </c>
    </row>
    <row r="63" spans="1:10">
      <c r="A63" s="47">
        <v>62</v>
      </c>
      <c r="B63" s="113" t="s">
        <v>153</v>
      </c>
      <c r="C63" s="108">
        <v>1215</v>
      </c>
      <c r="D63" s="108">
        <v>1162</v>
      </c>
      <c r="E63" s="108">
        <v>1204</v>
      </c>
      <c r="F63" s="110">
        <f t="shared" si="0"/>
        <v>6.8724638524954632E-4</v>
      </c>
      <c r="G63" s="110">
        <f t="shared" si="1"/>
        <v>-9.0534979423868307E-3</v>
      </c>
      <c r="H63" s="107">
        <f t="shared" si="2"/>
        <v>-11</v>
      </c>
      <c r="I63" s="111">
        <f t="shared" si="4"/>
        <v>-3.5917194540586431E-4</v>
      </c>
      <c r="J63" s="108">
        <f t="shared" si="3"/>
        <v>42</v>
      </c>
    </row>
    <row r="64" spans="1:10">
      <c r="A64" s="47">
        <v>63</v>
      </c>
      <c r="B64" s="113" t="s">
        <v>154</v>
      </c>
      <c r="C64" s="108">
        <v>11354</v>
      </c>
      <c r="D64" s="108">
        <v>11871</v>
      </c>
      <c r="E64" s="108">
        <v>11879</v>
      </c>
      <c r="F64" s="110">
        <f t="shared" si="0"/>
        <v>6.780564626560931E-3</v>
      </c>
      <c r="G64" s="110">
        <f t="shared" si="1"/>
        <v>4.6239210850801481E-2</v>
      </c>
      <c r="H64" s="107">
        <f t="shared" si="2"/>
        <v>525</v>
      </c>
      <c r="I64" s="111">
        <f t="shared" si="4"/>
        <v>1.7142297394370797E-2</v>
      </c>
      <c r="J64" s="108">
        <f t="shared" si="3"/>
        <v>8</v>
      </c>
    </row>
    <row r="65" spans="1:11">
      <c r="A65" s="47">
        <v>64</v>
      </c>
      <c r="B65" s="113" t="s">
        <v>155</v>
      </c>
      <c r="C65" s="108">
        <v>8116</v>
      </c>
      <c r="D65" s="108">
        <v>8192</v>
      </c>
      <c r="E65" s="108">
        <v>8292</v>
      </c>
      <c r="F65" s="110">
        <f t="shared" si="0"/>
        <v>4.733095536951195E-3</v>
      </c>
      <c r="G65" s="110">
        <f t="shared" si="1"/>
        <v>2.1685559388861509E-2</v>
      </c>
      <c r="H65" s="107">
        <f t="shared" si="2"/>
        <v>176</v>
      </c>
      <c r="I65" s="111">
        <f t="shared" si="4"/>
        <v>5.7467511264938289E-3</v>
      </c>
      <c r="J65" s="108">
        <f t="shared" si="3"/>
        <v>100</v>
      </c>
    </row>
    <row r="66" spans="1:11">
      <c r="A66" s="47">
        <v>65</v>
      </c>
      <c r="B66" s="113" t="s">
        <v>156</v>
      </c>
      <c r="C66" s="108">
        <v>6802</v>
      </c>
      <c r="D66" s="108">
        <v>7473</v>
      </c>
      <c r="E66" s="108">
        <v>7533</v>
      </c>
      <c r="F66" s="110">
        <f t="shared" ref="F66:F83" si="5">E66/$E$83</f>
        <v>4.2998563289741139E-3</v>
      </c>
      <c r="G66" s="110">
        <f t="shared" ref="G66:G83" si="6">(E66-C66)/C66</f>
        <v>0.10746839164951486</v>
      </c>
      <c r="H66" s="107">
        <f t="shared" ref="H66:H83" si="7">E66-C66</f>
        <v>731</v>
      </c>
      <c r="I66" s="111">
        <f t="shared" si="4"/>
        <v>2.3868608371971526E-2</v>
      </c>
      <c r="J66" s="108">
        <f t="shared" ref="J66:J83" si="8">E66-D66</f>
        <v>60</v>
      </c>
    </row>
    <row r="67" spans="1:11">
      <c r="A67" s="47">
        <v>66</v>
      </c>
      <c r="B67" s="113" t="s">
        <v>157</v>
      </c>
      <c r="C67" s="108">
        <v>5422</v>
      </c>
      <c r="D67" s="108">
        <v>5645</v>
      </c>
      <c r="E67" s="108">
        <v>5745</v>
      </c>
      <c r="F67" s="110">
        <f t="shared" si="5"/>
        <v>3.279261198719804E-3</v>
      </c>
      <c r="G67" s="110">
        <f t="shared" si="6"/>
        <v>5.9572113611213576E-2</v>
      </c>
      <c r="H67" s="107">
        <f t="shared" si="7"/>
        <v>323</v>
      </c>
      <c r="I67" s="111">
        <f t="shared" ref="I67:I83" si="9">H67/$H$83</f>
        <v>1.0546594396917651E-2</v>
      </c>
      <c r="J67" s="108">
        <f t="shared" si="8"/>
        <v>100</v>
      </c>
    </row>
    <row r="68" spans="1:11">
      <c r="A68" s="47">
        <v>67</v>
      </c>
      <c r="B68" s="113" t="s">
        <v>158</v>
      </c>
      <c r="C68" s="108">
        <v>10644</v>
      </c>
      <c r="D68" s="108">
        <v>10765</v>
      </c>
      <c r="E68" s="108">
        <v>10803</v>
      </c>
      <c r="F68" s="110">
        <f t="shared" si="5"/>
        <v>6.1663809799425654E-3</v>
      </c>
      <c r="G68" s="110">
        <f t="shared" si="6"/>
        <v>1.4937993235625705E-2</v>
      </c>
      <c r="H68" s="107">
        <f t="shared" si="7"/>
        <v>159</v>
      </c>
      <c r="I68" s="111">
        <f t="shared" si="9"/>
        <v>5.1916672108665842E-3</v>
      </c>
      <c r="J68" s="108">
        <f t="shared" si="8"/>
        <v>38</v>
      </c>
      <c r="K68" s="12"/>
    </row>
    <row r="69" spans="1:11">
      <c r="A69" s="47">
        <v>68</v>
      </c>
      <c r="B69" s="113" t="s">
        <v>159</v>
      </c>
      <c r="C69" s="108">
        <v>6117</v>
      </c>
      <c r="D69" s="108">
        <v>6506</v>
      </c>
      <c r="E69" s="108">
        <v>6631</v>
      </c>
      <c r="F69" s="110">
        <f t="shared" si="5"/>
        <v>3.78499234268251E-3</v>
      </c>
      <c r="G69" s="110">
        <f t="shared" si="6"/>
        <v>8.4028118358672549E-2</v>
      </c>
      <c r="H69" s="107">
        <f t="shared" si="7"/>
        <v>514</v>
      </c>
      <c r="I69" s="111">
        <f t="shared" si="9"/>
        <v>1.6783125448964931E-2</v>
      </c>
      <c r="J69" s="108">
        <f t="shared" si="8"/>
        <v>125</v>
      </c>
    </row>
    <row r="70" spans="1:11">
      <c r="A70" s="47">
        <v>69</v>
      </c>
      <c r="B70" s="113" t="s">
        <v>160</v>
      </c>
      <c r="C70" s="108">
        <v>1116</v>
      </c>
      <c r="D70" s="108">
        <v>1125</v>
      </c>
      <c r="E70" s="108">
        <v>1125</v>
      </c>
      <c r="F70" s="110">
        <f t="shared" si="5"/>
        <v>6.4215297625061431E-4</v>
      </c>
      <c r="G70" s="110">
        <f t="shared" si="6"/>
        <v>8.0645161290322578E-3</v>
      </c>
      <c r="H70" s="107">
        <f t="shared" si="7"/>
        <v>9</v>
      </c>
      <c r="I70" s="111">
        <f t="shared" si="9"/>
        <v>2.9386795533207079E-4</v>
      </c>
      <c r="J70" s="108">
        <f t="shared" si="8"/>
        <v>0</v>
      </c>
    </row>
    <row r="71" spans="1:11">
      <c r="A71" s="47">
        <v>70</v>
      </c>
      <c r="B71" s="113" t="s">
        <v>161</v>
      </c>
      <c r="C71" s="108">
        <v>4064</v>
      </c>
      <c r="D71" s="108">
        <v>4249</v>
      </c>
      <c r="E71" s="108">
        <v>4268</v>
      </c>
      <c r="F71" s="110">
        <f t="shared" si="5"/>
        <v>2.4361856912334416E-3</v>
      </c>
      <c r="G71" s="110">
        <f t="shared" si="6"/>
        <v>5.0196850393700788E-2</v>
      </c>
      <c r="H71" s="107">
        <f t="shared" si="7"/>
        <v>204</v>
      </c>
      <c r="I71" s="111">
        <f t="shared" si="9"/>
        <v>6.6610069875269375E-3</v>
      </c>
      <c r="J71" s="108">
        <f t="shared" si="8"/>
        <v>19</v>
      </c>
    </row>
    <row r="72" spans="1:11">
      <c r="A72" s="47">
        <v>71</v>
      </c>
      <c r="B72" s="113" t="s">
        <v>162</v>
      </c>
      <c r="C72" s="108">
        <v>4500</v>
      </c>
      <c r="D72" s="108">
        <v>4687</v>
      </c>
      <c r="E72" s="108">
        <v>4679</v>
      </c>
      <c r="F72" s="110">
        <f t="shared" si="5"/>
        <v>2.6707855785569994E-3</v>
      </c>
      <c r="G72" s="110">
        <f t="shared" si="6"/>
        <v>3.977777777777778E-2</v>
      </c>
      <c r="H72" s="107">
        <f t="shared" si="7"/>
        <v>179</v>
      </c>
      <c r="I72" s="111">
        <f t="shared" si="9"/>
        <v>5.8447071116045192E-3</v>
      </c>
      <c r="J72" s="108">
        <f t="shared" si="8"/>
        <v>-8</v>
      </c>
    </row>
    <row r="73" spans="1:11">
      <c r="A73" s="47">
        <v>72</v>
      </c>
      <c r="B73" s="113" t="s">
        <v>163</v>
      </c>
      <c r="C73" s="108">
        <v>3492</v>
      </c>
      <c r="D73" s="108">
        <v>3639</v>
      </c>
      <c r="E73" s="108">
        <v>3668</v>
      </c>
      <c r="F73" s="110">
        <f t="shared" si="5"/>
        <v>2.0937041038997808E-3</v>
      </c>
      <c r="G73" s="110">
        <f t="shared" si="6"/>
        <v>5.0400916380297825E-2</v>
      </c>
      <c r="H73" s="107">
        <f t="shared" si="7"/>
        <v>176</v>
      </c>
      <c r="I73" s="111">
        <f t="shared" si="9"/>
        <v>5.7467511264938289E-3</v>
      </c>
      <c r="J73" s="108">
        <f t="shared" si="8"/>
        <v>29</v>
      </c>
    </row>
    <row r="74" spans="1:11">
      <c r="A74" s="47">
        <v>73</v>
      </c>
      <c r="B74" s="113" t="s">
        <v>164</v>
      </c>
      <c r="C74" s="108">
        <v>2061</v>
      </c>
      <c r="D74" s="108">
        <v>1882</v>
      </c>
      <c r="E74" s="108">
        <v>1910</v>
      </c>
      <c r="F74" s="110">
        <f t="shared" si="5"/>
        <v>1.090233053012154E-3</v>
      </c>
      <c r="G74" s="110">
        <f t="shared" si="6"/>
        <v>-7.3265405143134399E-2</v>
      </c>
      <c r="H74" s="107">
        <f t="shared" si="7"/>
        <v>-151</v>
      </c>
      <c r="I74" s="111">
        <f t="shared" si="9"/>
        <v>-4.9304512505714097E-3</v>
      </c>
      <c r="J74" s="108">
        <f t="shared" si="8"/>
        <v>28</v>
      </c>
    </row>
    <row r="75" spans="1:11">
      <c r="A75" s="47">
        <v>74</v>
      </c>
      <c r="B75" s="113" t="s">
        <v>165</v>
      </c>
      <c r="C75" s="108">
        <v>4009</v>
      </c>
      <c r="D75" s="108">
        <v>4046</v>
      </c>
      <c r="E75" s="108">
        <v>4093</v>
      </c>
      <c r="F75" s="110">
        <f t="shared" si="5"/>
        <v>2.3362952282611239E-3</v>
      </c>
      <c r="G75" s="110">
        <f t="shared" si="6"/>
        <v>2.0952856073833875E-2</v>
      </c>
      <c r="H75" s="107">
        <f t="shared" si="7"/>
        <v>84</v>
      </c>
      <c r="I75" s="111">
        <f t="shared" si="9"/>
        <v>2.7427675830993272E-3</v>
      </c>
      <c r="J75" s="108">
        <f t="shared" si="8"/>
        <v>47</v>
      </c>
    </row>
    <row r="76" spans="1:11">
      <c r="A76" s="47">
        <v>75</v>
      </c>
      <c r="B76" s="113" t="s">
        <v>166</v>
      </c>
      <c r="C76" s="108">
        <v>1195</v>
      </c>
      <c r="D76" s="108">
        <v>1149</v>
      </c>
      <c r="E76" s="108">
        <v>1195</v>
      </c>
      <c r="F76" s="110">
        <f t="shared" si="5"/>
        <v>6.8210916143954139E-4</v>
      </c>
      <c r="G76" s="110">
        <f t="shared" si="6"/>
        <v>0</v>
      </c>
      <c r="H76" s="107">
        <f t="shared" si="7"/>
        <v>0</v>
      </c>
      <c r="I76" s="111">
        <f t="shared" si="9"/>
        <v>0</v>
      </c>
      <c r="J76" s="108">
        <f t="shared" si="8"/>
        <v>46</v>
      </c>
    </row>
    <row r="77" spans="1:11">
      <c r="A77" s="47">
        <v>76</v>
      </c>
      <c r="B77" s="113" t="s">
        <v>167</v>
      </c>
      <c r="C77" s="108">
        <v>1748</v>
      </c>
      <c r="D77" s="108">
        <v>1692</v>
      </c>
      <c r="E77" s="108">
        <v>1754</v>
      </c>
      <c r="F77" s="110">
        <f t="shared" si="5"/>
        <v>1.0011878403054023E-3</v>
      </c>
      <c r="G77" s="110">
        <f t="shared" si="6"/>
        <v>3.4324942791762012E-3</v>
      </c>
      <c r="H77" s="107">
        <f t="shared" si="7"/>
        <v>6</v>
      </c>
      <c r="I77" s="111">
        <f t="shared" si="9"/>
        <v>1.9591197022138053E-4</v>
      </c>
      <c r="J77" s="108">
        <f t="shared" si="8"/>
        <v>62</v>
      </c>
    </row>
    <row r="78" spans="1:11">
      <c r="A78" s="47">
        <v>77</v>
      </c>
      <c r="B78" s="113" t="s">
        <v>168</v>
      </c>
      <c r="C78" s="108">
        <v>6403</v>
      </c>
      <c r="D78" s="108">
        <v>6725</v>
      </c>
      <c r="E78" s="108">
        <v>6730</v>
      </c>
      <c r="F78" s="110">
        <f t="shared" si="5"/>
        <v>3.8415018045925638E-3</v>
      </c>
      <c r="G78" s="110">
        <f t="shared" si="6"/>
        <v>5.1069811026081526E-2</v>
      </c>
      <c r="H78" s="107">
        <f t="shared" si="7"/>
        <v>327</v>
      </c>
      <c r="I78" s="111">
        <f t="shared" si="9"/>
        <v>1.0677202377065239E-2</v>
      </c>
      <c r="J78" s="108">
        <f t="shared" si="8"/>
        <v>5</v>
      </c>
    </row>
    <row r="79" spans="1:11">
      <c r="A79" s="47">
        <v>78</v>
      </c>
      <c r="B79" s="113" t="s">
        <v>169</v>
      </c>
      <c r="C79" s="108">
        <v>5108</v>
      </c>
      <c r="D79" s="108">
        <v>5118</v>
      </c>
      <c r="E79" s="108">
        <v>5114</v>
      </c>
      <c r="F79" s="110">
        <f t="shared" si="5"/>
        <v>2.9190847293739039E-3</v>
      </c>
      <c r="G79" s="110">
        <f t="shared" si="6"/>
        <v>1.1746280344557558E-3</v>
      </c>
      <c r="H79" s="107">
        <f t="shared" si="7"/>
        <v>6</v>
      </c>
      <c r="I79" s="111">
        <f t="shared" si="9"/>
        <v>1.9591197022138053E-4</v>
      </c>
      <c r="J79" s="108">
        <f t="shared" si="8"/>
        <v>-4</v>
      </c>
    </row>
    <row r="80" spans="1:11">
      <c r="A80" s="47">
        <v>79</v>
      </c>
      <c r="B80" s="113" t="s">
        <v>170</v>
      </c>
      <c r="C80" s="108">
        <v>1533</v>
      </c>
      <c r="D80" s="108">
        <v>1512</v>
      </c>
      <c r="E80" s="108">
        <v>1506</v>
      </c>
      <c r="F80" s="110">
        <f t="shared" si="5"/>
        <v>8.5962878420748907E-4</v>
      </c>
      <c r="G80" s="110">
        <f t="shared" si="6"/>
        <v>-1.7612524461839529E-2</v>
      </c>
      <c r="H80" s="107">
        <f t="shared" si="7"/>
        <v>-27</v>
      </c>
      <c r="I80" s="111">
        <f t="shared" si="9"/>
        <v>-8.8160386599621236E-4</v>
      </c>
      <c r="J80" s="108">
        <f t="shared" si="8"/>
        <v>-6</v>
      </c>
    </row>
    <row r="81" spans="1:11">
      <c r="A81" s="47">
        <v>80</v>
      </c>
      <c r="B81" s="113" t="s">
        <v>171</v>
      </c>
      <c r="C81" s="108">
        <v>6017</v>
      </c>
      <c r="D81" s="108">
        <v>6174</v>
      </c>
      <c r="E81" s="108">
        <v>6170</v>
      </c>
      <c r="F81" s="110">
        <f t="shared" si="5"/>
        <v>3.5218523230811471E-3</v>
      </c>
      <c r="G81" s="110">
        <f t="shared" si="6"/>
        <v>2.54279541299651E-2</v>
      </c>
      <c r="H81" s="107">
        <f t="shared" si="7"/>
        <v>153</v>
      </c>
      <c r="I81" s="111">
        <f t="shared" si="9"/>
        <v>4.9957552406452036E-3</v>
      </c>
      <c r="J81" s="108">
        <f t="shared" si="8"/>
        <v>-4</v>
      </c>
    </row>
    <row r="82" spans="1:11">
      <c r="A82" s="47">
        <v>81</v>
      </c>
      <c r="B82" s="113" t="s">
        <v>172</v>
      </c>
      <c r="C82" s="108">
        <v>7069</v>
      </c>
      <c r="D82" s="108">
        <v>7490</v>
      </c>
      <c r="E82" s="108">
        <v>7547</v>
      </c>
      <c r="F82" s="110">
        <f t="shared" si="5"/>
        <v>4.3078475660118989E-3</v>
      </c>
      <c r="G82" s="110">
        <f t="shared" si="6"/>
        <v>6.7619182345451972E-2</v>
      </c>
      <c r="H82" s="107">
        <f t="shared" si="7"/>
        <v>478</v>
      </c>
      <c r="I82" s="111">
        <f t="shared" si="9"/>
        <v>1.5607653627636648E-2</v>
      </c>
      <c r="J82" s="108">
        <f t="shared" si="8"/>
        <v>57</v>
      </c>
    </row>
    <row r="83" spans="1:11" s="121" customFormat="1">
      <c r="A83" s="177" t="s">
        <v>173</v>
      </c>
      <c r="B83" s="177"/>
      <c r="C83" s="76">
        <v>1721293</v>
      </c>
      <c r="D83" s="76">
        <v>1747178</v>
      </c>
      <c r="E83" s="76">
        <v>1751919</v>
      </c>
      <c r="F83" s="110">
        <f t="shared" si="5"/>
        <v>1</v>
      </c>
      <c r="G83" s="110">
        <f t="shared" si="6"/>
        <v>1.7792438591221833E-2</v>
      </c>
      <c r="H83" s="107">
        <f t="shared" si="7"/>
        <v>30626</v>
      </c>
      <c r="I83" s="111">
        <f t="shared" si="9"/>
        <v>1</v>
      </c>
      <c r="J83" s="107">
        <f t="shared" si="8"/>
        <v>4741</v>
      </c>
      <c r="K83" s="22"/>
    </row>
    <row r="84" spans="1:11">
      <c r="C84" s="150"/>
      <c r="D84" s="150"/>
      <c r="E84" s="152"/>
      <c r="F84" s="66"/>
      <c r="I84" s="15"/>
    </row>
    <row r="85" spans="1:11">
      <c r="C85" s="151"/>
      <c r="D85" s="151"/>
      <c r="E85" s="153"/>
      <c r="I85" s="15"/>
    </row>
    <row r="86" spans="1:11">
      <c r="C86" s="150"/>
      <c r="D86" s="150"/>
      <c r="E86" s="152"/>
      <c r="I86" s="15"/>
    </row>
    <row r="87" spans="1:11">
      <c r="C87" s="150"/>
      <c r="D87" s="150"/>
      <c r="E87" s="152"/>
      <c r="I87" s="15"/>
    </row>
    <row r="88" spans="1:11">
      <c r="C88" s="150"/>
      <c r="D88" s="150"/>
      <c r="E88" s="152"/>
      <c r="I88" s="15"/>
    </row>
    <row r="89" spans="1:11">
      <c r="C89" s="150"/>
      <c r="D89" s="150"/>
      <c r="E89" s="152"/>
      <c r="I89" s="15"/>
    </row>
    <row r="90" spans="1:11">
      <c r="C90" s="150"/>
      <c r="D90" s="150"/>
      <c r="E90" s="152"/>
    </row>
    <row r="91" spans="1:11">
      <c r="C91" s="150"/>
      <c r="D91" s="150"/>
      <c r="E91" s="152"/>
    </row>
    <row r="92" spans="1:11">
      <c r="C92" s="150"/>
      <c r="D92" s="150"/>
      <c r="E92" s="152"/>
    </row>
    <row r="93" spans="1:11">
      <c r="C93" s="150"/>
      <c r="D93" s="150"/>
      <c r="E93" s="152"/>
    </row>
    <row r="94" spans="1:11">
      <c r="C94" s="150"/>
      <c r="D94" s="150"/>
      <c r="E94" s="152"/>
    </row>
    <row r="95" spans="1:11">
      <c r="C95" s="150"/>
      <c r="D95" s="150"/>
      <c r="E95" s="152"/>
    </row>
    <row r="96" spans="1:11">
      <c r="C96" s="150"/>
      <c r="D96" s="150"/>
      <c r="E96" s="152"/>
    </row>
    <row r="97" spans="3:6">
      <c r="C97" s="150"/>
      <c r="D97" s="150"/>
      <c r="E97" s="152"/>
    </row>
    <row r="98" spans="3:6">
      <c r="C98" s="150"/>
      <c r="D98" s="150"/>
      <c r="E98" s="152"/>
    </row>
    <row r="99" spans="3:6">
      <c r="C99" s="150"/>
      <c r="D99" s="150"/>
      <c r="E99" s="152"/>
    </row>
    <row r="100" spans="3:6">
      <c r="C100" s="150"/>
      <c r="D100" s="150"/>
      <c r="E100" s="152"/>
    </row>
    <row r="101" spans="3:6">
      <c r="C101" s="150"/>
      <c r="D101" s="150"/>
      <c r="E101" s="152"/>
      <c r="F101" s="14"/>
    </row>
    <row r="102" spans="3:6">
      <c r="C102" s="150"/>
      <c r="D102" s="150"/>
      <c r="E102" s="152"/>
    </row>
    <row r="103" spans="3:6">
      <c r="C103" s="150"/>
      <c r="D103" s="150"/>
      <c r="E103" s="152"/>
    </row>
    <row r="104" spans="3:6">
      <c r="C104" s="150"/>
      <c r="D104" s="150"/>
      <c r="E104" s="152"/>
    </row>
    <row r="105" spans="3:6">
      <c r="C105" s="150"/>
      <c r="D105" s="150"/>
      <c r="E105" s="152"/>
    </row>
    <row r="106" spans="3:6">
      <c r="C106" s="150"/>
      <c r="D106" s="150"/>
      <c r="E106" s="152"/>
    </row>
    <row r="107" spans="3:6">
      <c r="C107" s="150"/>
      <c r="D107" s="150"/>
      <c r="E107" s="152"/>
    </row>
    <row r="108" spans="3:6">
      <c r="C108" s="150"/>
      <c r="D108" s="150"/>
      <c r="E108" s="152"/>
    </row>
    <row r="109" spans="3:6">
      <c r="C109" s="150"/>
      <c r="D109" s="150"/>
      <c r="E109" s="152"/>
    </row>
    <row r="110" spans="3:6">
      <c r="C110" s="150"/>
      <c r="D110" s="150"/>
      <c r="E110" s="152"/>
    </row>
    <row r="111" spans="3:6">
      <c r="C111" s="150"/>
      <c r="D111" s="150"/>
      <c r="E111" s="152"/>
    </row>
    <row r="112" spans="3:6">
      <c r="C112" s="150"/>
      <c r="D112" s="150"/>
      <c r="E112" s="152"/>
    </row>
    <row r="113" spans="3:5">
      <c r="C113" s="150"/>
      <c r="D113" s="150"/>
      <c r="E113" s="152"/>
    </row>
    <row r="114" spans="3:5">
      <c r="C114" s="150"/>
      <c r="D114" s="150"/>
      <c r="E114" s="152"/>
    </row>
    <row r="115" spans="3:5">
      <c r="C115" s="150"/>
      <c r="D115" s="150"/>
      <c r="E115" s="152"/>
    </row>
    <row r="116" spans="3:5">
      <c r="C116" s="150"/>
      <c r="D116" s="150"/>
      <c r="E116" s="152"/>
    </row>
    <row r="117" spans="3:5">
      <c r="C117" s="150"/>
      <c r="D117" s="150"/>
      <c r="E117" s="152"/>
    </row>
    <row r="118" spans="3:5">
      <c r="C118" s="150"/>
      <c r="D118" s="150"/>
      <c r="E118" s="152"/>
    </row>
    <row r="119" spans="3:5">
      <c r="C119" s="150"/>
      <c r="D119" s="150"/>
      <c r="E119" s="152"/>
    </row>
    <row r="120" spans="3:5">
      <c r="C120" s="150"/>
      <c r="D120" s="150"/>
      <c r="E120" s="152"/>
    </row>
    <row r="121" spans="3:5">
      <c r="C121" s="150"/>
      <c r="D121" s="150"/>
      <c r="E121" s="152"/>
    </row>
    <row r="122" spans="3:5">
      <c r="C122" s="150"/>
      <c r="D122" s="150"/>
      <c r="E122" s="152"/>
    </row>
    <row r="123" spans="3:5">
      <c r="C123" s="150"/>
      <c r="D123" s="150"/>
      <c r="E123" s="152"/>
    </row>
    <row r="124" spans="3:5">
      <c r="C124" s="150"/>
      <c r="D124" s="150"/>
      <c r="E124" s="152"/>
    </row>
    <row r="125" spans="3:5">
      <c r="C125" s="150"/>
      <c r="D125" s="150"/>
      <c r="E125" s="152"/>
    </row>
    <row r="126" spans="3:5">
      <c r="C126" s="150"/>
      <c r="D126" s="150"/>
      <c r="E126" s="152"/>
    </row>
    <row r="127" spans="3:5">
      <c r="C127" s="150"/>
      <c r="D127" s="150"/>
      <c r="E127" s="152"/>
    </row>
    <row r="128" spans="3:5">
      <c r="C128" s="150"/>
      <c r="D128" s="150"/>
      <c r="E128" s="152"/>
    </row>
    <row r="129" spans="3:5">
      <c r="C129" s="150"/>
      <c r="D129" s="150"/>
      <c r="E129" s="152"/>
    </row>
    <row r="130" spans="3:5">
      <c r="C130" s="150"/>
      <c r="D130" s="150"/>
      <c r="E130" s="152"/>
    </row>
    <row r="131" spans="3:5">
      <c r="C131" s="150"/>
      <c r="D131" s="150"/>
      <c r="E131" s="152"/>
    </row>
    <row r="132" spans="3:5">
      <c r="C132" s="150"/>
      <c r="D132" s="150"/>
      <c r="E132" s="152"/>
    </row>
    <row r="133" spans="3:5">
      <c r="C133" s="150"/>
      <c r="D133" s="150"/>
      <c r="E133" s="152"/>
    </row>
    <row r="134" spans="3:5">
      <c r="C134" s="150"/>
      <c r="D134" s="150"/>
      <c r="E134" s="152"/>
    </row>
    <row r="135" spans="3:5">
      <c r="C135" s="150"/>
      <c r="D135" s="150"/>
      <c r="E135" s="152"/>
    </row>
    <row r="136" spans="3:5">
      <c r="C136" s="150"/>
      <c r="D136" s="150"/>
      <c r="E136" s="152"/>
    </row>
    <row r="137" spans="3:5">
      <c r="C137" s="150"/>
      <c r="D137" s="150"/>
      <c r="E137" s="152"/>
    </row>
    <row r="138" spans="3:5">
      <c r="C138" s="150"/>
      <c r="D138" s="150"/>
      <c r="E138" s="152"/>
    </row>
    <row r="139" spans="3:5">
      <c r="C139" s="150"/>
      <c r="D139" s="150"/>
      <c r="E139" s="152"/>
    </row>
    <row r="140" spans="3:5">
      <c r="C140" s="150"/>
      <c r="D140" s="150"/>
      <c r="E140" s="152"/>
    </row>
    <row r="141" spans="3:5">
      <c r="C141" s="150"/>
      <c r="D141" s="150"/>
      <c r="E141" s="152"/>
    </row>
    <row r="142" spans="3:5">
      <c r="C142" s="150"/>
      <c r="D142" s="150"/>
      <c r="E142" s="152"/>
    </row>
    <row r="143" spans="3:5">
      <c r="C143" s="18"/>
      <c r="D143" s="18"/>
      <c r="E143" s="18"/>
    </row>
  </sheetData>
  <mergeCells count="1">
    <mergeCell ref="A83:B83"/>
  </mergeCells>
  <pageMargins left="0.7" right="0.7" top="0.75" bottom="0.75" header="0.3" footer="0.3"/>
  <pageSetup paperSize="9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M92"/>
  <sheetViews>
    <sheetView zoomScale="80" zoomScaleNormal="80" zoomScalePageLayoutView="80" workbookViewId="0">
      <pane ySplit="1" topLeftCell="A2" activePane="bottomLeft" state="frozen"/>
      <selection activeCell="W1" sqref="W1"/>
      <selection pane="bottomLeft" activeCell="F14" sqref="F14"/>
    </sheetView>
  </sheetViews>
  <sheetFormatPr defaultColWidth="9.1796875" defaultRowHeight="14.5"/>
  <cols>
    <col min="1" max="1" width="13.6328125" style="8" bestFit="1" customWidth="1"/>
    <col min="2" max="2" width="34.453125" style="8" bestFit="1" customWidth="1"/>
    <col min="3" max="5" width="12" style="8" customWidth="1"/>
    <col min="6" max="6" width="33.1796875" style="8" customWidth="1"/>
    <col min="7" max="7" width="28.453125" style="8" customWidth="1"/>
    <col min="8" max="8" width="28.36328125" style="8" customWidth="1"/>
    <col min="9" max="9" width="20.36328125" style="8" customWidth="1"/>
    <col min="10" max="10" width="32.453125" style="8" customWidth="1"/>
    <col min="11" max="11" width="9.1796875" style="8"/>
    <col min="12" max="12" width="34.453125" style="8" bestFit="1" customWidth="1"/>
    <col min="13" max="16384" width="9.1796875" style="8"/>
  </cols>
  <sheetData>
    <row r="1" spans="1:13" ht="29">
      <c r="A1" s="105" t="s">
        <v>1</v>
      </c>
      <c r="B1" s="104" t="s">
        <v>90</v>
      </c>
      <c r="C1" s="103">
        <v>42156</v>
      </c>
      <c r="D1" s="103">
        <v>42491</v>
      </c>
      <c r="E1" s="103">
        <v>42522</v>
      </c>
      <c r="F1" s="102" t="s">
        <v>307</v>
      </c>
      <c r="G1" s="102" t="s">
        <v>308</v>
      </c>
      <c r="H1" s="102" t="s">
        <v>295</v>
      </c>
      <c r="I1" s="102" t="s">
        <v>292</v>
      </c>
      <c r="J1" s="106" t="s">
        <v>312</v>
      </c>
    </row>
    <row r="2" spans="1:13">
      <c r="A2" s="43">
        <v>1</v>
      </c>
      <c r="B2" s="109" t="s">
        <v>2</v>
      </c>
      <c r="C2" s="108">
        <v>32834</v>
      </c>
      <c r="D2" s="108">
        <v>33200</v>
      </c>
      <c r="E2" s="108">
        <v>34129</v>
      </c>
      <c r="F2" s="110">
        <f t="shared" ref="F2:F65" si="0">E2/$E$90</f>
        <v>8.6410538292915236E-3</v>
      </c>
      <c r="G2" s="110">
        <f t="shared" ref="G2:G65" si="1">(E2-C2)/C2</f>
        <v>3.9440823536577935E-2</v>
      </c>
      <c r="H2" s="107">
        <f t="shared" ref="H2:H65" si="2">E2-C2</f>
        <v>1295</v>
      </c>
      <c r="I2" s="111">
        <f>H2/$H$90</f>
        <v>7.208902298498656E-3</v>
      </c>
      <c r="J2" s="108">
        <f t="shared" ref="J2:J65" si="3">E2-D2</f>
        <v>929</v>
      </c>
      <c r="L2" s="3"/>
      <c r="M2" s="11"/>
    </row>
    <row r="3" spans="1:13">
      <c r="A3" s="43">
        <v>2</v>
      </c>
      <c r="B3" s="109" t="s">
        <v>3</v>
      </c>
      <c r="C3" s="108">
        <v>27263</v>
      </c>
      <c r="D3" s="108">
        <v>10234</v>
      </c>
      <c r="E3" s="108">
        <v>11637</v>
      </c>
      <c r="F3" s="110">
        <f t="shared" si="0"/>
        <v>2.946348952839681E-3</v>
      </c>
      <c r="G3" s="110">
        <f t="shared" si="1"/>
        <v>-0.5731577596009243</v>
      </c>
      <c r="H3" s="107">
        <f t="shared" si="2"/>
        <v>-15626</v>
      </c>
      <c r="I3" s="111">
        <f t="shared" ref="I3:I66" si="4">H3/$H$90</f>
        <v>-8.6985565495243236E-2</v>
      </c>
      <c r="J3" s="108">
        <f t="shared" si="3"/>
        <v>1403</v>
      </c>
      <c r="L3" s="3"/>
      <c r="M3" s="11"/>
    </row>
    <row r="4" spans="1:13">
      <c r="A4" s="43">
        <v>3</v>
      </c>
      <c r="B4" s="109" t="s">
        <v>4</v>
      </c>
      <c r="C4" s="108">
        <v>1273</v>
      </c>
      <c r="D4" s="108">
        <v>1307</v>
      </c>
      <c r="E4" s="108">
        <v>1341</v>
      </c>
      <c r="F4" s="110">
        <f t="shared" si="0"/>
        <v>3.3952513068299494E-4</v>
      </c>
      <c r="G4" s="110">
        <f t="shared" si="1"/>
        <v>5.3417124901806758E-2</v>
      </c>
      <c r="H4" s="107">
        <f t="shared" si="2"/>
        <v>68</v>
      </c>
      <c r="I4" s="111">
        <f t="shared" si="4"/>
        <v>3.7853695467019967E-4</v>
      </c>
      <c r="J4" s="108">
        <f t="shared" si="3"/>
        <v>34</v>
      </c>
      <c r="L4" s="3"/>
      <c r="M4" s="11"/>
    </row>
    <row r="5" spans="1:13">
      <c r="A5" s="43">
        <v>5</v>
      </c>
      <c r="B5" s="109" t="s">
        <v>5</v>
      </c>
      <c r="C5" s="108">
        <v>433</v>
      </c>
      <c r="D5" s="108">
        <v>501</v>
      </c>
      <c r="E5" s="108">
        <v>507</v>
      </c>
      <c r="F5" s="110">
        <f t="shared" si="0"/>
        <v>1.2836632457589742E-4</v>
      </c>
      <c r="G5" s="110">
        <f t="shared" si="1"/>
        <v>0.17090069284064666</v>
      </c>
      <c r="H5" s="107">
        <f t="shared" si="2"/>
        <v>74</v>
      </c>
      <c r="I5" s="111">
        <f t="shared" si="4"/>
        <v>4.1193727419992315E-4</v>
      </c>
      <c r="J5" s="108">
        <f t="shared" si="3"/>
        <v>6</v>
      </c>
      <c r="L5" s="3"/>
      <c r="M5" s="11"/>
    </row>
    <row r="6" spans="1:13">
      <c r="A6" s="43">
        <v>6</v>
      </c>
      <c r="B6" s="109" t="s">
        <v>6</v>
      </c>
      <c r="C6" s="108">
        <v>38</v>
      </c>
      <c r="D6" s="108">
        <v>88</v>
      </c>
      <c r="E6" s="108">
        <v>130</v>
      </c>
      <c r="F6" s="110">
        <f t="shared" si="0"/>
        <v>3.2914442198948055E-5</v>
      </c>
      <c r="G6" s="110">
        <f t="shared" si="1"/>
        <v>2.4210526315789473</v>
      </c>
      <c r="H6" s="107">
        <f t="shared" si="2"/>
        <v>92</v>
      </c>
      <c r="I6" s="111">
        <f t="shared" si="4"/>
        <v>5.1213823278909365E-4</v>
      </c>
      <c r="J6" s="108">
        <f t="shared" si="3"/>
        <v>42</v>
      </c>
      <c r="L6" s="3"/>
      <c r="M6" s="11"/>
    </row>
    <row r="7" spans="1:13">
      <c r="A7" s="43">
        <v>7</v>
      </c>
      <c r="B7" s="109" t="s">
        <v>7</v>
      </c>
      <c r="C7" s="108">
        <v>920</v>
      </c>
      <c r="D7" s="108">
        <v>787</v>
      </c>
      <c r="E7" s="108">
        <v>827</v>
      </c>
      <c r="F7" s="110">
        <f t="shared" si="0"/>
        <v>2.0938648998869262E-4</v>
      </c>
      <c r="G7" s="110">
        <f t="shared" si="1"/>
        <v>-0.10108695652173913</v>
      </c>
      <c r="H7" s="107">
        <f t="shared" si="2"/>
        <v>-93</v>
      </c>
      <c r="I7" s="111">
        <f t="shared" si="4"/>
        <v>-5.1770495271071426E-4</v>
      </c>
      <c r="J7" s="108">
        <f t="shared" si="3"/>
        <v>40</v>
      </c>
      <c r="L7" s="3"/>
      <c r="M7" s="11"/>
    </row>
    <row r="8" spans="1:13">
      <c r="A8" s="43">
        <v>8</v>
      </c>
      <c r="B8" s="109" t="s">
        <v>281</v>
      </c>
      <c r="C8" s="108">
        <v>3143</v>
      </c>
      <c r="D8" s="108">
        <v>3402</v>
      </c>
      <c r="E8" s="108">
        <v>3395</v>
      </c>
      <c r="F8" s="110">
        <f t="shared" si="0"/>
        <v>8.5957331742637423E-4</v>
      </c>
      <c r="G8" s="110">
        <f t="shared" si="1"/>
        <v>8.0178173719376397E-2</v>
      </c>
      <c r="H8" s="107">
        <f t="shared" si="2"/>
        <v>252</v>
      </c>
      <c r="I8" s="111">
        <f t="shared" si="4"/>
        <v>1.402813420248387E-3</v>
      </c>
      <c r="J8" s="108">
        <f t="shared" si="3"/>
        <v>-7</v>
      </c>
      <c r="L8" s="3"/>
      <c r="M8" s="11"/>
    </row>
    <row r="9" spans="1:13">
      <c r="A9" s="43">
        <v>9</v>
      </c>
      <c r="B9" s="109" t="s">
        <v>8</v>
      </c>
      <c r="C9" s="108">
        <v>976</v>
      </c>
      <c r="D9" s="108">
        <v>512</v>
      </c>
      <c r="E9" s="108">
        <v>1081</v>
      </c>
      <c r="F9" s="110">
        <f t="shared" si="0"/>
        <v>2.7369624628509884E-4</v>
      </c>
      <c r="G9" s="110">
        <f t="shared" si="1"/>
        <v>0.10758196721311475</v>
      </c>
      <c r="H9" s="107">
        <f t="shared" si="2"/>
        <v>105</v>
      </c>
      <c r="I9" s="111">
        <f t="shared" si="4"/>
        <v>5.8450559177016122E-4</v>
      </c>
      <c r="J9" s="108">
        <f t="shared" si="3"/>
        <v>569</v>
      </c>
      <c r="L9" s="3"/>
      <c r="M9" s="11"/>
    </row>
    <row r="10" spans="1:13">
      <c r="A10" s="112">
        <v>10</v>
      </c>
      <c r="B10" s="109" t="s">
        <v>9</v>
      </c>
      <c r="C10" s="107">
        <v>123238</v>
      </c>
      <c r="D10" s="107">
        <v>125146</v>
      </c>
      <c r="E10" s="107">
        <v>125533</v>
      </c>
      <c r="F10" s="110">
        <f t="shared" si="0"/>
        <v>3.1783451327388815E-2</v>
      </c>
      <c r="G10" s="110">
        <f t="shared" si="1"/>
        <v>1.8622502799461205E-2</v>
      </c>
      <c r="H10" s="107">
        <f t="shared" si="2"/>
        <v>2295</v>
      </c>
      <c r="I10" s="111">
        <f t="shared" si="4"/>
        <v>1.2775622220119239E-2</v>
      </c>
      <c r="J10" s="108">
        <f t="shared" si="3"/>
        <v>387</v>
      </c>
      <c r="L10" s="3"/>
      <c r="M10" s="11"/>
    </row>
    <row r="11" spans="1:13">
      <c r="A11" s="112">
        <v>11</v>
      </c>
      <c r="B11" s="109" t="s">
        <v>10</v>
      </c>
      <c r="C11" s="107">
        <v>2674</v>
      </c>
      <c r="D11" s="107">
        <v>2499</v>
      </c>
      <c r="E11" s="107">
        <v>2540</v>
      </c>
      <c r="F11" s="110">
        <f t="shared" si="0"/>
        <v>6.43097562964062E-4</v>
      </c>
      <c r="G11" s="110">
        <f t="shared" si="1"/>
        <v>-5.0112191473448017E-2</v>
      </c>
      <c r="H11" s="107">
        <f t="shared" si="2"/>
        <v>-134</v>
      </c>
      <c r="I11" s="111">
        <f t="shared" si="4"/>
        <v>-7.4594046949715822E-4</v>
      </c>
      <c r="J11" s="108">
        <f t="shared" si="3"/>
        <v>41</v>
      </c>
      <c r="L11" s="3"/>
      <c r="M11" s="11"/>
    </row>
    <row r="12" spans="1:13">
      <c r="A12" s="112">
        <v>12</v>
      </c>
      <c r="B12" s="109" t="s">
        <v>11</v>
      </c>
      <c r="C12" s="107">
        <v>1155</v>
      </c>
      <c r="D12" s="107">
        <v>1332</v>
      </c>
      <c r="E12" s="107">
        <v>971</v>
      </c>
      <c r="F12" s="110">
        <f t="shared" si="0"/>
        <v>2.4584556442445044E-4</v>
      </c>
      <c r="G12" s="110">
        <f t="shared" si="1"/>
        <v>-0.15930735930735931</v>
      </c>
      <c r="H12" s="107">
        <f t="shared" si="2"/>
        <v>-184</v>
      </c>
      <c r="I12" s="111">
        <f t="shared" si="4"/>
        <v>-1.0242764655781873E-3</v>
      </c>
      <c r="J12" s="108">
        <f t="shared" si="3"/>
        <v>-361</v>
      </c>
    </row>
    <row r="13" spans="1:13">
      <c r="A13" s="112">
        <v>13</v>
      </c>
      <c r="B13" s="109" t="s">
        <v>12</v>
      </c>
      <c r="C13" s="107">
        <v>122227</v>
      </c>
      <c r="D13" s="107">
        <v>116399</v>
      </c>
      <c r="E13" s="107">
        <v>115695</v>
      </c>
      <c r="F13" s="110">
        <f t="shared" si="0"/>
        <v>2.9292587616979192E-2</v>
      </c>
      <c r="G13" s="110">
        <f t="shared" si="1"/>
        <v>-5.3441547284969769E-2</v>
      </c>
      <c r="H13" s="107">
        <f t="shared" si="2"/>
        <v>-6532</v>
      </c>
      <c r="I13" s="111">
        <f t="shared" si="4"/>
        <v>-3.636181452802565E-2</v>
      </c>
      <c r="J13" s="108">
        <f t="shared" si="3"/>
        <v>-704</v>
      </c>
    </row>
    <row r="14" spans="1:13">
      <c r="A14" s="112">
        <v>14</v>
      </c>
      <c r="B14" s="109" t="s">
        <v>13</v>
      </c>
      <c r="C14" s="107">
        <v>240266</v>
      </c>
      <c r="D14" s="107">
        <v>234643</v>
      </c>
      <c r="E14" s="107">
        <v>231965</v>
      </c>
      <c r="F14" s="110">
        <f t="shared" si="0"/>
        <v>5.8730758343684505E-2</v>
      </c>
      <c r="G14" s="110">
        <f t="shared" si="1"/>
        <v>-3.4549207961176366E-2</v>
      </c>
      <c r="H14" s="107">
        <f t="shared" si="2"/>
        <v>-8301</v>
      </c>
      <c r="I14" s="111">
        <f t="shared" si="4"/>
        <v>-4.6209342069372467E-2</v>
      </c>
      <c r="J14" s="108">
        <f t="shared" si="3"/>
        <v>-2678</v>
      </c>
    </row>
    <row r="15" spans="1:13">
      <c r="A15" s="112">
        <v>15</v>
      </c>
      <c r="B15" s="109" t="s">
        <v>14</v>
      </c>
      <c r="C15" s="107">
        <v>12864</v>
      </c>
      <c r="D15" s="107">
        <v>12791</v>
      </c>
      <c r="E15" s="107">
        <v>12838</v>
      </c>
      <c r="F15" s="110">
        <f t="shared" si="0"/>
        <v>3.2504277611545779E-3</v>
      </c>
      <c r="G15" s="110">
        <f t="shared" si="1"/>
        <v>-2.0211442786069651E-3</v>
      </c>
      <c r="H15" s="107">
        <f t="shared" si="2"/>
        <v>-26</v>
      </c>
      <c r="I15" s="111">
        <f t="shared" si="4"/>
        <v>-1.4473471796213518E-4</v>
      </c>
      <c r="J15" s="108">
        <f t="shared" si="3"/>
        <v>47</v>
      </c>
    </row>
    <row r="16" spans="1:13">
      <c r="A16" s="112">
        <v>16</v>
      </c>
      <c r="B16" s="109" t="s">
        <v>15</v>
      </c>
      <c r="C16" s="107">
        <v>10331</v>
      </c>
      <c r="D16" s="107">
        <v>8067</v>
      </c>
      <c r="E16" s="107">
        <v>8032</v>
      </c>
      <c r="F16" s="110">
        <f t="shared" si="0"/>
        <v>2.0336061518611598E-3</v>
      </c>
      <c r="G16" s="110">
        <f t="shared" si="1"/>
        <v>-0.22253412060787919</v>
      </c>
      <c r="H16" s="107">
        <f t="shared" si="2"/>
        <v>-2299</v>
      </c>
      <c r="I16" s="111">
        <f t="shared" si="4"/>
        <v>-1.2797889099805721E-2</v>
      </c>
      <c r="J16" s="108">
        <f t="shared" si="3"/>
        <v>-35</v>
      </c>
    </row>
    <row r="17" spans="1:10">
      <c r="A17" s="112">
        <v>17</v>
      </c>
      <c r="B17" s="109" t="s">
        <v>16</v>
      </c>
      <c r="C17" s="107">
        <v>9424</v>
      </c>
      <c r="D17" s="107">
        <v>9346</v>
      </c>
      <c r="E17" s="107">
        <v>9357</v>
      </c>
      <c r="F17" s="110">
        <f t="shared" si="0"/>
        <v>2.3690802742735149E-3</v>
      </c>
      <c r="G17" s="110">
        <f t="shared" si="1"/>
        <v>-7.109507640067912E-3</v>
      </c>
      <c r="H17" s="107">
        <f t="shared" si="2"/>
        <v>-67</v>
      </c>
      <c r="I17" s="111">
        <f t="shared" si="4"/>
        <v>-3.7297023474857911E-4</v>
      </c>
      <c r="J17" s="108">
        <f t="shared" si="3"/>
        <v>11</v>
      </c>
    </row>
    <row r="18" spans="1:10">
      <c r="A18" s="112">
        <v>18</v>
      </c>
      <c r="B18" s="109" t="s">
        <v>17</v>
      </c>
      <c r="C18" s="107">
        <v>14968</v>
      </c>
      <c r="D18" s="107">
        <v>13167</v>
      </c>
      <c r="E18" s="107">
        <v>13109</v>
      </c>
      <c r="F18" s="110">
        <f t="shared" si="0"/>
        <v>3.3190417137385388E-3</v>
      </c>
      <c r="G18" s="110">
        <f t="shared" si="1"/>
        <v>-0.12419828968466061</v>
      </c>
      <c r="H18" s="107">
        <f t="shared" si="2"/>
        <v>-1859</v>
      </c>
      <c r="I18" s="111">
        <f t="shared" si="4"/>
        <v>-1.0348532334292665E-2</v>
      </c>
      <c r="J18" s="108">
        <f t="shared" si="3"/>
        <v>-58</v>
      </c>
    </row>
    <row r="19" spans="1:10">
      <c r="A19" s="112">
        <v>19</v>
      </c>
      <c r="B19" s="109" t="s">
        <v>18</v>
      </c>
      <c r="C19" s="107">
        <v>961</v>
      </c>
      <c r="D19" s="107">
        <v>978</v>
      </c>
      <c r="E19" s="107">
        <v>950</v>
      </c>
      <c r="F19" s="110">
        <f t="shared" si="0"/>
        <v>2.4052861606923577E-4</v>
      </c>
      <c r="G19" s="110">
        <f t="shared" si="1"/>
        <v>-1.1446409989594173E-2</v>
      </c>
      <c r="H19" s="107">
        <f t="shared" si="2"/>
        <v>-11</v>
      </c>
      <c r="I19" s="111">
        <f t="shared" si="4"/>
        <v>-6.1233919137826425E-5</v>
      </c>
      <c r="J19" s="108">
        <f t="shared" si="3"/>
        <v>-28</v>
      </c>
    </row>
    <row r="20" spans="1:10">
      <c r="A20" s="112">
        <v>20</v>
      </c>
      <c r="B20" s="109" t="s">
        <v>19</v>
      </c>
      <c r="C20" s="107">
        <v>16926</v>
      </c>
      <c r="D20" s="107">
        <v>16951</v>
      </c>
      <c r="E20" s="107">
        <v>16964</v>
      </c>
      <c r="F20" s="110">
        <f t="shared" si="0"/>
        <v>4.2950815189458065E-3</v>
      </c>
      <c r="G20" s="110">
        <f t="shared" si="1"/>
        <v>2.2450667611957935E-3</v>
      </c>
      <c r="H20" s="107">
        <f t="shared" si="2"/>
        <v>38</v>
      </c>
      <c r="I20" s="111">
        <f t="shared" si="4"/>
        <v>2.1153535702158217E-4</v>
      </c>
      <c r="J20" s="108">
        <f t="shared" si="3"/>
        <v>13</v>
      </c>
    </row>
    <row r="21" spans="1:10">
      <c r="A21" s="112">
        <v>21</v>
      </c>
      <c r="B21" s="109" t="s">
        <v>20</v>
      </c>
      <c r="C21" s="107">
        <v>6899</v>
      </c>
      <c r="D21" s="107">
        <v>7064</v>
      </c>
      <c r="E21" s="107">
        <v>7144</v>
      </c>
      <c r="F21" s="110">
        <f t="shared" si="0"/>
        <v>1.808775192840653E-3</v>
      </c>
      <c r="G21" s="110">
        <f t="shared" si="1"/>
        <v>3.551239310044934E-2</v>
      </c>
      <c r="H21" s="107">
        <f t="shared" si="2"/>
        <v>245</v>
      </c>
      <c r="I21" s="111">
        <f t="shared" si="4"/>
        <v>1.3638463807970429E-3</v>
      </c>
      <c r="J21" s="108">
        <f t="shared" si="3"/>
        <v>80</v>
      </c>
    </row>
    <row r="22" spans="1:10">
      <c r="A22" s="112">
        <v>22</v>
      </c>
      <c r="B22" s="109" t="s">
        <v>21</v>
      </c>
      <c r="C22" s="107">
        <v>39565</v>
      </c>
      <c r="D22" s="107">
        <v>39355</v>
      </c>
      <c r="E22" s="107">
        <v>39635</v>
      </c>
      <c r="F22" s="110">
        <f t="shared" si="0"/>
        <v>1.0035107050425433E-2</v>
      </c>
      <c r="G22" s="110">
        <f t="shared" si="1"/>
        <v>1.7692404903323644E-3</v>
      </c>
      <c r="H22" s="107">
        <f t="shared" si="2"/>
        <v>70</v>
      </c>
      <c r="I22" s="111">
        <f t="shared" si="4"/>
        <v>3.8967039451344085E-4</v>
      </c>
      <c r="J22" s="108">
        <f t="shared" si="3"/>
        <v>280</v>
      </c>
    </row>
    <row r="23" spans="1:10">
      <c r="A23" s="112">
        <v>23</v>
      </c>
      <c r="B23" s="109" t="s">
        <v>22</v>
      </c>
      <c r="C23" s="107">
        <v>29051</v>
      </c>
      <c r="D23" s="107">
        <v>27911</v>
      </c>
      <c r="E23" s="107">
        <v>27950</v>
      </c>
      <c r="F23" s="110">
        <f t="shared" si="0"/>
        <v>7.0766050727738318E-3</v>
      </c>
      <c r="G23" s="110">
        <f t="shared" si="1"/>
        <v>-3.7898867508863725E-2</v>
      </c>
      <c r="H23" s="107">
        <f t="shared" si="2"/>
        <v>-1101</v>
      </c>
      <c r="I23" s="111">
        <f t="shared" si="4"/>
        <v>-6.1289586337042621E-3</v>
      </c>
      <c r="J23" s="108">
        <f t="shared" si="3"/>
        <v>39</v>
      </c>
    </row>
    <row r="24" spans="1:10">
      <c r="A24" s="112">
        <v>24</v>
      </c>
      <c r="B24" s="109" t="s">
        <v>23</v>
      </c>
      <c r="C24" s="107">
        <v>11520</v>
      </c>
      <c r="D24" s="107">
        <v>11045</v>
      </c>
      <c r="E24" s="107">
        <v>11047</v>
      </c>
      <c r="F24" s="110">
        <f t="shared" si="0"/>
        <v>2.7969680228598398E-3</v>
      </c>
      <c r="G24" s="110">
        <f t="shared" si="1"/>
        <v>-4.1059027777777778E-2</v>
      </c>
      <c r="H24" s="107">
        <f t="shared" si="2"/>
        <v>-473</v>
      </c>
      <c r="I24" s="111">
        <f t="shared" si="4"/>
        <v>-2.633058522926536E-3</v>
      </c>
      <c r="J24" s="108">
        <f t="shared" si="3"/>
        <v>2</v>
      </c>
    </row>
    <row r="25" spans="1:10">
      <c r="A25" s="112">
        <v>25</v>
      </c>
      <c r="B25" s="109" t="s">
        <v>24</v>
      </c>
      <c r="C25" s="107">
        <v>55415</v>
      </c>
      <c r="D25" s="107">
        <v>54749</v>
      </c>
      <c r="E25" s="107">
        <v>54993</v>
      </c>
      <c r="F25" s="110">
        <f t="shared" si="0"/>
        <v>1.3923568614205772E-2</v>
      </c>
      <c r="G25" s="110">
        <f t="shared" si="1"/>
        <v>-7.615266624560137E-3</v>
      </c>
      <c r="H25" s="107">
        <f t="shared" si="2"/>
        <v>-422</v>
      </c>
      <c r="I25" s="111">
        <f t="shared" si="4"/>
        <v>-2.3491558069238861E-3</v>
      </c>
      <c r="J25" s="108">
        <f t="shared" si="3"/>
        <v>244</v>
      </c>
    </row>
    <row r="26" spans="1:10">
      <c r="A26" s="112">
        <v>26</v>
      </c>
      <c r="B26" s="109" t="s">
        <v>25</v>
      </c>
      <c r="C26" s="107">
        <v>11132</v>
      </c>
      <c r="D26" s="107">
        <v>10992</v>
      </c>
      <c r="E26" s="107">
        <v>10845</v>
      </c>
      <c r="F26" s="110">
        <f t="shared" si="0"/>
        <v>2.7458240434430126E-3</v>
      </c>
      <c r="G26" s="110">
        <f t="shared" si="1"/>
        <v>-2.5781530722242183E-2</v>
      </c>
      <c r="H26" s="107">
        <f t="shared" si="2"/>
        <v>-287</v>
      </c>
      <c r="I26" s="111">
        <f t="shared" si="4"/>
        <v>-1.5976486175051075E-3</v>
      </c>
      <c r="J26" s="108">
        <f t="shared" si="3"/>
        <v>-147</v>
      </c>
    </row>
    <row r="27" spans="1:10">
      <c r="A27" s="112">
        <v>27</v>
      </c>
      <c r="B27" s="109" t="s">
        <v>26</v>
      </c>
      <c r="C27" s="107">
        <v>27854</v>
      </c>
      <c r="D27" s="107">
        <v>28749</v>
      </c>
      <c r="E27" s="107">
        <v>29025</v>
      </c>
      <c r="F27" s="110">
        <f t="shared" si="0"/>
        <v>7.3487821909574407E-3</v>
      </c>
      <c r="G27" s="110">
        <f t="shared" si="1"/>
        <v>4.2040640482515976E-2</v>
      </c>
      <c r="H27" s="107">
        <f t="shared" si="2"/>
        <v>1171</v>
      </c>
      <c r="I27" s="111">
        <f t="shared" si="4"/>
        <v>6.5186290282177031E-3</v>
      </c>
      <c r="J27" s="108">
        <f t="shared" si="3"/>
        <v>276</v>
      </c>
    </row>
    <row r="28" spans="1:10">
      <c r="A28" s="112">
        <v>28</v>
      </c>
      <c r="B28" s="109" t="s">
        <v>27</v>
      </c>
      <c r="C28" s="107">
        <v>18687</v>
      </c>
      <c r="D28" s="107">
        <v>19147</v>
      </c>
      <c r="E28" s="107">
        <v>19272</v>
      </c>
      <c r="F28" s="110">
        <f t="shared" si="0"/>
        <v>4.8794394619855914E-3</v>
      </c>
      <c r="G28" s="110">
        <f t="shared" si="1"/>
        <v>3.1305185423021353E-2</v>
      </c>
      <c r="H28" s="107">
        <f t="shared" si="2"/>
        <v>585</v>
      </c>
      <c r="I28" s="111">
        <f t="shared" si="4"/>
        <v>3.2565311541480416E-3</v>
      </c>
      <c r="J28" s="108">
        <f t="shared" si="3"/>
        <v>125</v>
      </c>
    </row>
    <row r="29" spans="1:10">
      <c r="A29" s="112">
        <v>29</v>
      </c>
      <c r="B29" s="109" t="s">
        <v>28</v>
      </c>
      <c r="C29" s="107">
        <v>24113</v>
      </c>
      <c r="D29" s="107">
        <v>28578</v>
      </c>
      <c r="E29" s="107">
        <v>29221</v>
      </c>
      <c r="F29" s="110">
        <f t="shared" si="0"/>
        <v>7.3984070422727774E-3</v>
      </c>
      <c r="G29" s="110">
        <f t="shared" si="1"/>
        <v>0.21183593911997678</v>
      </c>
      <c r="H29" s="107">
        <f t="shared" si="2"/>
        <v>5108</v>
      </c>
      <c r="I29" s="111">
        <f t="shared" si="4"/>
        <v>2.8434805359637941E-2</v>
      </c>
      <c r="J29" s="108">
        <f t="shared" si="3"/>
        <v>643</v>
      </c>
    </row>
    <row r="30" spans="1:10">
      <c r="A30" s="112">
        <v>30</v>
      </c>
      <c r="B30" s="109" t="s">
        <v>29</v>
      </c>
      <c r="C30" s="107">
        <v>2929</v>
      </c>
      <c r="D30" s="107">
        <v>3124</v>
      </c>
      <c r="E30" s="107">
        <v>3119</v>
      </c>
      <c r="F30" s="110">
        <f t="shared" si="0"/>
        <v>7.8969342475783833E-4</v>
      </c>
      <c r="G30" s="110">
        <f t="shared" si="1"/>
        <v>6.486855582109935E-2</v>
      </c>
      <c r="H30" s="107">
        <f t="shared" si="2"/>
        <v>190</v>
      </c>
      <c r="I30" s="111">
        <f t="shared" si="4"/>
        <v>1.0576767851079108E-3</v>
      </c>
      <c r="J30" s="108">
        <f t="shared" si="3"/>
        <v>-5</v>
      </c>
    </row>
    <row r="31" spans="1:10">
      <c r="A31" s="112">
        <v>31</v>
      </c>
      <c r="B31" s="109" t="s">
        <v>30</v>
      </c>
      <c r="C31" s="107">
        <v>21742</v>
      </c>
      <c r="D31" s="107">
        <v>21261</v>
      </c>
      <c r="E31" s="107">
        <v>21449</v>
      </c>
      <c r="F31" s="110">
        <f t="shared" si="0"/>
        <v>5.4306297748095136E-3</v>
      </c>
      <c r="G31" s="110">
        <f t="shared" si="1"/>
        <v>-1.3476221138809677E-2</v>
      </c>
      <c r="H31" s="107">
        <f t="shared" si="2"/>
        <v>-293</v>
      </c>
      <c r="I31" s="111">
        <f t="shared" si="4"/>
        <v>-1.631048937034831E-3</v>
      </c>
      <c r="J31" s="108">
        <f t="shared" si="3"/>
        <v>188</v>
      </c>
    </row>
    <row r="32" spans="1:10">
      <c r="A32" s="112">
        <v>32</v>
      </c>
      <c r="B32" s="109" t="s">
        <v>31</v>
      </c>
      <c r="C32" s="107">
        <v>14981</v>
      </c>
      <c r="D32" s="107">
        <v>15194</v>
      </c>
      <c r="E32" s="107">
        <v>15033</v>
      </c>
      <c r="F32" s="110">
        <f t="shared" si="0"/>
        <v>3.8061754582829699E-3</v>
      </c>
      <c r="G32" s="110">
        <f t="shared" si="1"/>
        <v>3.471063346906081E-3</v>
      </c>
      <c r="H32" s="107">
        <f t="shared" si="2"/>
        <v>52</v>
      </c>
      <c r="I32" s="111">
        <f t="shared" si="4"/>
        <v>2.8946943592427036E-4</v>
      </c>
      <c r="J32" s="108">
        <f t="shared" si="3"/>
        <v>-161</v>
      </c>
    </row>
    <row r="33" spans="1:10">
      <c r="A33" s="112">
        <v>33</v>
      </c>
      <c r="B33" s="109" t="s">
        <v>32</v>
      </c>
      <c r="C33" s="107">
        <v>21975</v>
      </c>
      <c r="D33" s="107">
        <v>22790</v>
      </c>
      <c r="E33" s="107">
        <v>23094</v>
      </c>
      <c r="F33" s="110">
        <f t="shared" si="0"/>
        <v>5.8471240626346644E-3</v>
      </c>
      <c r="G33" s="110">
        <f t="shared" si="1"/>
        <v>5.0921501706484643E-2</v>
      </c>
      <c r="H33" s="107">
        <f t="shared" si="2"/>
        <v>1119</v>
      </c>
      <c r="I33" s="111">
        <f t="shared" si="4"/>
        <v>6.2291595922934328E-3</v>
      </c>
      <c r="J33" s="108">
        <f t="shared" si="3"/>
        <v>304</v>
      </c>
    </row>
    <row r="34" spans="1:10">
      <c r="A34" s="112">
        <v>35</v>
      </c>
      <c r="B34" s="109" t="s">
        <v>33</v>
      </c>
      <c r="C34" s="107">
        <v>9575</v>
      </c>
      <c r="D34" s="107">
        <v>9970</v>
      </c>
      <c r="E34" s="107">
        <v>9732</v>
      </c>
      <c r="F34" s="110">
        <f t="shared" si="0"/>
        <v>2.4640257806166342E-3</v>
      </c>
      <c r="G34" s="110">
        <f t="shared" si="1"/>
        <v>1.6396866840731071E-2</v>
      </c>
      <c r="H34" s="107">
        <f t="shared" si="2"/>
        <v>157</v>
      </c>
      <c r="I34" s="111">
        <f t="shared" si="4"/>
        <v>8.7397502769443163E-4</v>
      </c>
      <c r="J34" s="108">
        <f t="shared" si="3"/>
        <v>-238</v>
      </c>
    </row>
    <row r="35" spans="1:10">
      <c r="A35" s="112">
        <v>36</v>
      </c>
      <c r="B35" s="109" t="s">
        <v>34</v>
      </c>
      <c r="C35" s="107">
        <v>1052</v>
      </c>
      <c r="D35" s="107">
        <v>1707</v>
      </c>
      <c r="E35" s="107">
        <v>1681</v>
      </c>
      <c r="F35" s="110">
        <f t="shared" si="0"/>
        <v>4.2560905643408985E-4</v>
      </c>
      <c r="G35" s="110">
        <f t="shared" si="1"/>
        <v>0.59790874524714832</v>
      </c>
      <c r="H35" s="107">
        <f t="shared" si="2"/>
        <v>629</v>
      </c>
      <c r="I35" s="111">
        <f t="shared" si="4"/>
        <v>3.5014668306993469E-3</v>
      </c>
      <c r="J35" s="108">
        <f t="shared" si="3"/>
        <v>-26</v>
      </c>
    </row>
    <row r="36" spans="1:10">
      <c r="A36" s="112">
        <v>37</v>
      </c>
      <c r="B36" s="109" t="s">
        <v>35</v>
      </c>
      <c r="C36" s="107">
        <v>899</v>
      </c>
      <c r="D36" s="107">
        <v>1163</v>
      </c>
      <c r="E36" s="107">
        <v>1285</v>
      </c>
      <c r="F36" s="110">
        <f t="shared" si="0"/>
        <v>3.2534660173575574E-4</v>
      </c>
      <c r="G36" s="110">
        <f t="shared" si="1"/>
        <v>0.42936596218020023</v>
      </c>
      <c r="H36" s="107">
        <f t="shared" si="2"/>
        <v>386</v>
      </c>
      <c r="I36" s="111">
        <f t="shared" si="4"/>
        <v>2.1487538897455452E-3</v>
      </c>
      <c r="J36" s="108">
        <f t="shared" si="3"/>
        <v>122</v>
      </c>
    </row>
    <row r="37" spans="1:10">
      <c r="A37" s="112">
        <v>38</v>
      </c>
      <c r="B37" s="109" t="s">
        <v>36</v>
      </c>
      <c r="C37" s="107">
        <v>7727</v>
      </c>
      <c r="D37" s="107">
        <v>8333</v>
      </c>
      <c r="E37" s="107">
        <v>8451</v>
      </c>
      <c r="F37" s="110">
        <f t="shared" si="0"/>
        <v>2.1396919309485387E-3</v>
      </c>
      <c r="G37" s="110">
        <f t="shared" si="1"/>
        <v>9.369742461498641E-2</v>
      </c>
      <c r="H37" s="107">
        <f t="shared" si="2"/>
        <v>724</v>
      </c>
      <c r="I37" s="111">
        <f t="shared" si="4"/>
        <v>4.0303052232533026E-3</v>
      </c>
      <c r="J37" s="108">
        <f t="shared" si="3"/>
        <v>118</v>
      </c>
    </row>
    <row r="38" spans="1:10">
      <c r="A38" s="112">
        <v>39</v>
      </c>
      <c r="B38" s="109" t="s">
        <v>37</v>
      </c>
      <c r="C38" s="107">
        <v>197</v>
      </c>
      <c r="D38" s="107">
        <v>188</v>
      </c>
      <c r="E38" s="107">
        <v>191</v>
      </c>
      <c r="F38" s="110">
        <f t="shared" si="0"/>
        <v>4.8358911230762145E-5</v>
      </c>
      <c r="G38" s="110">
        <f t="shared" si="1"/>
        <v>-3.0456852791878174E-2</v>
      </c>
      <c r="H38" s="107">
        <f t="shared" si="2"/>
        <v>-6</v>
      </c>
      <c r="I38" s="111">
        <f t="shared" si="4"/>
        <v>-3.34003195297235E-5</v>
      </c>
      <c r="J38" s="108">
        <f t="shared" si="3"/>
        <v>3</v>
      </c>
    </row>
    <row r="39" spans="1:10">
      <c r="A39" s="112">
        <v>41</v>
      </c>
      <c r="B39" s="109" t="s">
        <v>38</v>
      </c>
      <c r="C39" s="107">
        <v>37519</v>
      </c>
      <c r="D39" s="107">
        <v>42244</v>
      </c>
      <c r="E39" s="107">
        <v>42189</v>
      </c>
      <c r="F39" s="110">
        <f t="shared" si="0"/>
        <v>1.0681749245626303E-2</v>
      </c>
      <c r="G39" s="110">
        <f t="shared" si="1"/>
        <v>0.12447026839734535</v>
      </c>
      <c r="H39" s="107">
        <f t="shared" si="2"/>
        <v>4670</v>
      </c>
      <c r="I39" s="111">
        <f t="shared" si="4"/>
        <v>2.5996582033968124E-2</v>
      </c>
      <c r="J39" s="108">
        <f t="shared" si="3"/>
        <v>-55</v>
      </c>
    </row>
    <row r="40" spans="1:10">
      <c r="A40" s="112">
        <v>42</v>
      </c>
      <c r="B40" s="109" t="s">
        <v>39</v>
      </c>
      <c r="C40" s="107">
        <v>17085</v>
      </c>
      <c r="D40" s="107">
        <v>18638</v>
      </c>
      <c r="E40" s="107">
        <v>19629</v>
      </c>
      <c r="F40" s="110">
        <f t="shared" si="0"/>
        <v>4.9698275840242409E-3</v>
      </c>
      <c r="G40" s="110">
        <f t="shared" si="1"/>
        <v>0.14890254609306408</v>
      </c>
      <c r="H40" s="107">
        <f t="shared" si="2"/>
        <v>2544</v>
      </c>
      <c r="I40" s="111">
        <f t="shared" si="4"/>
        <v>1.4161735480602764E-2</v>
      </c>
      <c r="J40" s="108">
        <f t="shared" si="3"/>
        <v>991</v>
      </c>
    </row>
    <row r="41" spans="1:10">
      <c r="A41" s="112">
        <v>43</v>
      </c>
      <c r="B41" s="109" t="s">
        <v>40</v>
      </c>
      <c r="C41" s="107">
        <v>41667</v>
      </c>
      <c r="D41" s="107">
        <v>39362</v>
      </c>
      <c r="E41" s="107">
        <v>39944</v>
      </c>
      <c r="F41" s="110">
        <f t="shared" si="0"/>
        <v>1.0113342147652162E-2</v>
      </c>
      <c r="G41" s="110">
        <f t="shared" si="1"/>
        <v>-4.1351669186646504E-2</v>
      </c>
      <c r="H41" s="107">
        <f t="shared" si="2"/>
        <v>-1723</v>
      </c>
      <c r="I41" s="111">
        <f t="shared" si="4"/>
        <v>-9.591458424952265E-3</v>
      </c>
      <c r="J41" s="108">
        <f t="shared" si="3"/>
        <v>582</v>
      </c>
    </row>
    <row r="42" spans="1:10">
      <c r="A42" s="112">
        <v>45</v>
      </c>
      <c r="B42" s="109" t="s">
        <v>41</v>
      </c>
      <c r="C42" s="107">
        <v>30868</v>
      </c>
      <c r="D42" s="107">
        <v>32724</v>
      </c>
      <c r="E42" s="107">
        <v>32584</v>
      </c>
      <c r="F42" s="110">
        <f t="shared" si="0"/>
        <v>8.2498783431578723E-3</v>
      </c>
      <c r="G42" s="110">
        <f t="shared" si="1"/>
        <v>5.5591551120901903E-2</v>
      </c>
      <c r="H42" s="107">
        <f t="shared" si="2"/>
        <v>1716</v>
      </c>
      <c r="I42" s="111">
        <f t="shared" si="4"/>
        <v>9.5524913855009209E-3</v>
      </c>
      <c r="J42" s="108">
        <f t="shared" si="3"/>
        <v>-140</v>
      </c>
    </row>
    <row r="43" spans="1:10">
      <c r="A43" s="112">
        <v>46</v>
      </c>
      <c r="B43" s="109" t="s">
        <v>42</v>
      </c>
      <c r="C43" s="107">
        <v>180919</v>
      </c>
      <c r="D43" s="107">
        <v>185779</v>
      </c>
      <c r="E43" s="107">
        <v>186425</v>
      </c>
      <c r="F43" s="110">
        <f t="shared" si="0"/>
        <v>4.7200576053376082E-2</v>
      </c>
      <c r="G43" s="110">
        <f t="shared" si="1"/>
        <v>3.043350891835573E-2</v>
      </c>
      <c r="H43" s="107">
        <f t="shared" si="2"/>
        <v>5506</v>
      </c>
      <c r="I43" s="111">
        <f t="shared" si="4"/>
        <v>3.0650359888442932E-2</v>
      </c>
      <c r="J43" s="108">
        <f t="shared" si="3"/>
        <v>646</v>
      </c>
    </row>
    <row r="44" spans="1:10">
      <c r="A44" s="112">
        <v>47</v>
      </c>
      <c r="B44" s="109" t="s">
        <v>43</v>
      </c>
      <c r="C44" s="107">
        <v>466880</v>
      </c>
      <c r="D44" s="107">
        <v>462857</v>
      </c>
      <c r="E44" s="107">
        <v>470772</v>
      </c>
      <c r="F44" s="110">
        <f t="shared" si="0"/>
        <v>0.11919382909910134</v>
      </c>
      <c r="G44" s="110">
        <f t="shared" si="1"/>
        <v>8.336189170664839E-3</v>
      </c>
      <c r="H44" s="107">
        <f t="shared" si="2"/>
        <v>3892</v>
      </c>
      <c r="I44" s="111">
        <f t="shared" si="4"/>
        <v>2.166567393494731E-2</v>
      </c>
      <c r="J44" s="108">
        <f t="shared" si="3"/>
        <v>7915</v>
      </c>
    </row>
    <row r="45" spans="1:10">
      <c r="A45" s="112">
        <v>49</v>
      </c>
      <c r="B45" s="109" t="s">
        <v>44</v>
      </c>
      <c r="C45" s="107">
        <v>57604</v>
      </c>
      <c r="D45" s="107">
        <v>56280</v>
      </c>
      <c r="E45" s="107">
        <v>58950</v>
      </c>
      <c r="F45" s="110">
        <f t="shared" si="0"/>
        <v>1.4925433597138368E-2</v>
      </c>
      <c r="G45" s="110">
        <f t="shared" si="1"/>
        <v>2.3366432886605098E-2</v>
      </c>
      <c r="H45" s="107">
        <f t="shared" si="2"/>
        <v>1346</v>
      </c>
      <c r="I45" s="111">
        <f t="shared" si="4"/>
        <v>7.4928050145013055E-3</v>
      </c>
      <c r="J45" s="108">
        <f t="shared" si="3"/>
        <v>2670</v>
      </c>
    </row>
    <row r="46" spans="1:10">
      <c r="A46" s="112">
        <v>50</v>
      </c>
      <c r="B46" s="109" t="s">
        <v>45</v>
      </c>
      <c r="C46" s="107">
        <v>1516</v>
      </c>
      <c r="D46" s="107">
        <v>1306</v>
      </c>
      <c r="E46" s="107">
        <v>1329</v>
      </c>
      <c r="F46" s="110">
        <f t="shared" si="0"/>
        <v>3.3648687448001508E-4</v>
      </c>
      <c r="G46" s="110">
        <f t="shared" si="1"/>
        <v>-0.12335092348284961</v>
      </c>
      <c r="H46" s="107">
        <f t="shared" si="2"/>
        <v>-187</v>
      </c>
      <c r="I46" s="111">
        <f t="shared" si="4"/>
        <v>-1.0409766253430491E-3</v>
      </c>
      <c r="J46" s="108">
        <f t="shared" si="3"/>
        <v>23</v>
      </c>
    </row>
    <row r="47" spans="1:10">
      <c r="A47" s="112">
        <v>51</v>
      </c>
      <c r="B47" s="109" t="s">
        <v>46</v>
      </c>
      <c r="C47" s="107">
        <v>10671</v>
      </c>
      <c r="D47" s="107">
        <v>11994</v>
      </c>
      <c r="E47" s="107">
        <v>12334</v>
      </c>
      <c r="F47" s="110">
        <f t="shared" si="0"/>
        <v>3.1228210006294253E-3</v>
      </c>
      <c r="G47" s="110">
        <f t="shared" si="1"/>
        <v>0.15584293880611003</v>
      </c>
      <c r="H47" s="107">
        <f t="shared" si="2"/>
        <v>1663</v>
      </c>
      <c r="I47" s="111">
        <f t="shared" si="4"/>
        <v>9.2574552296550306E-3</v>
      </c>
      <c r="J47" s="108">
        <f t="shared" si="3"/>
        <v>340</v>
      </c>
    </row>
    <row r="48" spans="1:10">
      <c r="A48" s="112">
        <v>52</v>
      </c>
      <c r="B48" s="109" t="s">
        <v>47</v>
      </c>
      <c r="C48" s="107">
        <v>45760</v>
      </c>
      <c r="D48" s="107">
        <v>44308</v>
      </c>
      <c r="E48" s="107">
        <v>44821</v>
      </c>
      <c r="F48" s="110">
        <f t="shared" si="0"/>
        <v>1.1348140106146544E-2</v>
      </c>
      <c r="G48" s="110">
        <f t="shared" si="1"/>
        <v>-2.0520104895104894E-2</v>
      </c>
      <c r="H48" s="107">
        <f t="shared" si="2"/>
        <v>-939</v>
      </c>
      <c r="I48" s="111">
        <f t="shared" si="4"/>
        <v>-5.227150006401728E-3</v>
      </c>
      <c r="J48" s="108">
        <f t="shared" si="3"/>
        <v>513</v>
      </c>
    </row>
    <row r="49" spans="1:10">
      <c r="A49" s="112">
        <v>53</v>
      </c>
      <c r="B49" s="109" t="s">
        <v>48</v>
      </c>
      <c r="C49" s="107">
        <v>4775</v>
      </c>
      <c r="D49" s="107">
        <v>7158</v>
      </c>
      <c r="E49" s="107">
        <v>7240</v>
      </c>
      <c r="F49" s="110">
        <f t="shared" si="0"/>
        <v>1.8330812424644917E-3</v>
      </c>
      <c r="G49" s="110">
        <f t="shared" si="1"/>
        <v>0.5162303664921466</v>
      </c>
      <c r="H49" s="107">
        <f t="shared" si="2"/>
        <v>2465</v>
      </c>
      <c r="I49" s="111">
        <f t="shared" si="4"/>
        <v>1.3721964606794739E-2</v>
      </c>
      <c r="J49" s="108">
        <f t="shared" si="3"/>
        <v>82</v>
      </c>
    </row>
    <row r="50" spans="1:10">
      <c r="A50" s="112">
        <v>55</v>
      </c>
      <c r="B50" s="109" t="s">
        <v>49</v>
      </c>
      <c r="C50" s="107">
        <v>118562</v>
      </c>
      <c r="D50" s="107">
        <v>88626</v>
      </c>
      <c r="E50" s="107">
        <v>95468</v>
      </c>
      <c r="F50" s="110">
        <f t="shared" si="0"/>
        <v>2.417135359883979E-2</v>
      </c>
      <c r="G50" s="110">
        <f t="shared" si="1"/>
        <v>-0.19478416355999392</v>
      </c>
      <c r="H50" s="107">
        <f t="shared" si="2"/>
        <v>-23094</v>
      </c>
      <c r="I50" s="111">
        <f t="shared" si="4"/>
        <v>-0.12855782986990574</v>
      </c>
      <c r="J50" s="108">
        <f t="shared" si="3"/>
        <v>6842</v>
      </c>
    </row>
    <row r="51" spans="1:10">
      <c r="A51" s="112">
        <v>56</v>
      </c>
      <c r="B51" s="109" t="s">
        <v>50</v>
      </c>
      <c r="C51" s="107">
        <v>166194</v>
      </c>
      <c r="D51" s="107">
        <v>179246</v>
      </c>
      <c r="E51" s="107">
        <v>174114</v>
      </c>
      <c r="F51" s="110">
        <f t="shared" si="0"/>
        <v>4.4083578377135703E-2</v>
      </c>
      <c r="G51" s="110">
        <f t="shared" si="1"/>
        <v>4.7655150005415356E-2</v>
      </c>
      <c r="H51" s="107">
        <f t="shared" si="2"/>
        <v>7920</v>
      </c>
      <c r="I51" s="111">
        <f t="shared" si="4"/>
        <v>4.4088421779235019E-2</v>
      </c>
      <c r="J51" s="108">
        <f t="shared" si="3"/>
        <v>-5132</v>
      </c>
    </row>
    <row r="52" spans="1:10">
      <c r="A52" s="112">
        <v>58</v>
      </c>
      <c r="B52" s="109" t="s">
        <v>51</v>
      </c>
      <c r="C52" s="107">
        <v>6708</v>
      </c>
      <c r="D52" s="107">
        <v>8634</v>
      </c>
      <c r="E52" s="107">
        <v>8186</v>
      </c>
      <c r="F52" s="110">
        <f t="shared" si="0"/>
        <v>2.0725971064660675E-3</v>
      </c>
      <c r="G52" s="110">
        <f t="shared" si="1"/>
        <v>0.22033392963625523</v>
      </c>
      <c r="H52" s="107">
        <f t="shared" si="2"/>
        <v>1478</v>
      </c>
      <c r="I52" s="111">
        <f t="shared" si="4"/>
        <v>8.2276120441552216E-3</v>
      </c>
      <c r="J52" s="108">
        <f t="shared" si="3"/>
        <v>-448</v>
      </c>
    </row>
    <row r="53" spans="1:10">
      <c r="A53" s="112">
        <v>59</v>
      </c>
      <c r="B53" s="109" t="s">
        <v>52</v>
      </c>
      <c r="C53" s="107">
        <v>8534</v>
      </c>
      <c r="D53" s="107">
        <v>7251</v>
      </c>
      <c r="E53" s="107">
        <v>6896</v>
      </c>
      <c r="F53" s="110">
        <f t="shared" si="0"/>
        <v>1.7459845646457368E-3</v>
      </c>
      <c r="G53" s="110">
        <f t="shared" si="1"/>
        <v>-0.19193812983360675</v>
      </c>
      <c r="H53" s="107">
        <f t="shared" si="2"/>
        <v>-1638</v>
      </c>
      <c r="I53" s="111">
        <f t="shared" si="4"/>
        <v>-9.118287231614515E-3</v>
      </c>
      <c r="J53" s="108">
        <f t="shared" si="3"/>
        <v>-355</v>
      </c>
    </row>
    <row r="54" spans="1:10">
      <c r="A54" s="112">
        <v>60</v>
      </c>
      <c r="B54" s="109" t="s">
        <v>53</v>
      </c>
      <c r="C54" s="107">
        <v>2798</v>
      </c>
      <c r="D54" s="107">
        <v>3157</v>
      </c>
      <c r="E54" s="107">
        <v>3154</v>
      </c>
      <c r="F54" s="110">
        <f t="shared" si="0"/>
        <v>7.9855500534986275E-4</v>
      </c>
      <c r="G54" s="110">
        <f t="shared" si="1"/>
        <v>0.1272337383845604</v>
      </c>
      <c r="H54" s="107">
        <f t="shared" si="2"/>
        <v>356</v>
      </c>
      <c r="I54" s="111">
        <f t="shared" si="4"/>
        <v>1.9817522920969276E-3</v>
      </c>
      <c r="J54" s="108">
        <f t="shared" si="3"/>
        <v>-3</v>
      </c>
    </row>
    <row r="55" spans="1:10">
      <c r="A55" s="112">
        <v>61</v>
      </c>
      <c r="B55" s="109" t="s">
        <v>54</v>
      </c>
      <c r="C55" s="107">
        <v>7006</v>
      </c>
      <c r="D55" s="107">
        <v>7715</v>
      </c>
      <c r="E55" s="107">
        <v>7696</v>
      </c>
      <c r="F55" s="110">
        <f t="shared" si="0"/>
        <v>1.9485349781777248E-3</v>
      </c>
      <c r="G55" s="110">
        <f t="shared" si="1"/>
        <v>9.8487011133314303E-2</v>
      </c>
      <c r="H55" s="107">
        <f t="shared" si="2"/>
        <v>690</v>
      </c>
      <c r="I55" s="111">
        <f t="shared" si="4"/>
        <v>3.8410367459182026E-3</v>
      </c>
      <c r="J55" s="108">
        <f t="shared" si="3"/>
        <v>-19</v>
      </c>
    </row>
    <row r="56" spans="1:10">
      <c r="A56" s="112">
        <v>62</v>
      </c>
      <c r="B56" s="109" t="s">
        <v>55</v>
      </c>
      <c r="C56" s="107">
        <v>22212</v>
      </c>
      <c r="D56" s="107">
        <v>24862</v>
      </c>
      <c r="E56" s="107">
        <v>24856</v>
      </c>
      <c r="F56" s="110">
        <f t="shared" si="0"/>
        <v>6.2932413484388678E-3</v>
      </c>
      <c r="G56" s="110">
        <f t="shared" si="1"/>
        <v>0.11903475598775437</v>
      </c>
      <c r="H56" s="107">
        <f t="shared" si="2"/>
        <v>2644</v>
      </c>
      <c r="I56" s="111">
        <f t="shared" si="4"/>
        <v>1.4718407472764823E-2</v>
      </c>
      <c r="J56" s="108">
        <f t="shared" si="3"/>
        <v>-6</v>
      </c>
    </row>
    <row r="57" spans="1:10">
      <c r="A57" s="112">
        <v>63</v>
      </c>
      <c r="B57" s="109" t="s">
        <v>56</v>
      </c>
      <c r="C57" s="107">
        <v>34024</v>
      </c>
      <c r="D57" s="107">
        <v>31334</v>
      </c>
      <c r="E57" s="107">
        <v>31351</v>
      </c>
      <c r="F57" s="110">
        <f t="shared" si="0"/>
        <v>7.9376975183016955E-3</v>
      </c>
      <c r="G57" s="110">
        <f t="shared" si="1"/>
        <v>-7.8562191394309894E-2</v>
      </c>
      <c r="H57" s="107">
        <f t="shared" si="2"/>
        <v>-2673</v>
      </c>
      <c r="I57" s="111">
        <f t="shared" si="4"/>
        <v>-1.487984235049182E-2</v>
      </c>
      <c r="J57" s="108">
        <f t="shared" si="3"/>
        <v>17</v>
      </c>
    </row>
    <row r="58" spans="1:10">
      <c r="A58" s="112">
        <v>64</v>
      </c>
      <c r="B58" s="109" t="s">
        <v>57</v>
      </c>
      <c r="C58" s="107">
        <v>43128</v>
      </c>
      <c r="D58" s="107">
        <v>41546</v>
      </c>
      <c r="E58" s="107">
        <v>41300</v>
      </c>
      <c r="F58" s="110">
        <f t="shared" si="0"/>
        <v>1.0456665098588882E-2</v>
      </c>
      <c r="G58" s="110">
        <f t="shared" si="1"/>
        <v>-4.2385457243554074E-2</v>
      </c>
      <c r="H58" s="107">
        <f t="shared" si="2"/>
        <v>-1828</v>
      </c>
      <c r="I58" s="111">
        <f t="shared" si="4"/>
        <v>-1.0175964016722426E-2</v>
      </c>
      <c r="J58" s="108">
        <f t="shared" si="3"/>
        <v>-246</v>
      </c>
    </row>
    <row r="59" spans="1:10">
      <c r="A59" s="112">
        <v>65</v>
      </c>
      <c r="B59" s="109" t="s">
        <v>58</v>
      </c>
      <c r="C59" s="107">
        <v>13767</v>
      </c>
      <c r="D59" s="107">
        <v>13406</v>
      </c>
      <c r="E59" s="107">
        <v>13444</v>
      </c>
      <c r="F59" s="110">
        <f t="shared" si="0"/>
        <v>3.403859699405059E-3</v>
      </c>
      <c r="G59" s="110">
        <f t="shared" si="1"/>
        <v>-2.3461901648870489E-2</v>
      </c>
      <c r="H59" s="107">
        <f t="shared" si="2"/>
        <v>-323</v>
      </c>
      <c r="I59" s="111">
        <f t="shared" si="4"/>
        <v>-1.7980505346834484E-3</v>
      </c>
      <c r="J59" s="108">
        <f t="shared" si="3"/>
        <v>38</v>
      </c>
    </row>
    <row r="60" spans="1:10">
      <c r="A60" s="112">
        <v>66</v>
      </c>
      <c r="B60" s="109" t="s">
        <v>59</v>
      </c>
      <c r="C60" s="107">
        <v>23756</v>
      </c>
      <c r="D60" s="107">
        <v>25182</v>
      </c>
      <c r="E60" s="107">
        <v>25445</v>
      </c>
      <c r="F60" s="110">
        <f t="shared" si="0"/>
        <v>6.4423690904017944E-3</v>
      </c>
      <c r="G60" s="110">
        <f t="shared" si="1"/>
        <v>7.1097827917157769E-2</v>
      </c>
      <c r="H60" s="107">
        <f t="shared" si="2"/>
        <v>1689</v>
      </c>
      <c r="I60" s="111">
        <f t="shared" si="4"/>
        <v>9.4021899476171653E-3</v>
      </c>
      <c r="J60" s="108">
        <f t="shared" si="3"/>
        <v>263</v>
      </c>
    </row>
    <row r="61" spans="1:10">
      <c r="A61" s="112">
        <v>68</v>
      </c>
      <c r="B61" s="109" t="s">
        <v>60</v>
      </c>
      <c r="C61" s="107">
        <v>24212</v>
      </c>
      <c r="D61" s="107">
        <v>25999</v>
      </c>
      <c r="E61" s="107">
        <v>26893</v>
      </c>
      <c r="F61" s="110">
        <f t="shared" si="0"/>
        <v>6.8089853388946927E-3</v>
      </c>
      <c r="G61" s="110">
        <f t="shared" si="1"/>
        <v>0.11073021642160912</v>
      </c>
      <c r="H61" s="107">
        <f t="shared" si="2"/>
        <v>2681</v>
      </c>
      <c r="I61" s="111">
        <f t="shared" si="4"/>
        <v>1.4924376109864784E-2</v>
      </c>
      <c r="J61" s="108">
        <f t="shared" si="3"/>
        <v>894</v>
      </c>
    </row>
    <row r="62" spans="1:10">
      <c r="A62" s="112">
        <v>69</v>
      </c>
      <c r="B62" s="109" t="s">
        <v>61</v>
      </c>
      <c r="C62" s="107">
        <v>74967</v>
      </c>
      <c r="D62" s="107">
        <v>75647</v>
      </c>
      <c r="E62" s="107">
        <v>76217</v>
      </c>
      <c r="F62" s="110">
        <f t="shared" si="0"/>
        <v>1.9297231085209414E-2</v>
      </c>
      <c r="G62" s="110">
        <f t="shared" si="1"/>
        <v>1.6674003228087025E-2</v>
      </c>
      <c r="H62" s="107">
        <f t="shared" si="2"/>
        <v>1250</v>
      </c>
      <c r="I62" s="111">
        <f t="shared" si="4"/>
        <v>6.9583999020257298E-3</v>
      </c>
      <c r="J62" s="108">
        <f t="shared" si="3"/>
        <v>570</v>
      </c>
    </row>
    <row r="63" spans="1:10">
      <c r="A63" s="112">
        <v>70</v>
      </c>
      <c r="B63" s="109" t="s">
        <v>62</v>
      </c>
      <c r="C63" s="107">
        <v>90285</v>
      </c>
      <c r="D63" s="107">
        <v>94565</v>
      </c>
      <c r="E63" s="107">
        <v>101264</v>
      </c>
      <c r="F63" s="110">
        <f t="shared" si="0"/>
        <v>2.5638831344879043E-2</v>
      </c>
      <c r="G63" s="110">
        <f t="shared" si="1"/>
        <v>0.12160381015672592</v>
      </c>
      <c r="H63" s="107">
        <f t="shared" si="2"/>
        <v>10979</v>
      </c>
      <c r="I63" s="111">
        <f t="shared" si="4"/>
        <v>6.1117018019472384E-2</v>
      </c>
      <c r="J63" s="108">
        <f t="shared" si="3"/>
        <v>6699</v>
      </c>
    </row>
    <row r="64" spans="1:10">
      <c r="A64" s="112">
        <v>71</v>
      </c>
      <c r="B64" s="109" t="s">
        <v>63</v>
      </c>
      <c r="C64" s="107">
        <v>45417</v>
      </c>
      <c r="D64" s="107">
        <v>46573</v>
      </c>
      <c r="E64" s="107">
        <v>47084</v>
      </c>
      <c r="F64" s="110">
        <f t="shared" si="0"/>
        <v>1.1921104588425156E-2</v>
      </c>
      <c r="G64" s="110">
        <f t="shared" si="1"/>
        <v>3.6704317766475106E-2</v>
      </c>
      <c r="H64" s="107">
        <f t="shared" si="2"/>
        <v>1667</v>
      </c>
      <c r="I64" s="111">
        <f t="shared" si="4"/>
        <v>9.2797221093415122E-3</v>
      </c>
      <c r="J64" s="108">
        <f t="shared" si="3"/>
        <v>511</v>
      </c>
    </row>
    <row r="65" spans="1:13">
      <c r="A65" s="112">
        <v>72</v>
      </c>
      <c r="B65" s="109" t="s">
        <v>64</v>
      </c>
      <c r="C65" s="107">
        <v>3090</v>
      </c>
      <c r="D65" s="107">
        <v>4265</v>
      </c>
      <c r="E65" s="107">
        <v>4413</v>
      </c>
      <c r="F65" s="110">
        <f t="shared" si="0"/>
        <v>1.117318718645829E-3</v>
      </c>
      <c r="G65" s="110">
        <f t="shared" si="1"/>
        <v>0.42815533980582526</v>
      </c>
      <c r="H65" s="107">
        <f t="shared" si="2"/>
        <v>1323</v>
      </c>
      <c r="I65" s="111">
        <f t="shared" si="4"/>
        <v>7.3647704563040324E-3</v>
      </c>
      <c r="J65" s="108">
        <f t="shared" si="3"/>
        <v>148</v>
      </c>
    </row>
    <row r="66" spans="1:13">
      <c r="A66" s="112">
        <v>73</v>
      </c>
      <c r="B66" s="109" t="s">
        <v>65</v>
      </c>
      <c r="C66" s="107">
        <v>26639</v>
      </c>
      <c r="D66" s="107">
        <v>27565</v>
      </c>
      <c r="E66" s="107">
        <v>26626</v>
      </c>
      <c r="F66" s="110">
        <f t="shared" ref="F66:F90" si="5">E66/$E$90</f>
        <v>6.7413841383783916E-3</v>
      </c>
      <c r="G66" s="110">
        <f t="shared" ref="G66:G90" si="6">(E66-C66)/C66</f>
        <v>-4.8800630654303838E-4</v>
      </c>
      <c r="H66" s="107">
        <f t="shared" ref="H66:H90" si="7">E66-C66</f>
        <v>-13</v>
      </c>
      <c r="I66" s="111">
        <f t="shared" si="4"/>
        <v>-7.2367358981067589E-5</v>
      </c>
      <c r="J66" s="108">
        <f t="shared" ref="J66:J90" si="8">E66-D66</f>
        <v>-939</v>
      </c>
    </row>
    <row r="67" spans="1:13">
      <c r="A67" s="112">
        <v>74</v>
      </c>
      <c r="B67" s="109" t="s">
        <v>66</v>
      </c>
      <c r="C67" s="107">
        <v>10383</v>
      </c>
      <c r="D67" s="107">
        <v>13289</v>
      </c>
      <c r="E67" s="107">
        <v>13519</v>
      </c>
      <c r="F67" s="110">
        <f t="shared" si="5"/>
        <v>3.4228488006736828E-3</v>
      </c>
      <c r="G67" s="110">
        <f t="shared" si="6"/>
        <v>0.30203216796686894</v>
      </c>
      <c r="H67" s="107">
        <f t="shared" si="7"/>
        <v>3136</v>
      </c>
      <c r="I67" s="111">
        <f t="shared" ref="I67:I90" si="9">H67/$H$90</f>
        <v>1.7457233674202152E-2</v>
      </c>
      <c r="J67" s="108">
        <f t="shared" si="8"/>
        <v>230</v>
      </c>
    </row>
    <row r="68" spans="1:13">
      <c r="A68" s="112">
        <v>75</v>
      </c>
      <c r="B68" s="109" t="s">
        <v>67</v>
      </c>
      <c r="C68" s="107">
        <v>2764</v>
      </c>
      <c r="D68" s="107">
        <v>2524</v>
      </c>
      <c r="E68" s="107">
        <v>2845</v>
      </c>
      <c r="F68" s="110">
        <f t="shared" si="5"/>
        <v>7.2031990812313244E-4</v>
      </c>
      <c r="G68" s="110">
        <f t="shared" si="6"/>
        <v>2.9305354558610709E-2</v>
      </c>
      <c r="H68" s="107">
        <f t="shared" si="7"/>
        <v>81</v>
      </c>
      <c r="I68" s="111">
        <f t="shared" si="9"/>
        <v>4.5090431365126725E-4</v>
      </c>
      <c r="J68" s="108">
        <f t="shared" si="8"/>
        <v>321</v>
      </c>
    </row>
    <row r="69" spans="1:13">
      <c r="A69" s="112">
        <v>77</v>
      </c>
      <c r="B69" s="109" t="s">
        <v>68</v>
      </c>
      <c r="C69" s="107">
        <v>6180</v>
      </c>
      <c r="D69" s="107">
        <v>6417</v>
      </c>
      <c r="E69" s="107">
        <v>6276</v>
      </c>
      <c r="F69" s="110">
        <f t="shared" si="5"/>
        <v>1.589007994158446E-3</v>
      </c>
      <c r="G69" s="110">
        <f t="shared" si="6"/>
        <v>1.5533980582524271E-2</v>
      </c>
      <c r="H69" s="107">
        <f t="shared" si="7"/>
        <v>96</v>
      </c>
      <c r="I69" s="111">
        <f t="shared" si="9"/>
        <v>5.34405112475576E-4</v>
      </c>
      <c r="J69" s="108">
        <f t="shared" si="8"/>
        <v>-141</v>
      </c>
    </row>
    <row r="70" spans="1:13">
      <c r="A70" s="112">
        <v>78</v>
      </c>
      <c r="B70" s="109" t="s">
        <v>69</v>
      </c>
      <c r="C70" s="107">
        <v>18610</v>
      </c>
      <c r="D70" s="107">
        <v>20309</v>
      </c>
      <c r="E70" s="107">
        <v>20308</v>
      </c>
      <c r="F70" s="110">
        <f t="shared" si="5"/>
        <v>5.1417422475095158E-3</v>
      </c>
      <c r="G70" s="110">
        <f t="shared" si="6"/>
        <v>9.1241268135411072E-2</v>
      </c>
      <c r="H70" s="107">
        <f t="shared" si="7"/>
        <v>1698</v>
      </c>
      <c r="I70" s="111">
        <f t="shared" si="9"/>
        <v>9.4522904269117511E-3</v>
      </c>
      <c r="J70" s="108">
        <f t="shared" si="8"/>
        <v>-1</v>
      </c>
    </row>
    <row r="71" spans="1:13">
      <c r="A71" s="112">
        <v>79</v>
      </c>
      <c r="B71" s="109" t="s">
        <v>70</v>
      </c>
      <c r="C71" s="107">
        <v>23329</v>
      </c>
      <c r="D71" s="107">
        <v>19510</v>
      </c>
      <c r="E71" s="107">
        <v>19643</v>
      </c>
      <c r="F71" s="110">
        <f t="shared" si="5"/>
        <v>4.9733722162610509E-3</v>
      </c>
      <c r="G71" s="110">
        <f t="shared" si="6"/>
        <v>-0.15800077157186335</v>
      </c>
      <c r="H71" s="107">
        <f t="shared" si="7"/>
        <v>-3686</v>
      </c>
      <c r="I71" s="111">
        <f t="shared" si="9"/>
        <v>-2.0518929631093471E-2</v>
      </c>
      <c r="J71" s="108">
        <f t="shared" si="8"/>
        <v>133</v>
      </c>
    </row>
    <row r="72" spans="1:13">
      <c r="A72" s="112">
        <v>80</v>
      </c>
      <c r="B72" s="109" t="s">
        <v>71</v>
      </c>
      <c r="C72" s="107">
        <v>30152</v>
      </c>
      <c r="D72" s="107">
        <v>33802</v>
      </c>
      <c r="E72" s="107">
        <v>31624</v>
      </c>
      <c r="F72" s="110">
        <f t="shared" si="5"/>
        <v>8.0068178469194871E-3</v>
      </c>
      <c r="G72" s="110">
        <f t="shared" si="6"/>
        <v>4.8819315468293975E-2</v>
      </c>
      <c r="H72" s="107">
        <f t="shared" si="7"/>
        <v>1472</v>
      </c>
      <c r="I72" s="111">
        <f t="shared" si="9"/>
        <v>8.1942117246254983E-3</v>
      </c>
      <c r="J72" s="108">
        <f t="shared" si="8"/>
        <v>-2178</v>
      </c>
    </row>
    <row r="73" spans="1:13">
      <c r="A73" s="112">
        <v>81</v>
      </c>
      <c r="B73" s="109" t="s">
        <v>72</v>
      </c>
      <c r="C73" s="107">
        <v>222552</v>
      </c>
      <c r="D73" s="107">
        <v>264751</v>
      </c>
      <c r="E73" s="107">
        <v>271578</v>
      </c>
      <c r="F73" s="110">
        <f t="shared" si="5"/>
        <v>6.8760295257737802E-2</v>
      </c>
      <c r="G73" s="110">
        <f t="shared" si="6"/>
        <v>0.22029008950717135</v>
      </c>
      <c r="H73" s="107">
        <f t="shared" si="7"/>
        <v>49026</v>
      </c>
      <c r="I73" s="111">
        <f t="shared" si="9"/>
        <v>0.27291401087737072</v>
      </c>
      <c r="J73" s="108">
        <f t="shared" si="8"/>
        <v>6827</v>
      </c>
    </row>
    <row r="74" spans="1:13">
      <c r="A74" s="112">
        <v>82</v>
      </c>
      <c r="B74" s="109" t="s">
        <v>73</v>
      </c>
      <c r="C74" s="107">
        <v>160961</v>
      </c>
      <c r="D74" s="107">
        <v>169120</v>
      </c>
      <c r="E74" s="107">
        <v>171166</v>
      </c>
      <c r="F74" s="110">
        <f t="shared" si="5"/>
        <v>4.3337180103270326E-2</v>
      </c>
      <c r="G74" s="110">
        <f t="shared" si="6"/>
        <v>6.3400451040935377E-2</v>
      </c>
      <c r="H74" s="107">
        <f t="shared" si="7"/>
        <v>10205</v>
      </c>
      <c r="I74" s="111">
        <f t="shared" si="9"/>
        <v>5.6808376800138054E-2</v>
      </c>
      <c r="J74" s="108">
        <f t="shared" si="8"/>
        <v>2046</v>
      </c>
    </row>
    <row r="75" spans="1:13">
      <c r="A75" s="112">
        <v>84</v>
      </c>
      <c r="B75" s="109" t="s">
        <v>74</v>
      </c>
      <c r="C75" s="107">
        <v>4753</v>
      </c>
      <c r="D75" s="107">
        <v>16276</v>
      </c>
      <c r="E75" s="107">
        <v>16424</v>
      </c>
      <c r="F75" s="110">
        <f t="shared" si="5"/>
        <v>4.1583599898117139E-3</v>
      </c>
      <c r="G75" s="110">
        <f t="shared" si="6"/>
        <v>2.4555017883442036</v>
      </c>
      <c r="H75" s="107">
        <f t="shared" si="7"/>
        <v>11671</v>
      </c>
      <c r="I75" s="111">
        <f t="shared" si="9"/>
        <v>6.4969188205233827E-2</v>
      </c>
      <c r="J75" s="108">
        <f t="shared" si="8"/>
        <v>148</v>
      </c>
    </row>
    <row r="76" spans="1:13">
      <c r="A76" s="112">
        <v>85</v>
      </c>
      <c r="B76" s="109" t="s">
        <v>75</v>
      </c>
      <c r="C76" s="107">
        <v>407457</v>
      </c>
      <c r="D76" s="107">
        <v>476104</v>
      </c>
      <c r="E76" s="107">
        <v>507366</v>
      </c>
      <c r="F76" s="110">
        <f t="shared" si="5"/>
        <v>0.12845899139008829</v>
      </c>
      <c r="G76" s="110">
        <f t="shared" si="6"/>
        <v>0.24520133412850928</v>
      </c>
      <c r="H76" s="107">
        <f t="shared" si="7"/>
        <v>99909</v>
      </c>
      <c r="I76" s="111">
        <f t="shared" si="9"/>
        <v>0.55616542064919083</v>
      </c>
      <c r="J76" s="108">
        <f t="shared" si="8"/>
        <v>31262</v>
      </c>
    </row>
    <row r="77" spans="1:13">
      <c r="A77" s="112">
        <v>86</v>
      </c>
      <c r="B77" s="109" t="s">
        <v>76</v>
      </c>
      <c r="C77" s="107">
        <v>168300</v>
      </c>
      <c r="D77" s="107">
        <v>175998</v>
      </c>
      <c r="E77" s="107">
        <v>176610</v>
      </c>
      <c r="F77" s="110">
        <f t="shared" si="5"/>
        <v>4.4715535667355505E-2</v>
      </c>
      <c r="G77" s="110">
        <f t="shared" si="6"/>
        <v>4.9376114081996436E-2</v>
      </c>
      <c r="H77" s="107">
        <f t="shared" si="7"/>
        <v>8310</v>
      </c>
      <c r="I77" s="111">
        <f t="shared" si="9"/>
        <v>4.6259442548667047E-2</v>
      </c>
      <c r="J77" s="108">
        <f t="shared" si="8"/>
        <v>612</v>
      </c>
    </row>
    <row r="78" spans="1:13">
      <c r="A78" s="112">
        <v>87</v>
      </c>
      <c r="B78" s="109" t="s">
        <v>77</v>
      </c>
      <c r="C78" s="108">
        <v>15260</v>
      </c>
      <c r="D78" s="108">
        <v>17110</v>
      </c>
      <c r="E78" s="108">
        <v>17741</v>
      </c>
      <c r="F78" s="110">
        <f t="shared" si="5"/>
        <v>4.4918086080887494E-3</v>
      </c>
      <c r="G78" s="110">
        <f t="shared" si="6"/>
        <v>0.1625819134993447</v>
      </c>
      <c r="H78" s="107">
        <f t="shared" si="7"/>
        <v>2481</v>
      </c>
      <c r="I78" s="111">
        <f t="shared" si="9"/>
        <v>1.3811032125540667E-2</v>
      </c>
      <c r="J78" s="108">
        <f t="shared" si="8"/>
        <v>631</v>
      </c>
    </row>
    <row r="79" spans="1:13">
      <c r="A79" s="112">
        <v>88</v>
      </c>
      <c r="B79" s="109" t="s">
        <v>78</v>
      </c>
      <c r="C79" s="108">
        <v>26946</v>
      </c>
      <c r="D79" s="108">
        <v>29251</v>
      </c>
      <c r="E79" s="108">
        <v>29729</v>
      </c>
      <c r="F79" s="110">
        <f t="shared" si="5"/>
        <v>7.5270265548655901E-3</v>
      </c>
      <c r="G79" s="110">
        <f t="shared" si="6"/>
        <v>0.1032806353447636</v>
      </c>
      <c r="H79" s="107">
        <f t="shared" si="7"/>
        <v>2783</v>
      </c>
      <c r="I79" s="111">
        <f t="shared" si="9"/>
        <v>1.5492181541870084E-2</v>
      </c>
      <c r="J79" s="108">
        <f t="shared" si="8"/>
        <v>478</v>
      </c>
    </row>
    <row r="80" spans="1:13">
      <c r="A80" s="112">
        <v>90</v>
      </c>
      <c r="B80" s="109" t="s">
        <v>79</v>
      </c>
      <c r="C80" s="108">
        <v>5203</v>
      </c>
      <c r="D80" s="108">
        <v>5382</v>
      </c>
      <c r="E80" s="108">
        <v>5009</v>
      </c>
      <c r="F80" s="110">
        <f t="shared" si="5"/>
        <v>1.26821877672716E-3</v>
      </c>
      <c r="G80" s="110">
        <f t="shared" si="6"/>
        <v>-3.728618104939458E-2</v>
      </c>
      <c r="H80" s="107">
        <f t="shared" si="7"/>
        <v>-194</v>
      </c>
      <c r="I80" s="111">
        <f t="shared" si="9"/>
        <v>-1.0799436647943932E-3</v>
      </c>
      <c r="J80" s="108">
        <f t="shared" si="8"/>
        <v>-373</v>
      </c>
      <c r="L80" s="12"/>
      <c r="M80" s="12"/>
    </row>
    <row r="81" spans="1:13">
      <c r="A81" s="112">
        <v>91</v>
      </c>
      <c r="B81" s="109" t="s">
        <v>80</v>
      </c>
      <c r="C81" s="108">
        <v>991</v>
      </c>
      <c r="D81" s="108">
        <v>1490</v>
      </c>
      <c r="E81" s="108">
        <v>1325</v>
      </c>
      <c r="F81" s="110">
        <f t="shared" si="5"/>
        <v>3.3547412241235515E-4</v>
      </c>
      <c r="G81" s="110">
        <f t="shared" si="6"/>
        <v>0.33703329969727547</v>
      </c>
      <c r="H81" s="107">
        <f t="shared" si="7"/>
        <v>334</v>
      </c>
      <c r="I81" s="111">
        <f t="shared" si="9"/>
        <v>1.8592844538212749E-3</v>
      </c>
      <c r="J81" s="108">
        <f t="shared" si="8"/>
        <v>-165</v>
      </c>
      <c r="L81" s="10"/>
      <c r="M81" s="10"/>
    </row>
    <row r="82" spans="1:13">
      <c r="A82" s="112">
        <v>92</v>
      </c>
      <c r="B82" s="109" t="s">
        <v>81</v>
      </c>
      <c r="C82" s="108">
        <v>3102</v>
      </c>
      <c r="D82" s="108">
        <v>2861</v>
      </c>
      <c r="E82" s="108">
        <v>2685</v>
      </c>
      <c r="F82" s="110">
        <f t="shared" si="5"/>
        <v>6.7980982541673482E-4</v>
      </c>
      <c r="G82" s="110">
        <f t="shared" si="6"/>
        <v>-0.1344294003868472</v>
      </c>
      <c r="H82" s="107">
        <f t="shared" si="7"/>
        <v>-417</v>
      </c>
      <c r="I82" s="111">
        <f t="shared" si="9"/>
        <v>-2.3213222073157833E-3</v>
      </c>
      <c r="J82" s="108">
        <f t="shared" si="8"/>
        <v>-176</v>
      </c>
    </row>
    <row r="83" spans="1:13">
      <c r="A83" s="112">
        <v>93</v>
      </c>
      <c r="B83" s="109" t="s">
        <v>82</v>
      </c>
      <c r="C83" s="108">
        <v>13409</v>
      </c>
      <c r="D83" s="108">
        <v>13402</v>
      </c>
      <c r="E83" s="108">
        <v>13610</v>
      </c>
      <c r="F83" s="110">
        <f t="shared" si="5"/>
        <v>3.4458889102129465E-3</v>
      </c>
      <c r="G83" s="110">
        <f t="shared" si="6"/>
        <v>1.4989932135133119E-2</v>
      </c>
      <c r="H83" s="107">
        <f t="shared" si="7"/>
        <v>201</v>
      </c>
      <c r="I83" s="111">
        <f t="shared" si="9"/>
        <v>1.1189107042457373E-3</v>
      </c>
      <c r="J83" s="108">
        <f t="shared" si="8"/>
        <v>208</v>
      </c>
    </row>
    <row r="84" spans="1:13">
      <c r="A84" s="112">
        <v>94</v>
      </c>
      <c r="B84" s="109" t="s">
        <v>83</v>
      </c>
      <c r="C84" s="108">
        <v>18568</v>
      </c>
      <c r="D84" s="108">
        <v>19020</v>
      </c>
      <c r="E84" s="108">
        <v>19765</v>
      </c>
      <c r="F84" s="110">
        <f t="shared" si="5"/>
        <v>5.0042611543246792E-3</v>
      </c>
      <c r="G84" s="110">
        <f t="shared" si="6"/>
        <v>6.4465747522619563E-2</v>
      </c>
      <c r="H84" s="107">
        <f t="shared" si="7"/>
        <v>1197</v>
      </c>
      <c r="I84" s="111">
        <f t="shared" si="9"/>
        <v>6.6633637461798387E-3</v>
      </c>
      <c r="J84" s="108">
        <f t="shared" si="8"/>
        <v>745</v>
      </c>
    </row>
    <row r="85" spans="1:13">
      <c r="A85" s="112">
        <v>95</v>
      </c>
      <c r="B85" s="109" t="s">
        <v>84</v>
      </c>
      <c r="C85" s="108">
        <v>13812</v>
      </c>
      <c r="D85" s="108">
        <v>13154</v>
      </c>
      <c r="E85" s="108">
        <v>13236</v>
      </c>
      <c r="F85" s="110">
        <f t="shared" si="5"/>
        <v>3.3511965918867417E-3</v>
      </c>
      <c r="G85" s="110">
        <f t="shared" si="6"/>
        <v>-4.170286707211121E-2</v>
      </c>
      <c r="H85" s="107">
        <f t="shared" si="7"/>
        <v>-576</v>
      </c>
      <c r="I85" s="111">
        <f t="shared" si="9"/>
        <v>-3.2064306748534562E-3</v>
      </c>
      <c r="J85" s="108">
        <f t="shared" si="8"/>
        <v>82</v>
      </c>
    </row>
    <row r="86" spans="1:13">
      <c r="A86" s="112">
        <v>96</v>
      </c>
      <c r="B86" s="109" t="s">
        <v>85</v>
      </c>
      <c r="C86" s="108">
        <v>50300</v>
      </c>
      <c r="D86" s="108">
        <v>48171</v>
      </c>
      <c r="E86" s="108">
        <v>47841</v>
      </c>
      <c r="F86" s="110">
        <f t="shared" si="5"/>
        <v>1.2112767917229799E-2</v>
      </c>
      <c r="G86" s="110">
        <f t="shared" si="6"/>
        <v>-4.8886679920477134E-2</v>
      </c>
      <c r="H86" s="107">
        <f t="shared" si="7"/>
        <v>-2459</v>
      </c>
      <c r="I86" s="111">
        <f t="shared" si="9"/>
        <v>-1.3688564287265014E-2</v>
      </c>
      <c r="J86" s="108">
        <f t="shared" si="8"/>
        <v>-330</v>
      </c>
    </row>
    <row r="87" spans="1:13">
      <c r="A87" s="112">
        <v>97</v>
      </c>
      <c r="B87" s="109" t="s">
        <v>86</v>
      </c>
      <c r="C87" s="108">
        <v>30327</v>
      </c>
      <c r="D87" s="108">
        <v>24028</v>
      </c>
      <c r="E87" s="108">
        <v>23595</v>
      </c>
      <c r="F87" s="110">
        <f t="shared" si="5"/>
        <v>5.9739712591090717E-3</v>
      </c>
      <c r="G87" s="110">
        <f t="shared" si="6"/>
        <v>-0.2219804134929271</v>
      </c>
      <c r="H87" s="107">
        <f t="shared" si="7"/>
        <v>-6732</v>
      </c>
      <c r="I87" s="111">
        <f t="shared" si="9"/>
        <v>-3.7475158512349768E-2</v>
      </c>
      <c r="J87" s="108">
        <f t="shared" si="8"/>
        <v>-433</v>
      </c>
    </row>
    <row r="88" spans="1:13">
      <c r="A88" s="112">
        <v>98</v>
      </c>
      <c r="B88" s="109" t="s">
        <v>87</v>
      </c>
      <c r="C88" s="108">
        <v>1141</v>
      </c>
      <c r="D88" s="108">
        <v>1030</v>
      </c>
      <c r="E88" s="108">
        <v>1090</v>
      </c>
      <c r="F88" s="110">
        <f t="shared" si="5"/>
        <v>2.7597493843733371E-4</v>
      </c>
      <c r="G88" s="110">
        <f t="shared" si="6"/>
        <v>-4.4697633654688866E-2</v>
      </c>
      <c r="H88" s="107">
        <f t="shared" si="7"/>
        <v>-51</v>
      </c>
      <c r="I88" s="111">
        <f t="shared" si="9"/>
        <v>-2.8390271600264974E-4</v>
      </c>
      <c r="J88" s="108">
        <f t="shared" si="8"/>
        <v>60</v>
      </c>
    </row>
    <row r="89" spans="1:13">
      <c r="A89" s="112">
        <v>99</v>
      </c>
      <c r="B89" s="109" t="s">
        <v>88</v>
      </c>
      <c r="C89" s="108">
        <v>1705</v>
      </c>
      <c r="D89" s="108">
        <v>1821</v>
      </c>
      <c r="E89" s="108">
        <v>1857</v>
      </c>
      <c r="F89" s="110">
        <f t="shared" si="5"/>
        <v>4.701701474111272E-4</v>
      </c>
      <c r="G89" s="110">
        <f t="shared" si="6"/>
        <v>8.914956011730206E-2</v>
      </c>
      <c r="H89" s="107">
        <f t="shared" si="7"/>
        <v>152</v>
      </c>
      <c r="I89" s="111">
        <f t="shared" si="9"/>
        <v>8.4614142808632866E-4</v>
      </c>
      <c r="J89" s="108">
        <f t="shared" si="8"/>
        <v>36</v>
      </c>
    </row>
    <row r="90" spans="1:13" s="121" customFormat="1">
      <c r="A90" s="175" t="s">
        <v>89</v>
      </c>
      <c r="B90" s="175"/>
      <c r="C90" s="74">
        <v>3769995</v>
      </c>
      <c r="D90" s="74">
        <v>3885713</v>
      </c>
      <c r="E90" s="74">
        <v>3949634</v>
      </c>
      <c r="F90" s="110">
        <f t="shared" si="5"/>
        <v>1</v>
      </c>
      <c r="G90" s="110">
        <f t="shared" si="6"/>
        <v>4.7649665317858511E-2</v>
      </c>
      <c r="H90" s="107">
        <f t="shared" si="7"/>
        <v>179639</v>
      </c>
      <c r="I90" s="111">
        <f t="shared" si="9"/>
        <v>1</v>
      </c>
      <c r="J90" s="107">
        <f t="shared" si="8"/>
        <v>63921</v>
      </c>
      <c r="L90" s="22"/>
      <c r="M90" s="22"/>
    </row>
    <row r="91" spans="1:13" s="10" customFormat="1">
      <c r="C91" s="154"/>
      <c r="D91" s="152"/>
      <c r="E91" s="155"/>
      <c r="H91" s="19"/>
      <c r="I91" s="19"/>
      <c r="L91" s="8"/>
      <c r="M91" s="8"/>
    </row>
    <row r="92" spans="1:13">
      <c r="C92" s="154"/>
      <c r="D92" s="152"/>
      <c r="E92" s="155"/>
    </row>
  </sheetData>
  <mergeCells count="1">
    <mergeCell ref="A90:B90"/>
  </mergeCells>
  <pageMargins left="0.7" right="0.7" top="0.75" bottom="0.75" header="0.3" footer="0.3"/>
  <pageSetup paperSize="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N26"/>
  <sheetViews>
    <sheetView zoomScale="80" zoomScaleNormal="80" zoomScalePageLayoutView="80" workbookViewId="0">
      <pane ySplit="1" topLeftCell="A2" activePane="bottomLeft" state="frozen"/>
      <selection pane="bottomLeft" activeCell="C1" sqref="C1:E1"/>
    </sheetView>
  </sheetViews>
  <sheetFormatPr defaultColWidth="8.81640625" defaultRowHeight="14.5"/>
  <cols>
    <col min="1" max="1" width="13.6328125" style="8" bestFit="1" customWidth="1"/>
    <col min="2" max="2" width="34.453125" style="8" bestFit="1" customWidth="1"/>
    <col min="3" max="5" width="12" style="8" bestFit="1" customWidth="1"/>
    <col min="6" max="6" width="22.453125" style="8" customWidth="1"/>
    <col min="7" max="7" width="28.453125" style="8" customWidth="1"/>
    <col min="8" max="8" width="26.6328125" style="8" customWidth="1"/>
    <col min="9" max="9" width="20.36328125" style="8" customWidth="1"/>
    <col min="10" max="10" width="29" style="8" customWidth="1"/>
    <col min="11" max="12" width="8.81640625" style="8"/>
    <col min="13" max="13" width="33.36328125" style="8" bestFit="1" customWidth="1"/>
    <col min="14" max="16384" width="8.81640625" style="8"/>
  </cols>
  <sheetData>
    <row r="1" spans="1:14" ht="43.5">
      <c r="A1" s="105" t="s">
        <v>1</v>
      </c>
      <c r="B1" s="104" t="s">
        <v>90</v>
      </c>
      <c r="C1" s="103">
        <v>42156</v>
      </c>
      <c r="D1" s="103">
        <v>42491</v>
      </c>
      <c r="E1" s="103">
        <v>42522</v>
      </c>
      <c r="F1" s="102" t="s">
        <v>307</v>
      </c>
      <c r="G1" s="102" t="s">
        <v>294</v>
      </c>
      <c r="H1" s="102" t="s">
        <v>295</v>
      </c>
      <c r="I1" s="102" t="s">
        <v>292</v>
      </c>
      <c r="J1" s="106" t="s">
        <v>333</v>
      </c>
    </row>
    <row r="2" spans="1:14">
      <c r="A2" s="112">
        <v>10</v>
      </c>
      <c r="B2" s="109" t="s">
        <v>9</v>
      </c>
      <c r="C2" s="107">
        <v>123238</v>
      </c>
      <c r="D2" s="107">
        <v>125146</v>
      </c>
      <c r="E2" s="107">
        <v>125533</v>
      </c>
      <c r="F2" s="110">
        <f t="shared" ref="F2:F26" si="0">E2/$E$26</f>
        <v>0.15128449554762038</v>
      </c>
      <c r="G2" s="110">
        <f t="shared" ref="G2:G26" si="1">(E2-C2)/C2</f>
        <v>1.8622502799461205E-2</v>
      </c>
      <c r="H2" s="107">
        <f t="shared" ref="H2:H25" si="2">E2-C2</f>
        <v>2295</v>
      </c>
      <c r="I2" s="111">
        <f t="shared" ref="I2:I26" si="3">H2/$H$26</f>
        <v>-0.206459157970493</v>
      </c>
      <c r="J2" s="108">
        <f t="shared" ref="J2:J26" si="4">E2-D2</f>
        <v>387</v>
      </c>
      <c r="M2" s="3"/>
      <c r="N2" s="11"/>
    </row>
    <row r="3" spans="1:14">
      <c r="A3" s="112">
        <v>11</v>
      </c>
      <c r="B3" s="109" t="s">
        <v>10</v>
      </c>
      <c r="C3" s="107">
        <v>2674</v>
      </c>
      <c r="D3" s="107">
        <v>2499</v>
      </c>
      <c r="E3" s="107">
        <v>2540</v>
      </c>
      <c r="F3" s="110">
        <f t="shared" si="0"/>
        <v>3.0610486381346404E-3</v>
      </c>
      <c r="G3" s="110">
        <f t="shared" si="1"/>
        <v>-5.0112191473448017E-2</v>
      </c>
      <c r="H3" s="107">
        <f t="shared" si="2"/>
        <v>-134</v>
      </c>
      <c r="I3" s="111">
        <f t="shared" si="3"/>
        <v>1.2054695933789134E-2</v>
      </c>
      <c r="J3" s="108">
        <f t="shared" si="4"/>
        <v>41</v>
      </c>
      <c r="M3" s="3"/>
      <c r="N3" s="11"/>
    </row>
    <row r="4" spans="1:14">
      <c r="A4" s="112">
        <v>12</v>
      </c>
      <c r="B4" s="109" t="s">
        <v>11</v>
      </c>
      <c r="C4" s="107">
        <v>1155</v>
      </c>
      <c r="D4" s="107">
        <v>1332</v>
      </c>
      <c r="E4" s="107">
        <v>971</v>
      </c>
      <c r="F4" s="110">
        <f t="shared" si="0"/>
        <v>1.1701882785939905E-3</v>
      </c>
      <c r="G4" s="110">
        <f t="shared" si="1"/>
        <v>-0.15930735930735931</v>
      </c>
      <c r="H4" s="107">
        <f t="shared" si="2"/>
        <v>-184</v>
      </c>
      <c r="I4" s="111">
        <f t="shared" si="3"/>
        <v>1.6552716804605974E-2</v>
      </c>
      <c r="J4" s="108">
        <f t="shared" si="4"/>
        <v>-361</v>
      </c>
      <c r="M4" s="3"/>
      <c r="N4" s="11"/>
    </row>
    <row r="5" spans="1:14">
      <c r="A5" s="112">
        <v>13</v>
      </c>
      <c r="B5" s="109" t="s">
        <v>12</v>
      </c>
      <c r="C5" s="107">
        <v>122227</v>
      </c>
      <c r="D5" s="107">
        <v>116399</v>
      </c>
      <c r="E5" s="107">
        <v>115695</v>
      </c>
      <c r="F5" s="110">
        <f t="shared" si="0"/>
        <v>0.13942835519251465</v>
      </c>
      <c r="G5" s="110">
        <f t="shared" si="1"/>
        <v>-5.3441547284969769E-2</v>
      </c>
      <c r="H5" s="107">
        <f t="shared" si="2"/>
        <v>-6532</v>
      </c>
      <c r="I5" s="111">
        <f t="shared" si="3"/>
        <v>0.58762144656351201</v>
      </c>
      <c r="J5" s="108">
        <f t="shared" si="4"/>
        <v>-704</v>
      </c>
      <c r="M5" s="3"/>
      <c r="N5" s="11"/>
    </row>
    <row r="6" spans="1:14">
      <c r="A6" s="112">
        <v>14</v>
      </c>
      <c r="B6" s="109" t="s">
        <v>13</v>
      </c>
      <c r="C6" s="107">
        <v>240266</v>
      </c>
      <c r="D6" s="107">
        <v>234643</v>
      </c>
      <c r="E6" s="107">
        <v>231965</v>
      </c>
      <c r="F6" s="110">
        <f t="shared" si="0"/>
        <v>0.27954966430901645</v>
      </c>
      <c r="G6" s="110">
        <f t="shared" si="1"/>
        <v>-3.4549207961176366E-2</v>
      </c>
      <c r="H6" s="107">
        <f t="shared" si="2"/>
        <v>-8301</v>
      </c>
      <c r="I6" s="111">
        <f t="shared" si="3"/>
        <v>0.7467614249730119</v>
      </c>
      <c r="J6" s="108">
        <f t="shared" si="4"/>
        <v>-2678</v>
      </c>
      <c r="M6" s="3"/>
      <c r="N6" s="11"/>
    </row>
    <row r="7" spans="1:14">
      <c r="A7" s="112">
        <v>15</v>
      </c>
      <c r="B7" s="109" t="s">
        <v>14</v>
      </c>
      <c r="C7" s="107">
        <v>12864</v>
      </c>
      <c r="D7" s="107">
        <v>12791</v>
      </c>
      <c r="E7" s="107">
        <v>12838</v>
      </c>
      <c r="F7" s="110">
        <f t="shared" si="0"/>
        <v>1.5471552132430124E-2</v>
      </c>
      <c r="G7" s="110">
        <f t="shared" si="1"/>
        <v>-2.0211442786069651E-3</v>
      </c>
      <c r="H7" s="107">
        <f t="shared" si="2"/>
        <v>-26</v>
      </c>
      <c r="I7" s="111">
        <f t="shared" si="3"/>
        <v>2.3389708528247571E-3</v>
      </c>
      <c r="J7" s="108">
        <f t="shared" si="4"/>
        <v>47</v>
      </c>
      <c r="M7" s="3"/>
      <c r="N7" s="11"/>
    </row>
    <row r="8" spans="1:14">
      <c r="A8" s="112">
        <v>16</v>
      </c>
      <c r="B8" s="109" t="s">
        <v>15</v>
      </c>
      <c r="C8" s="107">
        <v>10331</v>
      </c>
      <c r="D8" s="107">
        <v>8067</v>
      </c>
      <c r="E8" s="107">
        <v>8032</v>
      </c>
      <c r="F8" s="110">
        <f t="shared" si="0"/>
        <v>9.6796624651564692E-3</v>
      </c>
      <c r="G8" s="110">
        <f t="shared" si="1"/>
        <v>-0.22253412060787919</v>
      </c>
      <c r="H8" s="107">
        <f t="shared" si="2"/>
        <v>-2299</v>
      </c>
      <c r="I8" s="111">
        <f t="shared" si="3"/>
        <v>0.20681899964015832</v>
      </c>
      <c r="J8" s="108">
        <f t="shared" si="4"/>
        <v>-35</v>
      </c>
      <c r="M8" s="3"/>
      <c r="N8" s="11"/>
    </row>
    <row r="9" spans="1:14">
      <c r="A9" s="112">
        <v>17</v>
      </c>
      <c r="B9" s="109" t="s">
        <v>16</v>
      </c>
      <c r="C9" s="107">
        <v>9424</v>
      </c>
      <c r="D9" s="107">
        <v>9346</v>
      </c>
      <c r="E9" s="107">
        <v>9357</v>
      </c>
      <c r="F9" s="110">
        <f t="shared" si="0"/>
        <v>1.1276469333474736E-2</v>
      </c>
      <c r="G9" s="110">
        <f t="shared" si="1"/>
        <v>-7.109507640067912E-3</v>
      </c>
      <c r="H9" s="107">
        <f t="shared" si="2"/>
        <v>-67</v>
      </c>
      <c r="I9" s="111">
        <f t="shared" si="3"/>
        <v>6.0273479668945668E-3</v>
      </c>
      <c r="J9" s="108">
        <f t="shared" si="4"/>
        <v>11</v>
      </c>
      <c r="M9" s="3"/>
      <c r="N9" s="11"/>
    </row>
    <row r="10" spans="1:14">
      <c r="A10" s="112">
        <v>18</v>
      </c>
      <c r="B10" s="109" t="s">
        <v>17</v>
      </c>
      <c r="C10" s="107">
        <v>14968</v>
      </c>
      <c r="D10" s="107">
        <v>13167</v>
      </c>
      <c r="E10" s="107">
        <v>13109</v>
      </c>
      <c r="F10" s="110">
        <f t="shared" si="0"/>
        <v>1.5798144329648427E-2</v>
      </c>
      <c r="G10" s="110">
        <f t="shared" si="1"/>
        <v>-0.12419828968466061</v>
      </c>
      <c r="H10" s="107">
        <f t="shared" si="2"/>
        <v>-1859</v>
      </c>
      <c r="I10" s="111">
        <f t="shared" si="3"/>
        <v>0.16723641597697014</v>
      </c>
      <c r="J10" s="108">
        <f t="shared" si="4"/>
        <v>-58</v>
      </c>
      <c r="M10" s="3"/>
      <c r="N10" s="11"/>
    </row>
    <row r="11" spans="1:14">
      <c r="A11" s="112">
        <v>19</v>
      </c>
      <c r="B11" s="109" t="s">
        <v>18</v>
      </c>
      <c r="C11" s="107">
        <v>961</v>
      </c>
      <c r="D11" s="107">
        <v>978</v>
      </c>
      <c r="E11" s="107">
        <v>950</v>
      </c>
      <c r="F11" s="110">
        <f t="shared" si="0"/>
        <v>1.1448803961527198E-3</v>
      </c>
      <c r="G11" s="110">
        <f t="shared" si="1"/>
        <v>-1.1446409989594173E-2</v>
      </c>
      <c r="H11" s="107">
        <f t="shared" si="2"/>
        <v>-11</v>
      </c>
      <c r="I11" s="111">
        <f t="shared" si="3"/>
        <v>9.89564591579705E-4</v>
      </c>
      <c r="J11" s="108">
        <f t="shared" si="4"/>
        <v>-28</v>
      </c>
      <c r="M11" s="3"/>
      <c r="N11" s="11"/>
    </row>
    <row r="12" spans="1:14">
      <c r="A12" s="112">
        <v>20</v>
      </c>
      <c r="B12" s="109" t="s">
        <v>19</v>
      </c>
      <c r="C12" s="107">
        <v>16926</v>
      </c>
      <c r="D12" s="107">
        <v>16951</v>
      </c>
      <c r="E12" s="107">
        <v>16964</v>
      </c>
      <c r="F12" s="110">
        <f t="shared" si="0"/>
        <v>2.0443948463510251E-2</v>
      </c>
      <c r="G12" s="110">
        <f t="shared" si="1"/>
        <v>2.2450667611957935E-3</v>
      </c>
      <c r="H12" s="107">
        <f t="shared" si="2"/>
        <v>38</v>
      </c>
      <c r="I12" s="111">
        <f t="shared" si="3"/>
        <v>-3.4184958618207989E-3</v>
      </c>
      <c r="J12" s="108">
        <f t="shared" si="4"/>
        <v>13</v>
      </c>
    </row>
    <row r="13" spans="1:14">
      <c r="A13" s="112">
        <v>21</v>
      </c>
      <c r="B13" s="109" t="s">
        <v>20</v>
      </c>
      <c r="C13" s="107">
        <v>6899</v>
      </c>
      <c r="D13" s="107">
        <v>7064</v>
      </c>
      <c r="E13" s="107">
        <v>7144</v>
      </c>
      <c r="F13" s="110">
        <f t="shared" si="0"/>
        <v>8.6095005790684537E-3</v>
      </c>
      <c r="G13" s="110">
        <f t="shared" si="1"/>
        <v>3.551239310044934E-2</v>
      </c>
      <c r="H13" s="107">
        <f t="shared" si="2"/>
        <v>245</v>
      </c>
      <c r="I13" s="111">
        <f t="shared" si="3"/>
        <v>-2.2040302267002519E-2</v>
      </c>
      <c r="J13" s="108">
        <f t="shared" si="4"/>
        <v>80</v>
      </c>
    </row>
    <row r="14" spans="1:14">
      <c r="A14" s="112">
        <v>22</v>
      </c>
      <c r="B14" s="109" t="s">
        <v>21</v>
      </c>
      <c r="C14" s="107">
        <v>39565</v>
      </c>
      <c r="D14" s="107">
        <v>39355</v>
      </c>
      <c r="E14" s="107">
        <v>39635</v>
      </c>
      <c r="F14" s="110">
        <f t="shared" si="0"/>
        <v>4.776561526475058E-2</v>
      </c>
      <c r="G14" s="110">
        <f t="shared" si="1"/>
        <v>1.7692404903323644E-3</v>
      </c>
      <c r="H14" s="107">
        <f t="shared" si="2"/>
        <v>70</v>
      </c>
      <c r="I14" s="111">
        <f t="shared" si="3"/>
        <v>-6.2972292191435771E-3</v>
      </c>
      <c r="J14" s="108">
        <f t="shared" si="4"/>
        <v>280</v>
      </c>
    </row>
    <row r="15" spans="1:14">
      <c r="A15" s="112">
        <v>23</v>
      </c>
      <c r="B15" s="109" t="s">
        <v>22</v>
      </c>
      <c r="C15" s="107">
        <v>29051</v>
      </c>
      <c r="D15" s="107">
        <v>27911</v>
      </c>
      <c r="E15" s="107">
        <v>27950</v>
      </c>
      <c r="F15" s="110">
        <f t="shared" si="0"/>
        <v>3.3683586392072126E-2</v>
      </c>
      <c r="G15" s="110">
        <f t="shared" si="1"/>
        <v>-3.7898867508863725E-2</v>
      </c>
      <c r="H15" s="107">
        <f t="shared" si="2"/>
        <v>-1101</v>
      </c>
      <c r="I15" s="111">
        <f t="shared" si="3"/>
        <v>9.9046419575386832E-2</v>
      </c>
      <c r="J15" s="108">
        <f t="shared" si="4"/>
        <v>39</v>
      </c>
    </row>
    <row r="16" spans="1:14">
      <c r="A16" s="112">
        <v>24</v>
      </c>
      <c r="B16" s="109" t="s">
        <v>23</v>
      </c>
      <c r="C16" s="107">
        <v>11520</v>
      </c>
      <c r="D16" s="107">
        <v>11045</v>
      </c>
      <c r="E16" s="107">
        <v>11047</v>
      </c>
      <c r="F16" s="110">
        <f t="shared" si="0"/>
        <v>1.331315130136747E-2</v>
      </c>
      <c r="G16" s="110">
        <f t="shared" si="1"/>
        <v>-4.1059027777777778E-2</v>
      </c>
      <c r="H16" s="107">
        <f t="shared" si="2"/>
        <v>-473</v>
      </c>
      <c r="I16" s="111">
        <f t="shared" si="3"/>
        <v>4.2551277437927311E-2</v>
      </c>
      <c r="J16" s="108">
        <f t="shared" si="4"/>
        <v>2</v>
      </c>
      <c r="M16" s="12"/>
      <c r="N16" s="12"/>
    </row>
    <row r="17" spans="1:14">
      <c r="A17" s="112">
        <v>25</v>
      </c>
      <c r="B17" s="109" t="s">
        <v>24</v>
      </c>
      <c r="C17" s="107">
        <v>55415</v>
      </c>
      <c r="D17" s="107">
        <v>54749</v>
      </c>
      <c r="E17" s="107">
        <v>54993</v>
      </c>
      <c r="F17" s="110">
        <f t="shared" si="0"/>
        <v>6.6274113290133177E-2</v>
      </c>
      <c r="G17" s="110">
        <f t="shared" si="1"/>
        <v>-7.615266624560137E-3</v>
      </c>
      <c r="H17" s="107">
        <f t="shared" si="2"/>
        <v>-422</v>
      </c>
      <c r="I17" s="111">
        <f t="shared" si="3"/>
        <v>3.7963296149694133E-2</v>
      </c>
      <c r="J17" s="108">
        <f t="shared" si="4"/>
        <v>244</v>
      </c>
    </row>
    <row r="18" spans="1:14">
      <c r="A18" s="112">
        <v>26</v>
      </c>
      <c r="B18" s="109" t="s">
        <v>25</v>
      </c>
      <c r="C18" s="107">
        <v>11132</v>
      </c>
      <c r="D18" s="107">
        <v>10992</v>
      </c>
      <c r="E18" s="107">
        <v>10845</v>
      </c>
      <c r="F18" s="110">
        <f t="shared" si="0"/>
        <v>1.3069713575027628E-2</v>
      </c>
      <c r="G18" s="110">
        <f t="shared" si="1"/>
        <v>-2.5781530722242183E-2</v>
      </c>
      <c r="H18" s="107">
        <f t="shared" si="2"/>
        <v>-287</v>
      </c>
      <c r="I18" s="111">
        <f t="shared" si="3"/>
        <v>2.5818639798488665E-2</v>
      </c>
      <c r="J18" s="108">
        <f t="shared" si="4"/>
        <v>-147</v>
      </c>
    </row>
    <row r="19" spans="1:14">
      <c r="A19" s="112">
        <v>27</v>
      </c>
      <c r="B19" s="109" t="s">
        <v>26</v>
      </c>
      <c r="C19" s="107">
        <v>27854</v>
      </c>
      <c r="D19" s="107">
        <v>28749</v>
      </c>
      <c r="E19" s="107">
        <v>29025</v>
      </c>
      <c r="F19" s="110">
        <f t="shared" si="0"/>
        <v>3.497910894561336E-2</v>
      </c>
      <c r="G19" s="110">
        <f t="shared" si="1"/>
        <v>4.2040640482515976E-2</v>
      </c>
      <c r="H19" s="107">
        <f t="shared" si="2"/>
        <v>1171</v>
      </c>
      <c r="I19" s="111">
        <f t="shared" si="3"/>
        <v>-0.10534364879453041</v>
      </c>
      <c r="J19" s="108">
        <f t="shared" si="4"/>
        <v>276</v>
      </c>
    </row>
    <row r="20" spans="1:14">
      <c r="A20" s="112">
        <v>28</v>
      </c>
      <c r="B20" s="109" t="s">
        <v>27</v>
      </c>
      <c r="C20" s="107">
        <v>18687</v>
      </c>
      <c r="D20" s="107">
        <v>19147</v>
      </c>
      <c r="E20" s="107">
        <v>19272</v>
      </c>
      <c r="F20" s="110">
        <f t="shared" si="0"/>
        <v>2.3225405257531806E-2</v>
      </c>
      <c r="G20" s="110">
        <f t="shared" si="1"/>
        <v>3.1305185423021353E-2</v>
      </c>
      <c r="H20" s="107">
        <f t="shared" si="2"/>
        <v>585</v>
      </c>
      <c r="I20" s="111">
        <f t="shared" si="3"/>
        <v>-5.2626844188557037E-2</v>
      </c>
      <c r="J20" s="108">
        <f t="shared" si="4"/>
        <v>125</v>
      </c>
    </row>
    <row r="21" spans="1:14">
      <c r="A21" s="112">
        <v>29</v>
      </c>
      <c r="B21" s="109" t="s">
        <v>28</v>
      </c>
      <c r="C21" s="107">
        <v>24113</v>
      </c>
      <c r="D21" s="107">
        <v>28578</v>
      </c>
      <c r="E21" s="107">
        <v>29221</v>
      </c>
      <c r="F21" s="110">
        <f t="shared" si="0"/>
        <v>3.5215315848398557E-2</v>
      </c>
      <c r="G21" s="110">
        <f t="shared" si="1"/>
        <v>0.21183593911997678</v>
      </c>
      <c r="H21" s="107">
        <f t="shared" si="2"/>
        <v>5108</v>
      </c>
      <c r="I21" s="111">
        <f t="shared" si="3"/>
        <v>-0.45951781216264842</v>
      </c>
      <c r="J21" s="108">
        <f t="shared" si="4"/>
        <v>643</v>
      </c>
    </row>
    <row r="22" spans="1:14">
      <c r="A22" s="112">
        <v>30</v>
      </c>
      <c r="B22" s="109" t="s">
        <v>29</v>
      </c>
      <c r="C22" s="107">
        <v>2929</v>
      </c>
      <c r="D22" s="107">
        <v>3124</v>
      </c>
      <c r="E22" s="107">
        <v>3119</v>
      </c>
      <c r="F22" s="110">
        <f t="shared" si="0"/>
        <v>3.7588231111582455E-3</v>
      </c>
      <c r="G22" s="110">
        <f t="shared" si="1"/>
        <v>6.486855582109935E-2</v>
      </c>
      <c r="H22" s="107">
        <f t="shared" si="2"/>
        <v>190</v>
      </c>
      <c r="I22" s="111">
        <f t="shared" si="3"/>
        <v>-1.7092479309103993E-2</v>
      </c>
      <c r="J22" s="108">
        <f t="shared" si="4"/>
        <v>-5</v>
      </c>
    </row>
    <row r="23" spans="1:14">
      <c r="A23" s="112">
        <v>31</v>
      </c>
      <c r="B23" s="109" t="s">
        <v>30</v>
      </c>
      <c r="C23" s="107">
        <v>21742</v>
      </c>
      <c r="D23" s="107">
        <v>21261</v>
      </c>
      <c r="E23" s="107">
        <v>21449</v>
      </c>
      <c r="F23" s="110">
        <f t="shared" si="0"/>
        <v>2.5848989070610198E-2</v>
      </c>
      <c r="G23" s="110">
        <f t="shared" si="1"/>
        <v>-1.3476221138809677E-2</v>
      </c>
      <c r="H23" s="107">
        <f t="shared" si="2"/>
        <v>-293</v>
      </c>
      <c r="I23" s="111">
        <f t="shared" si="3"/>
        <v>2.6358402302986687E-2</v>
      </c>
      <c r="J23" s="108">
        <f t="shared" si="4"/>
        <v>188</v>
      </c>
    </row>
    <row r="24" spans="1:14">
      <c r="A24" s="112">
        <v>32</v>
      </c>
      <c r="B24" s="109" t="s">
        <v>31</v>
      </c>
      <c r="C24" s="107">
        <v>14981</v>
      </c>
      <c r="D24" s="107">
        <v>15194</v>
      </c>
      <c r="E24" s="107">
        <v>15033</v>
      </c>
      <c r="F24" s="110">
        <f t="shared" si="0"/>
        <v>1.8116828416172459E-2</v>
      </c>
      <c r="G24" s="110">
        <f t="shared" si="1"/>
        <v>3.471063346906081E-3</v>
      </c>
      <c r="H24" s="107">
        <f t="shared" si="2"/>
        <v>52</v>
      </c>
      <c r="I24" s="111">
        <f t="shared" si="3"/>
        <v>-4.6779417056495142E-3</v>
      </c>
      <c r="J24" s="108">
        <f t="shared" si="4"/>
        <v>-161</v>
      </c>
    </row>
    <row r="25" spans="1:14">
      <c r="A25" s="112">
        <v>33</v>
      </c>
      <c r="B25" s="109" t="s">
        <v>32</v>
      </c>
      <c r="C25" s="107">
        <v>21975</v>
      </c>
      <c r="D25" s="107">
        <v>22790</v>
      </c>
      <c r="E25" s="107">
        <v>23094</v>
      </c>
      <c r="F25" s="110">
        <f t="shared" si="0"/>
        <v>2.7831439861843065E-2</v>
      </c>
      <c r="G25" s="110">
        <f t="shared" si="1"/>
        <v>5.0921501706484643E-2</v>
      </c>
      <c r="H25" s="107">
        <f t="shared" si="2"/>
        <v>1119</v>
      </c>
      <c r="I25" s="111">
        <f t="shared" si="3"/>
        <v>-0.1006657070888809</v>
      </c>
      <c r="J25" s="108">
        <f t="shared" si="4"/>
        <v>304</v>
      </c>
    </row>
    <row r="26" spans="1:14" s="121" customFormat="1" ht="14.5" customHeight="1">
      <c r="A26" s="175" t="s">
        <v>89</v>
      </c>
      <c r="B26" s="175"/>
      <c r="C26" s="74">
        <f>SUM(C2:C25)</f>
        <v>840897</v>
      </c>
      <c r="D26" s="74">
        <f>SUM(D2:D25)</f>
        <v>831278</v>
      </c>
      <c r="E26" s="74">
        <f>SUM(E2:E25)</f>
        <v>829781</v>
      </c>
      <c r="F26" s="110">
        <f t="shared" si="0"/>
        <v>1</v>
      </c>
      <c r="G26" s="110">
        <f t="shared" si="1"/>
        <v>-1.3219217097932327E-2</v>
      </c>
      <c r="H26" s="107">
        <f>E26-C26</f>
        <v>-11116</v>
      </c>
      <c r="I26" s="111">
        <f t="shared" si="3"/>
        <v>1</v>
      </c>
      <c r="J26" s="107">
        <f t="shared" si="4"/>
        <v>-1497</v>
      </c>
      <c r="M26" s="22"/>
      <c r="N26" s="22"/>
    </row>
  </sheetData>
  <mergeCells count="1">
    <mergeCell ref="A26:B26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K89"/>
  <sheetViews>
    <sheetView zoomScale="80" zoomScaleNormal="80" zoomScalePageLayoutView="80" workbookViewId="0">
      <selection activeCell="S15" sqref="S15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5" width="12.453125" style="8" customWidth="1"/>
    <col min="6" max="6" width="19.36328125" style="8" customWidth="1"/>
    <col min="7" max="7" width="18.1796875" style="8" customWidth="1"/>
    <col min="8" max="8" width="30.453125" style="8" customWidth="1"/>
    <col min="9" max="9" width="27.453125" style="8" customWidth="1"/>
    <col min="10" max="10" width="22.36328125" style="8" customWidth="1"/>
    <col min="11" max="11" width="30.453125" style="8" customWidth="1"/>
    <col min="12" max="16384" width="9.1796875" style="8"/>
  </cols>
  <sheetData>
    <row r="1" spans="1:11" ht="58">
      <c r="A1" s="103" t="s">
        <v>91</v>
      </c>
      <c r="B1" s="103" t="s">
        <v>174</v>
      </c>
      <c r="C1" s="103">
        <v>42156</v>
      </c>
      <c r="D1" s="103">
        <v>42491</v>
      </c>
      <c r="E1" s="103">
        <v>42522</v>
      </c>
      <c r="F1" s="102" t="s">
        <v>313</v>
      </c>
      <c r="G1" s="102" t="s">
        <v>300</v>
      </c>
      <c r="H1" s="102" t="s">
        <v>314</v>
      </c>
      <c r="I1" s="102" t="s">
        <v>315</v>
      </c>
      <c r="J1" s="102" t="s">
        <v>302</v>
      </c>
      <c r="K1" s="106" t="s">
        <v>316</v>
      </c>
    </row>
    <row r="2" spans="1:11">
      <c r="A2" s="85">
        <v>1</v>
      </c>
      <c r="B2" s="99" t="s">
        <v>92</v>
      </c>
      <c r="C2" s="86">
        <v>68875</v>
      </c>
      <c r="D2" s="86">
        <v>71212</v>
      </c>
      <c r="E2" s="86">
        <v>71401</v>
      </c>
      <c r="F2" s="100">
        <f>E2/'[1]4a_İl'!E2</f>
        <v>0.241596681306634</v>
      </c>
      <c r="G2" s="110">
        <f t="shared" ref="G2:G65" si="0">E2/$E$83</f>
        <v>1.8077877595746847E-2</v>
      </c>
      <c r="H2" s="110">
        <f t="shared" ref="H2:H65" si="1">(E2-C2)/C2</f>
        <v>3.6675136116152453E-2</v>
      </c>
      <c r="I2" s="107">
        <f t="shared" ref="I2:I65" si="2">E2-C2</f>
        <v>2526</v>
      </c>
      <c r="J2" s="111">
        <f>I2/$I$83</f>
        <v>1.4061534522013594E-2</v>
      </c>
      <c r="K2" s="108">
        <f t="shared" ref="K2:K65" si="3">E2-D2</f>
        <v>189</v>
      </c>
    </row>
    <row r="3" spans="1:11">
      <c r="A3" s="85">
        <v>2</v>
      </c>
      <c r="B3" s="99" t="s">
        <v>93</v>
      </c>
      <c r="C3" s="86">
        <v>7801</v>
      </c>
      <c r="D3" s="86">
        <v>8821</v>
      </c>
      <c r="E3" s="86">
        <v>8894</v>
      </c>
      <c r="F3" s="100">
        <f>E3/'[1]4a_İl'!E3</f>
        <v>0.18386289872449507</v>
      </c>
      <c r="G3" s="110">
        <f t="shared" si="0"/>
        <v>2.2518542224418767E-3</v>
      </c>
      <c r="H3" s="110">
        <f t="shared" si="1"/>
        <v>0.14011024227663121</v>
      </c>
      <c r="I3" s="107">
        <f t="shared" si="2"/>
        <v>1093</v>
      </c>
      <c r="J3" s="111">
        <f t="shared" ref="J3:J66" si="4">I3/$I$83</f>
        <v>6.0844248743312981E-3</v>
      </c>
      <c r="K3" s="108">
        <f t="shared" si="3"/>
        <v>73</v>
      </c>
    </row>
    <row r="4" spans="1:11">
      <c r="A4" s="85">
        <v>3</v>
      </c>
      <c r="B4" s="99" t="s">
        <v>94</v>
      </c>
      <c r="C4" s="86">
        <v>16904</v>
      </c>
      <c r="D4" s="86">
        <v>18604</v>
      </c>
      <c r="E4" s="86">
        <v>19381</v>
      </c>
      <c r="F4" s="100">
        <f>E4/'[1]4a_İl'!E4</f>
        <v>0.22194610812729751</v>
      </c>
      <c r="G4" s="110">
        <f t="shared" si="0"/>
        <v>4.9070369558293246E-3</v>
      </c>
      <c r="H4" s="110">
        <f t="shared" si="1"/>
        <v>0.14653336488405111</v>
      </c>
      <c r="I4" s="107">
        <f t="shared" si="2"/>
        <v>2477</v>
      </c>
      <c r="J4" s="111">
        <f t="shared" si="4"/>
        <v>1.3788765245854186E-2</v>
      </c>
      <c r="K4" s="108">
        <f t="shared" si="3"/>
        <v>777</v>
      </c>
    </row>
    <row r="5" spans="1:11">
      <c r="A5" s="85">
        <v>4</v>
      </c>
      <c r="B5" s="99" t="s">
        <v>95</v>
      </c>
      <c r="C5" s="86">
        <v>2762</v>
      </c>
      <c r="D5" s="86">
        <v>3573</v>
      </c>
      <c r="E5" s="86">
        <v>3853</v>
      </c>
      <c r="F5" s="100">
        <f>E5/'[1]4a_İl'!E5</f>
        <v>0.17181716833890748</v>
      </c>
      <c r="G5" s="110">
        <f t="shared" si="0"/>
        <v>9.7553342917343735E-4</v>
      </c>
      <c r="H5" s="110">
        <f t="shared" si="1"/>
        <v>0.39500362056480809</v>
      </c>
      <c r="I5" s="107">
        <f t="shared" si="2"/>
        <v>1091</v>
      </c>
      <c r="J5" s="111">
        <f t="shared" si="4"/>
        <v>6.0732914344880564E-3</v>
      </c>
      <c r="K5" s="108">
        <f t="shared" si="3"/>
        <v>280</v>
      </c>
    </row>
    <row r="6" spans="1:11">
      <c r="A6" s="85">
        <v>5</v>
      </c>
      <c r="B6" s="99" t="s">
        <v>96</v>
      </c>
      <c r="C6" s="86">
        <v>10701</v>
      </c>
      <c r="D6" s="86">
        <v>10304</v>
      </c>
      <c r="E6" s="86">
        <v>12068</v>
      </c>
      <c r="F6" s="100">
        <f>E6/'[1]4a_İl'!E6</f>
        <v>0.29439890710382516</v>
      </c>
      <c r="G6" s="110">
        <f t="shared" si="0"/>
        <v>3.0554729881300392E-3</v>
      </c>
      <c r="H6" s="110">
        <f t="shared" si="1"/>
        <v>0.12774507055415382</v>
      </c>
      <c r="I6" s="107">
        <f t="shared" si="2"/>
        <v>1367</v>
      </c>
      <c r="J6" s="111">
        <f t="shared" si="4"/>
        <v>7.6097061328553378E-3</v>
      </c>
      <c r="K6" s="108">
        <f t="shared" si="3"/>
        <v>1764</v>
      </c>
    </row>
    <row r="7" spans="1:11">
      <c r="A7" s="85">
        <v>6</v>
      </c>
      <c r="B7" s="99" t="s">
        <v>97</v>
      </c>
      <c r="C7" s="86">
        <v>356420</v>
      </c>
      <c r="D7" s="86">
        <v>420096</v>
      </c>
      <c r="E7" s="86">
        <v>414240</v>
      </c>
      <c r="F7" s="100">
        <f>E7/'[1]4a_İl'!E7</f>
        <v>0.31764654460463265</v>
      </c>
      <c r="G7" s="110">
        <f t="shared" si="0"/>
        <v>0.1048806041268634</v>
      </c>
      <c r="H7" s="110">
        <f t="shared" si="1"/>
        <v>0.16222434206834632</v>
      </c>
      <c r="I7" s="107">
        <f t="shared" si="2"/>
        <v>57820</v>
      </c>
      <c r="J7" s="111">
        <f t="shared" si="4"/>
        <v>0.32186774586810213</v>
      </c>
      <c r="K7" s="108">
        <f t="shared" si="3"/>
        <v>-5856</v>
      </c>
    </row>
    <row r="8" spans="1:11">
      <c r="A8" s="85">
        <v>7</v>
      </c>
      <c r="B8" s="99" t="s">
        <v>98</v>
      </c>
      <c r="C8" s="86">
        <v>177120</v>
      </c>
      <c r="D8" s="86">
        <v>152356</v>
      </c>
      <c r="E8" s="86">
        <v>155313</v>
      </c>
      <c r="F8" s="100">
        <f>E8/'[1]4a_İl'!E8</f>
        <v>0.30924183355301671</v>
      </c>
      <c r="G8" s="110">
        <f t="shared" si="0"/>
        <v>3.9323390471117069E-2</v>
      </c>
      <c r="H8" s="110">
        <f t="shared" si="1"/>
        <v>-0.12311991869918699</v>
      </c>
      <c r="I8" s="107">
        <f t="shared" si="2"/>
        <v>-21807</v>
      </c>
      <c r="J8" s="111">
        <f t="shared" si="4"/>
        <v>-0.12139346133078006</v>
      </c>
      <c r="K8" s="108">
        <f t="shared" si="3"/>
        <v>2957</v>
      </c>
    </row>
    <row r="9" spans="1:11">
      <c r="A9" s="85">
        <v>8</v>
      </c>
      <c r="B9" s="99" t="s">
        <v>99</v>
      </c>
      <c r="C9" s="86">
        <v>4956</v>
      </c>
      <c r="D9" s="86">
        <v>5287</v>
      </c>
      <c r="E9" s="86">
        <v>5221</v>
      </c>
      <c r="F9" s="100">
        <f>E9/'[1]4a_İl'!E9</f>
        <v>0.21400172152313809</v>
      </c>
      <c r="G9" s="110">
        <f t="shared" si="0"/>
        <v>1.3218946363131368E-3</v>
      </c>
      <c r="H9" s="110">
        <f t="shared" si="1"/>
        <v>5.3470540758676355E-2</v>
      </c>
      <c r="I9" s="107">
        <f t="shared" si="2"/>
        <v>265</v>
      </c>
      <c r="J9" s="111">
        <f t="shared" si="4"/>
        <v>1.4751807792294546E-3</v>
      </c>
      <c r="K9" s="108">
        <f t="shared" si="3"/>
        <v>-66</v>
      </c>
    </row>
    <row r="10" spans="1:11">
      <c r="A10" s="85">
        <v>9</v>
      </c>
      <c r="B10" s="99" t="s">
        <v>100</v>
      </c>
      <c r="C10" s="86">
        <v>44741</v>
      </c>
      <c r="D10" s="86">
        <v>45230</v>
      </c>
      <c r="E10" s="86">
        <v>46284</v>
      </c>
      <c r="F10" s="100">
        <f>E10/'[1]4a_İl'!E10</f>
        <v>0.29768458965783379</v>
      </c>
      <c r="G10" s="110">
        <f t="shared" si="0"/>
        <v>1.1718554174893167E-2</v>
      </c>
      <c r="H10" s="110">
        <f t="shared" si="1"/>
        <v>3.4487382937350528E-2</v>
      </c>
      <c r="I10" s="107">
        <f t="shared" si="2"/>
        <v>1543</v>
      </c>
      <c r="J10" s="111">
        <f t="shared" si="4"/>
        <v>8.5894488390605601E-3</v>
      </c>
      <c r="K10" s="108">
        <f t="shared" si="3"/>
        <v>1054</v>
      </c>
    </row>
    <row r="11" spans="1:11">
      <c r="A11" s="85">
        <v>10</v>
      </c>
      <c r="B11" s="99" t="s">
        <v>101</v>
      </c>
      <c r="C11" s="86">
        <v>45360</v>
      </c>
      <c r="D11" s="86">
        <v>44363</v>
      </c>
      <c r="E11" s="86">
        <v>45654</v>
      </c>
      <c r="F11" s="100">
        <f>E11/'[1]4a_İl'!E11</f>
        <v>0.28014604362900009</v>
      </c>
      <c r="G11" s="110">
        <f t="shared" si="0"/>
        <v>1.1559045724236727E-2</v>
      </c>
      <c r="H11" s="110">
        <f t="shared" si="1"/>
        <v>6.4814814814814813E-3</v>
      </c>
      <c r="I11" s="107">
        <f t="shared" si="2"/>
        <v>294</v>
      </c>
      <c r="J11" s="111">
        <f t="shared" si="4"/>
        <v>1.6366156569564516E-3</v>
      </c>
      <c r="K11" s="108">
        <f t="shared" si="3"/>
        <v>1291</v>
      </c>
    </row>
    <row r="12" spans="1:11">
      <c r="A12" s="85">
        <v>11</v>
      </c>
      <c r="B12" s="99" t="s">
        <v>102</v>
      </c>
      <c r="C12" s="86">
        <v>11461</v>
      </c>
      <c r="D12" s="86">
        <v>11184</v>
      </c>
      <c r="E12" s="86">
        <v>11664</v>
      </c>
      <c r="F12" s="100">
        <f>E12/'[1]4a_İl'!E12</f>
        <v>0.27377068419199624</v>
      </c>
      <c r="G12" s="110">
        <f t="shared" si="0"/>
        <v>2.9531850292963853E-3</v>
      </c>
      <c r="H12" s="110">
        <f t="shared" si="1"/>
        <v>1.7712241514702035E-2</v>
      </c>
      <c r="I12" s="107">
        <f t="shared" si="2"/>
        <v>203</v>
      </c>
      <c r="J12" s="111">
        <f t="shared" si="4"/>
        <v>1.1300441440889783E-3</v>
      </c>
      <c r="K12" s="108">
        <f t="shared" si="3"/>
        <v>480</v>
      </c>
    </row>
    <row r="13" spans="1:11">
      <c r="A13" s="85">
        <v>12</v>
      </c>
      <c r="B13" s="99" t="s">
        <v>103</v>
      </c>
      <c r="C13" s="86">
        <v>4199</v>
      </c>
      <c r="D13" s="86">
        <v>4896</v>
      </c>
      <c r="E13" s="86">
        <v>4823</v>
      </c>
      <c r="F13" s="100">
        <f>E13/'[1]4a_İl'!E13</f>
        <v>0.1734517729986334</v>
      </c>
      <c r="G13" s="110">
        <f t="shared" si="0"/>
        <v>1.2211258055809728E-3</v>
      </c>
      <c r="H13" s="110">
        <f t="shared" si="1"/>
        <v>0.14860681114551083</v>
      </c>
      <c r="I13" s="107">
        <f t="shared" si="2"/>
        <v>624</v>
      </c>
      <c r="J13" s="111">
        <f t="shared" si="4"/>
        <v>3.4736332310912441E-3</v>
      </c>
      <c r="K13" s="108">
        <f t="shared" si="3"/>
        <v>-73</v>
      </c>
    </row>
    <row r="14" spans="1:11">
      <c r="A14" s="85">
        <v>13</v>
      </c>
      <c r="B14" s="99" t="s">
        <v>104</v>
      </c>
      <c r="C14" s="86">
        <v>2399</v>
      </c>
      <c r="D14" s="86">
        <v>3540</v>
      </c>
      <c r="E14" s="86">
        <v>3618</v>
      </c>
      <c r="F14" s="100">
        <f>E14/'[1]4a_İl'!E14</f>
        <v>0.17047542760212978</v>
      </c>
      <c r="G14" s="110">
        <f t="shared" si="0"/>
        <v>9.1603424519841586E-4</v>
      </c>
      <c r="H14" s="110">
        <f t="shared" si="1"/>
        <v>0.50812838682784489</v>
      </c>
      <c r="I14" s="107">
        <f t="shared" si="2"/>
        <v>1219</v>
      </c>
      <c r="J14" s="111">
        <f t="shared" si="4"/>
        <v>6.7858315844554909E-3</v>
      </c>
      <c r="K14" s="108">
        <f t="shared" si="3"/>
        <v>78</v>
      </c>
    </row>
    <row r="15" spans="1:11">
      <c r="A15" s="85">
        <v>14</v>
      </c>
      <c r="B15" s="99" t="s">
        <v>105</v>
      </c>
      <c r="C15" s="86">
        <v>17470</v>
      </c>
      <c r="D15" s="86">
        <v>17126</v>
      </c>
      <c r="E15" s="86">
        <v>17631</v>
      </c>
      <c r="F15" s="100">
        <f>E15/'[1]4a_İl'!E15</f>
        <v>0.31827207740631092</v>
      </c>
      <c r="G15" s="110">
        <f t="shared" si="0"/>
        <v>4.4639579262281013E-3</v>
      </c>
      <c r="H15" s="110">
        <f t="shared" si="1"/>
        <v>9.2157985117344021E-3</v>
      </c>
      <c r="I15" s="107">
        <f t="shared" si="2"/>
        <v>161</v>
      </c>
      <c r="J15" s="111">
        <f t="shared" si="4"/>
        <v>8.9624190738091399E-4</v>
      </c>
      <c r="K15" s="108">
        <f t="shared" si="3"/>
        <v>505</v>
      </c>
    </row>
    <row r="16" spans="1:11">
      <c r="A16" s="85">
        <v>15</v>
      </c>
      <c r="B16" s="99" t="s">
        <v>106</v>
      </c>
      <c r="C16" s="86">
        <v>8936</v>
      </c>
      <c r="D16" s="86">
        <v>9251</v>
      </c>
      <c r="E16" s="86">
        <v>9378</v>
      </c>
      <c r="F16" s="100">
        <f>E16/'[1]4a_İl'!E16</f>
        <v>0.2521171062182434</v>
      </c>
      <c r="G16" s="110">
        <f t="shared" si="0"/>
        <v>2.3743972226287296E-3</v>
      </c>
      <c r="H16" s="110">
        <f t="shared" si="1"/>
        <v>4.9462846911369741E-2</v>
      </c>
      <c r="I16" s="107">
        <f t="shared" si="2"/>
        <v>442</v>
      </c>
      <c r="J16" s="111">
        <f t="shared" si="4"/>
        <v>2.460490205356298E-3</v>
      </c>
      <c r="K16" s="108">
        <f t="shared" si="3"/>
        <v>127</v>
      </c>
    </row>
    <row r="17" spans="1:11">
      <c r="A17" s="85">
        <v>16</v>
      </c>
      <c r="B17" s="99" t="s">
        <v>107</v>
      </c>
      <c r="C17" s="86">
        <v>191995</v>
      </c>
      <c r="D17" s="86">
        <v>195689</v>
      </c>
      <c r="E17" s="86">
        <v>198892</v>
      </c>
      <c r="F17" s="100">
        <f>E17/'[1]4a_İl'!E17</f>
        <v>0.30301719147069039</v>
      </c>
      <c r="G17" s="110">
        <f t="shared" si="0"/>
        <v>5.0357071060255207E-2</v>
      </c>
      <c r="H17" s="110">
        <f t="shared" si="1"/>
        <v>3.5922810489856509E-2</v>
      </c>
      <c r="I17" s="107">
        <f t="shared" si="2"/>
        <v>6897</v>
      </c>
      <c r="J17" s="111">
        <f t="shared" si="4"/>
        <v>3.8393667299417164E-2</v>
      </c>
      <c r="K17" s="108">
        <f t="shared" si="3"/>
        <v>3203</v>
      </c>
    </row>
    <row r="18" spans="1:11">
      <c r="A18" s="85">
        <v>17</v>
      </c>
      <c r="B18" s="99" t="s">
        <v>108</v>
      </c>
      <c r="C18" s="86">
        <v>21983</v>
      </c>
      <c r="D18" s="86">
        <v>21672</v>
      </c>
      <c r="E18" s="86">
        <v>23635</v>
      </c>
      <c r="F18" s="100">
        <f>E18/'[1]4a_İl'!E18</f>
        <v>0.29952223447262039</v>
      </c>
      <c r="G18" s="110">
        <f t="shared" si="0"/>
        <v>5.9840987797856711E-3</v>
      </c>
      <c r="H18" s="110">
        <f t="shared" si="1"/>
        <v>7.5148978756311699E-2</v>
      </c>
      <c r="I18" s="107">
        <f t="shared" si="2"/>
        <v>1652</v>
      </c>
      <c r="J18" s="111">
        <f t="shared" si="4"/>
        <v>9.1962213105172032E-3</v>
      </c>
      <c r="K18" s="108">
        <f t="shared" si="3"/>
        <v>1963</v>
      </c>
    </row>
    <row r="19" spans="1:11">
      <c r="A19" s="85">
        <v>18</v>
      </c>
      <c r="B19" s="99" t="s">
        <v>109</v>
      </c>
      <c r="C19" s="86">
        <v>5691</v>
      </c>
      <c r="D19" s="86">
        <v>6844</v>
      </c>
      <c r="E19" s="86">
        <v>6974</v>
      </c>
      <c r="F19" s="100">
        <f>E19/'[1]4a_İl'!E19</f>
        <v>0.26834429951133171</v>
      </c>
      <c r="G19" s="110">
        <f t="shared" si="0"/>
        <v>1.7657332299651056E-3</v>
      </c>
      <c r="H19" s="110">
        <f t="shared" si="1"/>
        <v>0.22544368300825865</v>
      </c>
      <c r="I19" s="107">
        <f t="shared" si="2"/>
        <v>1283</v>
      </c>
      <c r="J19" s="111">
        <f t="shared" si="4"/>
        <v>7.1421016594392086E-3</v>
      </c>
      <c r="K19" s="108">
        <f t="shared" si="3"/>
        <v>130</v>
      </c>
    </row>
    <row r="20" spans="1:11">
      <c r="A20" s="85">
        <v>19</v>
      </c>
      <c r="B20" s="99" t="s">
        <v>110</v>
      </c>
      <c r="C20" s="86">
        <v>12461</v>
      </c>
      <c r="D20" s="86">
        <v>14354</v>
      </c>
      <c r="E20" s="86">
        <v>14253</v>
      </c>
      <c r="F20" s="100">
        <f>E20/'[1]4a_İl'!E20</f>
        <v>0.2393852872018811</v>
      </c>
      <c r="G20" s="110">
        <f t="shared" si="0"/>
        <v>3.6086888050892818E-3</v>
      </c>
      <c r="H20" s="110">
        <f t="shared" si="1"/>
        <v>0.14380868309124467</v>
      </c>
      <c r="I20" s="107">
        <f t="shared" si="2"/>
        <v>1792</v>
      </c>
      <c r="J20" s="111">
        <f t="shared" si="4"/>
        <v>9.9755620995440851E-3</v>
      </c>
      <c r="K20" s="108">
        <f t="shared" si="3"/>
        <v>-101</v>
      </c>
    </row>
    <row r="21" spans="1:11">
      <c r="A21" s="85">
        <v>20</v>
      </c>
      <c r="B21" s="99" t="s">
        <v>111</v>
      </c>
      <c r="C21" s="86">
        <v>61733</v>
      </c>
      <c r="D21" s="86">
        <v>61373</v>
      </c>
      <c r="E21" s="86">
        <v>61714</v>
      </c>
      <c r="F21" s="100">
        <f>E21/'[1]4a_İl'!E21</f>
        <v>0.32820660093387366</v>
      </c>
      <c r="G21" s="110">
        <f t="shared" si="0"/>
        <v>1.5625245275891386E-2</v>
      </c>
      <c r="H21" s="110">
        <f t="shared" si="1"/>
        <v>-3.0777703983282846E-4</v>
      </c>
      <c r="I21" s="107">
        <f t="shared" si="2"/>
        <v>-19</v>
      </c>
      <c r="J21" s="111">
        <f t="shared" si="4"/>
        <v>-1.0576767851079108E-4</v>
      </c>
      <c r="K21" s="108">
        <f t="shared" si="3"/>
        <v>341</v>
      </c>
    </row>
    <row r="22" spans="1:11">
      <c r="A22" s="85">
        <v>21</v>
      </c>
      <c r="B22" s="99" t="s">
        <v>112</v>
      </c>
      <c r="C22" s="86">
        <v>22360</v>
      </c>
      <c r="D22" s="86">
        <v>23952</v>
      </c>
      <c r="E22" s="86">
        <v>24561</v>
      </c>
      <c r="F22" s="100">
        <f>E22/'[1]4a_İl'!E22</f>
        <v>0.19476781069593352</v>
      </c>
      <c r="G22" s="110">
        <f t="shared" si="0"/>
        <v>6.2185508834489475E-3</v>
      </c>
      <c r="H22" s="110">
        <f t="shared" si="1"/>
        <v>9.8434704830053663E-2</v>
      </c>
      <c r="I22" s="107">
        <f t="shared" si="2"/>
        <v>2201</v>
      </c>
      <c r="J22" s="111">
        <f t="shared" si="4"/>
        <v>1.2252350547486903E-2</v>
      </c>
      <c r="K22" s="108">
        <f t="shared" si="3"/>
        <v>609</v>
      </c>
    </row>
    <row r="23" spans="1:11">
      <c r="A23" s="85">
        <v>22</v>
      </c>
      <c r="B23" s="99" t="s">
        <v>113</v>
      </c>
      <c r="C23" s="86">
        <v>21327</v>
      </c>
      <c r="D23" s="86">
        <v>20619</v>
      </c>
      <c r="E23" s="86">
        <v>21900</v>
      </c>
      <c r="F23" s="100">
        <f>E23/'[1]4a_İl'!E23</f>
        <v>0.373159760087241</v>
      </c>
      <c r="G23" s="110">
        <f t="shared" si="0"/>
        <v>5.544817570438172E-3</v>
      </c>
      <c r="H23" s="110">
        <f t="shared" si="1"/>
        <v>2.686735124490083E-2</v>
      </c>
      <c r="I23" s="107">
        <f t="shared" si="2"/>
        <v>573</v>
      </c>
      <c r="J23" s="111">
        <f t="shared" si="4"/>
        <v>3.1897305150885942E-3</v>
      </c>
      <c r="K23" s="108">
        <f t="shared" si="3"/>
        <v>1281</v>
      </c>
    </row>
    <row r="24" spans="1:11">
      <c r="A24" s="85">
        <v>23</v>
      </c>
      <c r="B24" s="99" t="s">
        <v>114</v>
      </c>
      <c r="C24" s="86">
        <v>10437</v>
      </c>
      <c r="D24" s="86">
        <v>11971</v>
      </c>
      <c r="E24" s="86">
        <v>12006</v>
      </c>
      <c r="F24" s="100">
        <f>E24/'[1]4a_İl'!E24</f>
        <v>0.19623418652544866</v>
      </c>
      <c r="G24" s="110">
        <f t="shared" si="0"/>
        <v>3.0397753310813101E-3</v>
      </c>
      <c r="H24" s="110">
        <f t="shared" si="1"/>
        <v>0.15033055475711413</v>
      </c>
      <c r="I24" s="107">
        <f t="shared" si="2"/>
        <v>1569</v>
      </c>
      <c r="J24" s="111">
        <f t="shared" si="4"/>
        <v>8.7341835570226949E-3</v>
      </c>
      <c r="K24" s="108">
        <f t="shared" si="3"/>
        <v>35</v>
      </c>
    </row>
    <row r="25" spans="1:11">
      <c r="A25" s="85">
        <v>24</v>
      </c>
      <c r="B25" s="99" t="s">
        <v>115</v>
      </c>
      <c r="C25" s="86">
        <v>5536</v>
      </c>
      <c r="D25" s="86">
        <v>5988</v>
      </c>
      <c r="E25" s="86">
        <v>6435</v>
      </c>
      <c r="F25" s="100">
        <f>E25/'[1]4a_İl'!E25</f>
        <v>0.2388375459302973</v>
      </c>
      <c r="G25" s="110">
        <f t="shared" si="0"/>
        <v>1.6292648888479287E-3</v>
      </c>
      <c r="H25" s="110">
        <f t="shared" si="1"/>
        <v>0.16239161849710981</v>
      </c>
      <c r="I25" s="107">
        <f t="shared" si="2"/>
        <v>899</v>
      </c>
      <c r="J25" s="111">
        <f t="shared" si="4"/>
        <v>5.0044812095369042E-3</v>
      </c>
      <c r="K25" s="108">
        <f t="shared" si="3"/>
        <v>447</v>
      </c>
    </row>
    <row r="26" spans="1:11">
      <c r="A26" s="85">
        <v>25</v>
      </c>
      <c r="B26" s="99" t="s">
        <v>116</v>
      </c>
      <c r="C26" s="86">
        <v>13670</v>
      </c>
      <c r="D26" s="86">
        <v>13913</v>
      </c>
      <c r="E26" s="86">
        <v>15895</v>
      </c>
      <c r="F26" s="100">
        <f>E26/'[1]4a_İl'!E26</f>
        <v>0.19721822422949029</v>
      </c>
      <c r="G26" s="110">
        <f t="shared" si="0"/>
        <v>4.0244235288636873E-3</v>
      </c>
      <c r="H26" s="110">
        <f t="shared" si="1"/>
        <v>0.16276517922457936</v>
      </c>
      <c r="I26" s="107">
        <f t="shared" si="2"/>
        <v>2225</v>
      </c>
      <c r="J26" s="111">
        <f t="shared" si="4"/>
        <v>1.2385951825605798E-2</v>
      </c>
      <c r="K26" s="108">
        <f t="shared" si="3"/>
        <v>1982</v>
      </c>
    </row>
    <row r="27" spans="1:11">
      <c r="A27" s="85">
        <v>26</v>
      </c>
      <c r="B27" s="99" t="s">
        <v>117</v>
      </c>
      <c r="C27" s="86">
        <v>48627</v>
      </c>
      <c r="D27" s="86">
        <v>50358</v>
      </c>
      <c r="E27" s="86">
        <v>50314</v>
      </c>
      <c r="F27" s="100">
        <f>E27/'[1]4a_İl'!E27</f>
        <v>0.29506562357053212</v>
      </c>
      <c r="G27" s="110">
        <f t="shared" si="0"/>
        <v>1.2738901883060557E-2</v>
      </c>
      <c r="H27" s="110">
        <f t="shared" si="1"/>
        <v>3.46926604561252E-2</v>
      </c>
      <c r="I27" s="107">
        <f t="shared" si="2"/>
        <v>1687</v>
      </c>
      <c r="J27" s="111">
        <f t="shared" si="4"/>
        <v>9.3910565077739237E-3</v>
      </c>
      <c r="K27" s="108">
        <f t="shared" si="3"/>
        <v>-44</v>
      </c>
    </row>
    <row r="28" spans="1:11">
      <c r="A28" s="85">
        <v>27</v>
      </c>
      <c r="B28" s="99" t="s">
        <v>118</v>
      </c>
      <c r="C28" s="86">
        <v>42394</v>
      </c>
      <c r="D28" s="86">
        <v>44156</v>
      </c>
      <c r="E28" s="86">
        <v>43684</v>
      </c>
      <c r="F28" s="100">
        <f>E28/'[1]4a_İl'!E28</f>
        <v>0.16223242271640151</v>
      </c>
      <c r="G28" s="110">
        <f t="shared" si="0"/>
        <v>1.1060265330914205E-2</v>
      </c>
      <c r="H28" s="110">
        <f t="shared" si="1"/>
        <v>3.0428834269000331E-2</v>
      </c>
      <c r="I28" s="107">
        <f t="shared" si="2"/>
        <v>1290</v>
      </c>
      <c r="J28" s="111">
        <f t="shared" si="4"/>
        <v>7.1810686988905527E-3</v>
      </c>
      <c r="K28" s="108">
        <f t="shared" si="3"/>
        <v>-472</v>
      </c>
    </row>
    <row r="29" spans="1:11">
      <c r="A29" s="85">
        <v>28</v>
      </c>
      <c r="B29" s="99" t="s">
        <v>119</v>
      </c>
      <c r="C29" s="86">
        <v>13513</v>
      </c>
      <c r="D29" s="86">
        <v>15346</v>
      </c>
      <c r="E29" s="86">
        <v>15708</v>
      </c>
      <c r="F29" s="100">
        <f>E29/'[1]4a_İl'!E29</f>
        <v>0.31075413468386487</v>
      </c>
      <c r="G29" s="110">
        <f t="shared" si="0"/>
        <v>3.9770773697005851E-3</v>
      </c>
      <c r="H29" s="110">
        <f t="shared" si="1"/>
        <v>0.16243617257455784</v>
      </c>
      <c r="I29" s="107">
        <f t="shared" si="2"/>
        <v>2195</v>
      </c>
      <c r="J29" s="111">
        <f t="shared" si="4"/>
        <v>1.221895022795718E-2</v>
      </c>
      <c r="K29" s="108">
        <f t="shared" si="3"/>
        <v>362</v>
      </c>
    </row>
    <row r="30" spans="1:11">
      <c r="A30" s="85">
        <v>29</v>
      </c>
      <c r="B30" s="99" t="s">
        <v>120</v>
      </c>
      <c r="C30" s="86">
        <v>2903</v>
      </c>
      <c r="D30" s="86">
        <v>3386</v>
      </c>
      <c r="E30" s="86">
        <v>3437</v>
      </c>
      <c r="F30" s="100">
        <f>E30/'[1]4a_İl'!E30</f>
        <v>0.22447913264972896</v>
      </c>
      <c r="G30" s="110">
        <f t="shared" si="0"/>
        <v>8.7020721413680357E-4</v>
      </c>
      <c r="H30" s="110">
        <f t="shared" si="1"/>
        <v>0.18394764037202893</v>
      </c>
      <c r="I30" s="107">
        <f t="shared" si="2"/>
        <v>534</v>
      </c>
      <c r="J30" s="111">
        <f t="shared" si="4"/>
        <v>2.9726284381453917E-3</v>
      </c>
      <c r="K30" s="108">
        <f t="shared" si="3"/>
        <v>51</v>
      </c>
    </row>
    <row r="31" spans="1:11">
      <c r="A31" s="85">
        <v>30</v>
      </c>
      <c r="B31" s="99" t="s">
        <v>121</v>
      </c>
      <c r="C31" s="86">
        <v>3112</v>
      </c>
      <c r="D31" s="86">
        <v>3064</v>
      </c>
      <c r="E31" s="86">
        <v>3188</v>
      </c>
      <c r="F31" s="100">
        <f>E31/'[1]4a_İl'!E31</f>
        <v>0.29382488479262675</v>
      </c>
      <c r="G31" s="110">
        <f t="shared" si="0"/>
        <v>8.0716339792497233E-4</v>
      </c>
      <c r="H31" s="110">
        <f t="shared" si="1"/>
        <v>2.4421593830334189E-2</v>
      </c>
      <c r="I31" s="107">
        <f t="shared" si="2"/>
        <v>76</v>
      </c>
      <c r="J31" s="111">
        <f t="shared" si="4"/>
        <v>4.2307071404316433E-4</v>
      </c>
      <c r="K31" s="108">
        <f t="shared" si="3"/>
        <v>124</v>
      </c>
    </row>
    <row r="32" spans="1:11">
      <c r="A32" s="85">
        <v>31</v>
      </c>
      <c r="B32" s="99" t="s">
        <v>122</v>
      </c>
      <c r="C32" s="86">
        <v>31166</v>
      </c>
      <c r="D32" s="86">
        <v>33304</v>
      </c>
      <c r="E32" s="86">
        <v>34817</v>
      </c>
      <c r="F32" s="100">
        <f>E32/'[1]4a_İl'!E32</f>
        <v>0.21960049701350387</v>
      </c>
      <c r="G32" s="110">
        <f t="shared" si="0"/>
        <v>8.8152471849290339E-3</v>
      </c>
      <c r="H32" s="110">
        <f t="shared" si="1"/>
        <v>0.11714689084258487</v>
      </c>
      <c r="I32" s="107">
        <f t="shared" si="2"/>
        <v>3651</v>
      </c>
      <c r="J32" s="111">
        <f t="shared" si="4"/>
        <v>2.0324094433836749E-2</v>
      </c>
      <c r="K32" s="108">
        <f t="shared" si="3"/>
        <v>1513</v>
      </c>
    </row>
    <row r="33" spans="1:11">
      <c r="A33" s="85">
        <v>32</v>
      </c>
      <c r="B33" s="99" t="s">
        <v>123</v>
      </c>
      <c r="C33" s="86">
        <v>17569</v>
      </c>
      <c r="D33" s="86">
        <v>16026</v>
      </c>
      <c r="E33" s="86">
        <v>17523</v>
      </c>
      <c r="F33" s="100">
        <f>E33/'[1]4a_İl'!E33</f>
        <v>0.28925865398900608</v>
      </c>
      <c r="G33" s="110">
        <f t="shared" si="0"/>
        <v>4.4366136204012831E-3</v>
      </c>
      <c r="H33" s="110">
        <f t="shared" si="1"/>
        <v>-2.6182480505435712E-3</v>
      </c>
      <c r="I33" s="107">
        <f t="shared" si="2"/>
        <v>-46</v>
      </c>
      <c r="J33" s="111">
        <f t="shared" si="4"/>
        <v>-2.5606911639454682E-4</v>
      </c>
      <c r="K33" s="108">
        <f t="shared" si="3"/>
        <v>1497</v>
      </c>
    </row>
    <row r="34" spans="1:11">
      <c r="A34" s="85">
        <v>33</v>
      </c>
      <c r="B34" s="99" t="s">
        <v>124</v>
      </c>
      <c r="C34" s="86">
        <v>54086</v>
      </c>
      <c r="D34" s="86">
        <v>57042</v>
      </c>
      <c r="E34" s="86">
        <v>57477</v>
      </c>
      <c r="F34" s="100">
        <f>E34/'[1]4a_İl'!E34</f>
        <v>0.24255480767201906</v>
      </c>
      <c r="G34" s="110">
        <f t="shared" si="0"/>
        <v>1.4552487648222595E-2</v>
      </c>
      <c r="H34" s="110">
        <f t="shared" si="1"/>
        <v>6.2696446400177491E-2</v>
      </c>
      <c r="I34" s="107">
        <f t="shared" si="2"/>
        <v>3391</v>
      </c>
      <c r="J34" s="111">
        <f t="shared" si="4"/>
        <v>1.8876747254215398E-2</v>
      </c>
      <c r="K34" s="108">
        <f t="shared" si="3"/>
        <v>435</v>
      </c>
    </row>
    <row r="35" spans="1:11">
      <c r="A35" s="85">
        <v>34</v>
      </c>
      <c r="B35" s="99" t="s">
        <v>125</v>
      </c>
      <c r="C35" s="86">
        <v>1245892</v>
      </c>
      <c r="D35" s="86">
        <v>1269962</v>
      </c>
      <c r="E35" s="86">
        <v>1283948</v>
      </c>
      <c r="F35" s="100">
        <f>E35/'[1]4a_İl'!E35</f>
        <v>0.31322031086667229</v>
      </c>
      <c r="G35" s="110">
        <f t="shared" si="0"/>
        <v>0.32508024794196122</v>
      </c>
      <c r="H35" s="110">
        <f t="shared" si="1"/>
        <v>3.0545183691684352E-2</v>
      </c>
      <c r="I35" s="107">
        <f t="shared" si="2"/>
        <v>38056</v>
      </c>
      <c r="J35" s="111">
        <f t="shared" si="4"/>
        <v>0.21184709333719293</v>
      </c>
      <c r="K35" s="108">
        <f t="shared" si="3"/>
        <v>13986</v>
      </c>
    </row>
    <row r="36" spans="1:11">
      <c r="A36" s="85">
        <v>35</v>
      </c>
      <c r="B36" s="99" t="s">
        <v>126</v>
      </c>
      <c r="C36" s="86">
        <v>270154</v>
      </c>
      <c r="D36" s="86">
        <v>269498</v>
      </c>
      <c r="E36" s="86">
        <v>272469</v>
      </c>
      <c r="F36" s="100">
        <f>E36/'[1]4a_İl'!E36</f>
        <v>0.31558300313997378</v>
      </c>
      <c r="G36" s="110">
        <f t="shared" si="0"/>
        <v>6.8985885780809053E-2</v>
      </c>
      <c r="H36" s="110">
        <f t="shared" si="1"/>
        <v>8.5691864640168192E-3</v>
      </c>
      <c r="I36" s="107">
        <f t="shared" si="2"/>
        <v>2315</v>
      </c>
      <c r="J36" s="111">
        <f t="shared" si="4"/>
        <v>1.2886956618551651E-2</v>
      </c>
      <c r="K36" s="108">
        <f t="shared" si="3"/>
        <v>2971</v>
      </c>
    </row>
    <row r="37" spans="1:11">
      <c r="A37" s="85">
        <v>36</v>
      </c>
      <c r="B37" s="99" t="s">
        <v>127</v>
      </c>
      <c r="C37" s="86">
        <v>3978</v>
      </c>
      <c r="D37" s="86">
        <v>4266</v>
      </c>
      <c r="E37" s="86">
        <v>4619</v>
      </c>
      <c r="F37" s="100">
        <f>E37/'[1]4a_İl'!E37</f>
        <v>0.20219751357030291</v>
      </c>
      <c r="G37" s="110">
        <f t="shared" si="0"/>
        <v>1.1694754501303159E-3</v>
      </c>
      <c r="H37" s="110">
        <f t="shared" si="1"/>
        <v>0.1611362493715435</v>
      </c>
      <c r="I37" s="107">
        <f t="shared" si="2"/>
        <v>641</v>
      </c>
      <c r="J37" s="111">
        <f t="shared" si="4"/>
        <v>3.5682674697587939E-3</v>
      </c>
      <c r="K37" s="108">
        <f t="shared" si="3"/>
        <v>353</v>
      </c>
    </row>
    <row r="38" spans="1:11">
      <c r="A38" s="85">
        <v>37</v>
      </c>
      <c r="B38" s="99" t="s">
        <v>128</v>
      </c>
      <c r="C38" s="86">
        <v>11024</v>
      </c>
      <c r="D38" s="86">
        <v>11407</v>
      </c>
      <c r="E38" s="86">
        <v>12430</v>
      </c>
      <c r="F38" s="100">
        <f>E38/'[1]4a_İl'!E38</f>
        <v>0.26879162702188392</v>
      </c>
      <c r="G38" s="110">
        <f t="shared" si="0"/>
        <v>3.1471270502532638E-3</v>
      </c>
      <c r="H38" s="110">
        <f t="shared" si="1"/>
        <v>0.1275399129172714</v>
      </c>
      <c r="I38" s="107">
        <f t="shared" si="2"/>
        <v>1406</v>
      </c>
      <c r="J38" s="111">
        <f t="shared" si="4"/>
        <v>7.8268082097985407E-3</v>
      </c>
      <c r="K38" s="108">
        <f t="shared" si="3"/>
        <v>1023</v>
      </c>
    </row>
    <row r="39" spans="1:11">
      <c r="A39" s="85">
        <v>38</v>
      </c>
      <c r="B39" s="99" t="s">
        <v>129</v>
      </c>
      <c r="C39" s="86">
        <v>43808</v>
      </c>
      <c r="D39" s="86">
        <v>43102</v>
      </c>
      <c r="E39" s="86">
        <v>44614</v>
      </c>
      <c r="F39" s="100">
        <f>E39/'[1]4a_İl'!E39</f>
        <v>0.20298928498305163</v>
      </c>
      <c r="G39" s="110">
        <f t="shared" si="0"/>
        <v>1.1295730186645142E-2</v>
      </c>
      <c r="H39" s="110">
        <f t="shared" si="1"/>
        <v>1.8398466033601169E-2</v>
      </c>
      <c r="I39" s="107">
        <f t="shared" si="2"/>
        <v>806</v>
      </c>
      <c r="J39" s="111">
        <f t="shared" si="4"/>
        <v>4.4867762568261901E-3</v>
      </c>
      <c r="K39" s="108">
        <f t="shared" si="3"/>
        <v>1512</v>
      </c>
    </row>
    <row r="40" spans="1:11">
      <c r="A40" s="85">
        <v>39</v>
      </c>
      <c r="B40" s="99" t="s">
        <v>130</v>
      </c>
      <c r="C40" s="86">
        <v>20245</v>
      </c>
      <c r="D40" s="86">
        <v>20624</v>
      </c>
      <c r="E40" s="86">
        <v>21265</v>
      </c>
      <c r="F40" s="100">
        <f>E40/'[1]4a_İl'!E40</f>
        <v>0.32178742206888206</v>
      </c>
      <c r="G40" s="110">
        <f t="shared" si="0"/>
        <v>5.3840431796971571E-3</v>
      </c>
      <c r="H40" s="110">
        <f t="shared" si="1"/>
        <v>5.0382810570511236E-2</v>
      </c>
      <c r="I40" s="107">
        <f t="shared" si="2"/>
        <v>1020</v>
      </c>
      <c r="J40" s="111">
        <f t="shared" si="4"/>
        <v>5.6780543200529955E-3</v>
      </c>
      <c r="K40" s="108">
        <f t="shared" si="3"/>
        <v>641</v>
      </c>
    </row>
    <row r="41" spans="1:11">
      <c r="A41" s="85">
        <v>40</v>
      </c>
      <c r="B41" s="99" t="s">
        <v>131</v>
      </c>
      <c r="C41" s="86">
        <v>4811</v>
      </c>
      <c r="D41" s="86">
        <v>5254</v>
      </c>
      <c r="E41" s="86">
        <v>6038</v>
      </c>
      <c r="F41" s="100">
        <f>E41/'[1]4a_İl'!E41</f>
        <v>0.23074865288340277</v>
      </c>
      <c r="G41" s="110">
        <f t="shared" si="0"/>
        <v>1.5287492461326796E-3</v>
      </c>
      <c r="H41" s="110">
        <f t="shared" si="1"/>
        <v>0.25504053211390565</v>
      </c>
      <c r="I41" s="107">
        <f t="shared" si="2"/>
        <v>1227</v>
      </c>
      <c r="J41" s="111">
        <f t="shared" si="4"/>
        <v>6.8303653438284559E-3</v>
      </c>
      <c r="K41" s="108">
        <f t="shared" si="3"/>
        <v>784</v>
      </c>
    </row>
    <row r="42" spans="1:11">
      <c r="A42" s="85">
        <v>41</v>
      </c>
      <c r="B42" s="99" t="s">
        <v>132</v>
      </c>
      <c r="C42" s="86">
        <v>110594</v>
      </c>
      <c r="D42" s="86">
        <v>115579</v>
      </c>
      <c r="E42" s="86">
        <v>117160</v>
      </c>
      <c r="F42" s="100">
        <f>E42/'[1]4a_İl'!E42</f>
        <v>0.24964149725236676</v>
      </c>
      <c r="G42" s="110">
        <f t="shared" si="0"/>
        <v>2.9663508061759648E-2</v>
      </c>
      <c r="H42" s="110">
        <f t="shared" si="1"/>
        <v>5.9370309420040873E-2</v>
      </c>
      <c r="I42" s="107">
        <f t="shared" si="2"/>
        <v>6566</v>
      </c>
      <c r="J42" s="111">
        <f t="shared" si="4"/>
        <v>3.6551083005360752E-2</v>
      </c>
      <c r="K42" s="108">
        <f t="shared" si="3"/>
        <v>1581</v>
      </c>
    </row>
    <row r="43" spans="1:11">
      <c r="A43" s="85">
        <v>42</v>
      </c>
      <c r="B43" s="99" t="s">
        <v>133</v>
      </c>
      <c r="C43" s="86">
        <v>55011</v>
      </c>
      <c r="D43" s="86">
        <v>56072</v>
      </c>
      <c r="E43" s="86">
        <v>59436</v>
      </c>
      <c r="F43" s="100">
        <f>E43/'[1]4a_İl'!E43</f>
        <v>0.19742178495387977</v>
      </c>
      <c r="G43" s="110">
        <f t="shared" si="0"/>
        <v>1.504848297335905E-2</v>
      </c>
      <c r="H43" s="110">
        <f t="shared" si="1"/>
        <v>8.0438457762992854E-2</v>
      </c>
      <c r="I43" s="107">
        <f t="shared" si="2"/>
        <v>4425</v>
      </c>
      <c r="J43" s="111">
        <f t="shared" si="4"/>
        <v>2.4632735653171083E-2</v>
      </c>
      <c r="K43" s="108">
        <f t="shared" si="3"/>
        <v>3364</v>
      </c>
    </row>
    <row r="44" spans="1:11">
      <c r="A44" s="85">
        <v>43</v>
      </c>
      <c r="B44" s="99" t="s">
        <v>134</v>
      </c>
      <c r="C44" s="86">
        <v>18343</v>
      </c>
      <c r="D44" s="86">
        <v>17748</v>
      </c>
      <c r="E44" s="86">
        <v>18772</v>
      </c>
      <c r="F44" s="100">
        <f>E44/'[1]4a_İl'!E44</f>
        <v>0.2327472908969177</v>
      </c>
      <c r="G44" s="110">
        <f t="shared" si="0"/>
        <v>4.7528454535280991E-3</v>
      </c>
      <c r="H44" s="110">
        <f t="shared" si="1"/>
        <v>2.3387668320340185E-2</v>
      </c>
      <c r="I44" s="107">
        <f t="shared" si="2"/>
        <v>429</v>
      </c>
      <c r="J44" s="111">
        <f t="shared" si="4"/>
        <v>2.3881228463752302E-3</v>
      </c>
      <c r="K44" s="108">
        <f t="shared" si="3"/>
        <v>1024</v>
      </c>
    </row>
    <row r="45" spans="1:11">
      <c r="A45" s="85">
        <v>44</v>
      </c>
      <c r="B45" s="99" t="s">
        <v>135</v>
      </c>
      <c r="C45" s="86">
        <v>18978</v>
      </c>
      <c r="D45" s="86">
        <v>19940</v>
      </c>
      <c r="E45" s="86">
        <v>19688</v>
      </c>
      <c r="F45" s="100">
        <f>E45/'[1]4a_İl'!E45</f>
        <v>0.21711752445439408</v>
      </c>
      <c r="G45" s="110">
        <f t="shared" si="0"/>
        <v>4.9847656770222251E-3</v>
      </c>
      <c r="H45" s="110">
        <f t="shared" si="1"/>
        <v>3.7411739909368739E-2</v>
      </c>
      <c r="I45" s="107">
        <f t="shared" si="2"/>
        <v>710</v>
      </c>
      <c r="J45" s="111">
        <f t="shared" si="4"/>
        <v>3.9523711443506145E-3</v>
      </c>
      <c r="K45" s="108">
        <f t="shared" si="3"/>
        <v>-252</v>
      </c>
    </row>
    <row r="46" spans="1:11">
      <c r="A46" s="85">
        <v>45</v>
      </c>
      <c r="B46" s="99" t="s">
        <v>136</v>
      </c>
      <c r="C46" s="86">
        <v>58809</v>
      </c>
      <c r="D46" s="86">
        <v>60513</v>
      </c>
      <c r="E46" s="86">
        <v>62642</v>
      </c>
      <c r="F46" s="100">
        <f>E46/'[1]4a_İl'!E46</f>
        <v>0.27410363447014446</v>
      </c>
      <c r="G46" s="110">
        <f t="shared" si="0"/>
        <v>1.5860203755588491E-2</v>
      </c>
      <c r="H46" s="110">
        <f t="shared" si="1"/>
        <v>6.5177098743389617E-2</v>
      </c>
      <c r="I46" s="107">
        <f t="shared" si="2"/>
        <v>3833</v>
      </c>
      <c r="J46" s="111">
        <f t="shared" si="4"/>
        <v>2.1337237459571695E-2</v>
      </c>
      <c r="K46" s="108">
        <f t="shared" si="3"/>
        <v>2129</v>
      </c>
    </row>
    <row r="47" spans="1:11">
      <c r="A47" s="85">
        <v>46</v>
      </c>
      <c r="B47" s="99" t="s">
        <v>137</v>
      </c>
      <c r="C47" s="86">
        <v>22799</v>
      </c>
      <c r="D47" s="86">
        <v>22835</v>
      </c>
      <c r="E47" s="86">
        <v>23357</v>
      </c>
      <c r="F47" s="100">
        <f>E47/'[1]4a_İl'!E47</f>
        <v>0.16978635864705924</v>
      </c>
      <c r="G47" s="110">
        <f t="shared" si="0"/>
        <v>5.9137125110833057E-3</v>
      </c>
      <c r="H47" s="110">
        <f t="shared" si="1"/>
        <v>2.447475766480986E-2</v>
      </c>
      <c r="I47" s="107">
        <f t="shared" si="2"/>
        <v>558</v>
      </c>
      <c r="J47" s="111">
        <f t="shared" si="4"/>
        <v>3.1062297162642856E-3</v>
      </c>
      <c r="K47" s="108">
        <f t="shared" si="3"/>
        <v>522</v>
      </c>
    </row>
    <row r="48" spans="1:11">
      <c r="A48" s="85">
        <v>47</v>
      </c>
      <c r="B48" s="99" t="s">
        <v>138</v>
      </c>
      <c r="C48" s="86">
        <v>6364</v>
      </c>
      <c r="D48" s="86">
        <v>7545</v>
      </c>
      <c r="E48" s="86">
        <v>7730</v>
      </c>
      <c r="F48" s="100">
        <f>E48/'[1]4a_İl'!E48</f>
        <v>0.13189550736260175</v>
      </c>
      <c r="G48" s="110">
        <f t="shared" si="0"/>
        <v>1.9571433707528344E-3</v>
      </c>
      <c r="H48" s="110">
        <f t="shared" si="1"/>
        <v>0.21464487743557512</v>
      </c>
      <c r="I48" s="107">
        <f t="shared" si="2"/>
        <v>1366</v>
      </c>
      <c r="J48" s="111">
        <f t="shared" si="4"/>
        <v>7.6041394129337169E-3</v>
      </c>
      <c r="K48" s="108">
        <f t="shared" si="3"/>
        <v>185</v>
      </c>
    </row>
    <row r="49" spans="1:11">
      <c r="A49" s="85">
        <v>48</v>
      </c>
      <c r="B49" s="99" t="s">
        <v>139</v>
      </c>
      <c r="C49" s="86">
        <v>63335</v>
      </c>
      <c r="D49" s="86">
        <v>56472</v>
      </c>
      <c r="E49" s="86">
        <v>61482</v>
      </c>
      <c r="F49" s="100">
        <f>E49/'[1]4a_İl'!E49</f>
        <v>0.32325431000488969</v>
      </c>
      <c r="G49" s="110">
        <f t="shared" si="0"/>
        <v>1.556650565596711E-2</v>
      </c>
      <c r="H49" s="110">
        <f t="shared" si="1"/>
        <v>-2.9257124812504934E-2</v>
      </c>
      <c r="I49" s="107">
        <f t="shared" si="2"/>
        <v>-1853</v>
      </c>
      <c r="J49" s="111">
        <f t="shared" si="4"/>
        <v>-1.0315132014762942E-2</v>
      </c>
      <c r="K49" s="108">
        <f t="shared" si="3"/>
        <v>5010</v>
      </c>
    </row>
    <row r="50" spans="1:11">
      <c r="A50" s="85">
        <v>49</v>
      </c>
      <c r="B50" s="99" t="s">
        <v>140</v>
      </c>
      <c r="C50" s="86">
        <v>2631</v>
      </c>
      <c r="D50" s="86">
        <v>3700</v>
      </c>
      <c r="E50" s="86">
        <v>3713</v>
      </c>
      <c r="F50" s="100">
        <f>E50/'[1]4a_İl'!E50</f>
        <v>0.16548558185140616</v>
      </c>
      <c r="G50" s="110">
        <f t="shared" si="0"/>
        <v>9.4008710680533946E-4</v>
      </c>
      <c r="H50" s="110">
        <f t="shared" si="1"/>
        <v>0.41125047510452301</v>
      </c>
      <c r="I50" s="107">
        <f t="shared" si="2"/>
        <v>1082</v>
      </c>
      <c r="J50" s="111">
        <f t="shared" si="4"/>
        <v>6.0231909551934715E-3</v>
      </c>
      <c r="K50" s="108">
        <f t="shared" si="3"/>
        <v>13</v>
      </c>
    </row>
    <row r="51" spans="1:11">
      <c r="A51" s="85">
        <v>50</v>
      </c>
      <c r="B51" s="99" t="s">
        <v>141</v>
      </c>
      <c r="C51" s="86">
        <v>8873</v>
      </c>
      <c r="D51" s="86">
        <v>8810</v>
      </c>
      <c r="E51" s="86">
        <v>9265</v>
      </c>
      <c r="F51" s="100">
        <f>E51/'[1]4a_İl'!E51</f>
        <v>0.22702768929184022</v>
      </c>
      <c r="G51" s="110">
        <f t="shared" si="0"/>
        <v>2.3457869767173362E-3</v>
      </c>
      <c r="H51" s="110">
        <f t="shared" si="1"/>
        <v>4.417896990871182E-2</v>
      </c>
      <c r="I51" s="107">
        <f t="shared" si="2"/>
        <v>392</v>
      </c>
      <c r="J51" s="111">
        <f t="shared" si="4"/>
        <v>2.1821542092752689E-3</v>
      </c>
      <c r="K51" s="108">
        <f t="shared" si="3"/>
        <v>455</v>
      </c>
    </row>
    <row r="52" spans="1:11">
      <c r="A52" s="85">
        <v>51</v>
      </c>
      <c r="B52" s="99" t="s">
        <v>142</v>
      </c>
      <c r="C52" s="86">
        <v>7486</v>
      </c>
      <c r="D52" s="86">
        <v>7816</v>
      </c>
      <c r="E52" s="86">
        <v>8427</v>
      </c>
      <c r="F52" s="100">
        <f>E52/'[1]4a_İl'!E52</f>
        <v>0.20836217980417368</v>
      </c>
      <c r="G52" s="110">
        <f t="shared" si="0"/>
        <v>2.1336154185425788E-3</v>
      </c>
      <c r="H52" s="110">
        <f t="shared" si="1"/>
        <v>0.1257013091103393</v>
      </c>
      <c r="I52" s="107">
        <f t="shared" si="2"/>
        <v>941</v>
      </c>
      <c r="J52" s="111">
        <f t="shared" si="4"/>
        <v>5.2382834462449688E-3</v>
      </c>
      <c r="K52" s="108">
        <f t="shared" si="3"/>
        <v>611</v>
      </c>
    </row>
    <row r="53" spans="1:11">
      <c r="A53" s="85">
        <v>52</v>
      </c>
      <c r="B53" s="99" t="s">
        <v>143</v>
      </c>
      <c r="C53" s="86">
        <v>22581</v>
      </c>
      <c r="D53" s="86">
        <v>23673</v>
      </c>
      <c r="E53" s="86">
        <v>24666</v>
      </c>
      <c r="F53" s="100">
        <f>E53/'[1]4a_İl'!E53</f>
        <v>0.32046668139120943</v>
      </c>
      <c r="G53" s="110">
        <f t="shared" si="0"/>
        <v>6.2451356252250208E-3</v>
      </c>
      <c r="H53" s="110">
        <f t="shared" si="1"/>
        <v>9.2334263318719273E-2</v>
      </c>
      <c r="I53" s="107">
        <f t="shared" si="2"/>
        <v>2085</v>
      </c>
      <c r="J53" s="111">
        <f t="shared" si="4"/>
        <v>1.1606611036578916E-2</v>
      </c>
      <c r="K53" s="108">
        <f t="shared" si="3"/>
        <v>993</v>
      </c>
    </row>
    <row r="54" spans="1:11">
      <c r="A54" s="85">
        <v>53</v>
      </c>
      <c r="B54" s="99" t="s">
        <v>144</v>
      </c>
      <c r="C54" s="86">
        <v>10468</v>
      </c>
      <c r="D54" s="86">
        <v>11716</v>
      </c>
      <c r="E54" s="86">
        <v>12584</v>
      </c>
      <c r="F54" s="100">
        <f>E54/'[1]4a_İl'!E54</f>
        <v>0.21976179665397647</v>
      </c>
      <c r="G54" s="110">
        <f t="shared" si="0"/>
        <v>3.1861180048581715E-3</v>
      </c>
      <c r="H54" s="110">
        <f t="shared" si="1"/>
        <v>0.20213985479556745</v>
      </c>
      <c r="I54" s="107">
        <f t="shared" si="2"/>
        <v>2116</v>
      </c>
      <c r="J54" s="111">
        <f t="shared" si="4"/>
        <v>1.1779179354149155E-2</v>
      </c>
      <c r="K54" s="108">
        <f t="shared" si="3"/>
        <v>868</v>
      </c>
    </row>
    <row r="55" spans="1:11">
      <c r="A55" s="85">
        <v>54</v>
      </c>
      <c r="B55" s="99" t="s">
        <v>145</v>
      </c>
      <c r="C55" s="86">
        <v>45946</v>
      </c>
      <c r="D55" s="86">
        <v>45895</v>
      </c>
      <c r="E55" s="86">
        <v>47514</v>
      </c>
      <c r="F55" s="100">
        <f>E55/'[1]4a_İl'!E55</f>
        <v>0.27080602323116032</v>
      </c>
      <c r="G55" s="110">
        <f t="shared" si="0"/>
        <v>1.2029975435698599E-2</v>
      </c>
      <c r="H55" s="110">
        <f t="shared" si="1"/>
        <v>3.4127018674095677E-2</v>
      </c>
      <c r="I55" s="107">
        <f t="shared" si="2"/>
        <v>1568</v>
      </c>
      <c r="J55" s="111">
        <f t="shared" si="4"/>
        <v>8.7286168371010758E-3</v>
      </c>
      <c r="K55" s="108">
        <f t="shared" si="3"/>
        <v>1619</v>
      </c>
    </row>
    <row r="56" spans="1:11">
      <c r="A56" s="85">
        <v>55</v>
      </c>
      <c r="B56" s="99" t="s">
        <v>146</v>
      </c>
      <c r="C56" s="86">
        <v>43144</v>
      </c>
      <c r="D56" s="86">
        <v>46087</v>
      </c>
      <c r="E56" s="86">
        <v>47029</v>
      </c>
      <c r="F56" s="100">
        <f>E56/'[1]4a_İl'!E56</f>
        <v>0.29318728725858134</v>
      </c>
      <c r="G56" s="110">
        <f t="shared" si="0"/>
        <v>1.1907179247494831E-2</v>
      </c>
      <c r="H56" s="110">
        <f t="shared" si="1"/>
        <v>9.0047283515668458E-2</v>
      </c>
      <c r="I56" s="107">
        <f t="shared" si="2"/>
        <v>3885</v>
      </c>
      <c r="J56" s="111">
        <f t="shared" si="4"/>
        <v>2.1626706895495968E-2</v>
      </c>
      <c r="K56" s="108">
        <f t="shared" si="3"/>
        <v>942</v>
      </c>
    </row>
    <row r="57" spans="1:11">
      <c r="A57" s="85">
        <v>56</v>
      </c>
      <c r="B57" s="99" t="s">
        <v>147</v>
      </c>
      <c r="C57" s="86">
        <v>2131</v>
      </c>
      <c r="D57" s="86">
        <v>3435</v>
      </c>
      <c r="E57" s="86">
        <v>3538</v>
      </c>
      <c r="F57" s="100">
        <f>E57/'[1]4a_İl'!E57</f>
        <v>0.15789708573213729</v>
      </c>
      <c r="G57" s="110">
        <f t="shared" si="0"/>
        <v>8.9577920384521705E-4</v>
      </c>
      <c r="H57" s="110">
        <f t="shared" si="1"/>
        <v>0.66025340215861095</v>
      </c>
      <c r="I57" s="107">
        <f t="shared" si="2"/>
        <v>1407</v>
      </c>
      <c r="J57" s="111">
        <f t="shared" si="4"/>
        <v>7.8323749297201616E-3</v>
      </c>
      <c r="K57" s="108">
        <f t="shared" si="3"/>
        <v>103</v>
      </c>
    </row>
    <row r="58" spans="1:11">
      <c r="A58" s="85">
        <v>57</v>
      </c>
      <c r="B58" s="99" t="s">
        <v>148</v>
      </c>
      <c r="C58" s="86">
        <v>7125</v>
      </c>
      <c r="D58" s="86">
        <v>7268</v>
      </c>
      <c r="E58" s="86">
        <v>7259</v>
      </c>
      <c r="F58" s="100">
        <f>E58/'[1]4a_İl'!E58</f>
        <v>0.30226941494899023</v>
      </c>
      <c r="G58" s="110">
        <f t="shared" si="0"/>
        <v>1.8378918147858763E-3</v>
      </c>
      <c r="H58" s="110">
        <f t="shared" si="1"/>
        <v>1.8807017543859651E-2</v>
      </c>
      <c r="I58" s="107">
        <f t="shared" si="2"/>
        <v>134</v>
      </c>
      <c r="J58" s="111">
        <f t="shared" si="4"/>
        <v>7.4594046949715822E-4</v>
      </c>
      <c r="K58" s="108">
        <f t="shared" si="3"/>
        <v>-9</v>
      </c>
    </row>
    <row r="59" spans="1:11">
      <c r="A59" s="85">
        <v>58</v>
      </c>
      <c r="B59" s="99" t="s">
        <v>149</v>
      </c>
      <c r="C59" s="86">
        <v>13816</v>
      </c>
      <c r="D59" s="86">
        <v>14311</v>
      </c>
      <c r="E59" s="86">
        <v>14783</v>
      </c>
      <c r="F59" s="100">
        <f>E59/'[1]4a_İl'!E59</f>
        <v>0.18241834178605362</v>
      </c>
      <c r="G59" s="110">
        <f t="shared" si="0"/>
        <v>3.7428784540542237E-3</v>
      </c>
      <c r="H59" s="110">
        <f t="shared" si="1"/>
        <v>6.9991314418066011E-2</v>
      </c>
      <c r="I59" s="107">
        <f t="shared" si="2"/>
        <v>967</v>
      </c>
      <c r="J59" s="111">
        <f t="shared" si="4"/>
        <v>5.3830181642071043E-3</v>
      </c>
      <c r="K59" s="108">
        <f t="shared" si="3"/>
        <v>472</v>
      </c>
    </row>
    <row r="60" spans="1:11">
      <c r="A60" s="85">
        <v>59</v>
      </c>
      <c r="B60" s="99" t="s">
        <v>150</v>
      </c>
      <c r="C60" s="86">
        <v>72821</v>
      </c>
      <c r="D60" s="86">
        <v>74293</v>
      </c>
      <c r="E60" s="86">
        <v>75947</v>
      </c>
      <c r="F60" s="100">
        <f>E60/'[1]4a_İl'!E60</f>
        <v>0.30586666988856265</v>
      </c>
      <c r="G60" s="110">
        <f t="shared" si="0"/>
        <v>1.9228870320642369E-2</v>
      </c>
      <c r="H60" s="110">
        <f t="shared" si="1"/>
        <v>4.2927177599868173E-2</v>
      </c>
      <c r="I60" s="107">
        <f t="shared" si="2"/>
        <v>3126</v>
      </c>
      <c r="J60" s="111">
        <f t="shared" si="4"/>
        <v>1.7401566474985943E-2</v>
      </c>
      <c r="K60" s="108">
        <f t="shared" si="3"/>
        <v>1654</v>
      </c>
    </row>
    <row r="61" spans="1:11">
      <c r="A61" s="85">
        <v>60</v>
      </c>
      <c r="B61" s="99" t="s">
        <v>151</v>
      </c>
      <c r="C61" s="86">
        <v>12718</v>
      </c>
      <c r="D61" s="86">
        <v>12829</v>
      </c>
      <c r="E61" s="86">
        <v>13690</v>
      </c>
      <c r="F61" s="100">
        <f>E61/'[1]4a_İl'!E61</f>
        <v>0.24763937628884627</v>
      </c>
      <c r="G61" s="110">
        <f t="shared" si="0"/>
        <v>3.466143951566145E-3</v>
      </c>
      <c r="H61" s="110">
        <f t="shared" si="1"/>
        <v>7.6427111181003302E-2</v>
      </c>
      <c r="I61" s="107">
        <f t="shared" si="2"/>
        <v>972</v>
      </c>
      <c r="J61" s="111">
        <f t="shared" si="4"/>
        <v>5.4108517638152068E-3</v>
      </c>
      <c r="K61" s="108">
        <f t="shared" si="3"/>
        <v>861</v>
      </c>
    </row>
    <row r="62" spans="1:11">
      <c r="A62" s="85">
        <v>61</v>
      </c>
      <c r="B62" s="99" t="s">
        <v>152</v>
      </c>
      <c r="C62" s="86">
        <v>30833</v>
      </c>
      <c r="D62" s="86">
        <v>31397</v>
      </c>
      <c r="E62" s="86">
        <v>33433</v>
      </c>
      <c r="F62" s="100">
        <f>E62/'[1]4a_İl'!E62</f>
        <v>0.28382359183326966</v>
      </c>
      <c r="G62" s="110">
        <f t="shared" si="0"/>
        <v>8.4648349695186954E-3</v>
      </c>
      <c r="H62" s="110">
        <f t="shared" si="1"/>
        <v>8.4325235948496738E-2</v>
      </c>
      <c r="I62" s="107">
        <f t="shared" si="2"/>
        <v>2600</v>
      </c>
      <c r="J62" s="111">
        <f t="shared" si="4"/>
        <v>1.4473471796213517E-2</v>
      </c>
      <c r="K62" s="108">
        <f t="shared" si="3"/>
        <v>2036</v>
      </c>
    </row>
    <row r="63" spans="1:11">
      <c r="A63" s="85">
        <v>62</v>
      </c>
      <c r="B63" s="99" t="s">
        <v>153</v>
      </c>
      <c r="C63" s="86">
        <v>2407</v>
      </c>
      <c r="D63" s="86">
        <v>2032</v>
      </c>
      <c r="E63" s="86">
        <v>2048</v>
      </c>
      <c r="F63" s="100">
        <f>E63/'[1]4a_İl'!E63</f>
        <v>0.28349944629014395</v>
      </c>
      <c r="G63" s="110">
        <f t="shared" si="0"/>
        <v>5.185290586418893E-4</v>
      </c>
      <c r="H63" s="110">
        <f t="shared" si="1"/>
        <v>-0.14914831740756129</v>
      </c>
      <c r="I63" s="107">
        <f t="shared" si="2"/>
        <v>-359</v>
      </c>
      <c r="J63" s="111">
        <f t="shared" si="4"/>
        <v>-1.9984524518617897E-3</v>
      </c>
      <c r="K63" s="108">
        <f t="shared" si="3"/>
        <v>16</v>
      </c>
    </row>
    <row r="64" spans="1:11">
      <c r="A64" s="85">
        <v>63</v>
      </c>
      <c r="B64" s="99" t="s">
        <v>154</v>
      </c>
      <c r="C64" s="86">
        <v>16187</v>
      </c>
      <c r="D64" s="86">
        <v>18301</v>
      </c>
      <c r="E64" s="86">
        <v>18571</v>
      </c>
      <c r="F64" s="100">
        <f>E64/'[1]4a_İl'!E64</f>
        <v>0.15042849968409286</v>
      </c>
      <c r="G64" s="110">
        <f t="shared" si="0"/>
        <v>4.7019546621281869E-3</v>
      </c>
      <c r="H64" s="110">
        <f t="shared" si="1"/>
        <v>0.14727868042256131</v>
      </c>
      <c r="I64" s="107">
        <f t="shared" si="2"/>
        <v>2384</v>
      </c>
      <c r="J64" s="111">
        <f t="shared" si="4"/>
        <v>1.3271060293143471E-2</v>
      </c>
      <c r="K64" s="108">
        <f t="shared" si="3"/>
        <v>270</v>
      </c>
    </row>
    <row r="65" spans="1:11">
      <c r="A65" s="85">
        <v>64</v>
      </c>
      <c r="B65" s="99" t="s">
        <v>155</v>
      </c>
      <c r="C65" s="86">
        <v>15769</v>
      </c>
      <c r="D65" s="86">
        <v>16763</v>
      </c>
      <c r="E65" s="86">
        <v>16582</v>
      </c>
      <c r="F65" s="100">
        <f>E65/'[1]4a_İl'!E65</f>
        <v>0.2675681345101899</v>
      </c>
      <c r="G65" s="110">
        <f t="shared" si="0"/>
        <v>4.1983636964842818E-3</v>
      </c>
      <c r="H65" s="110">
        <f t="shared" si="1"/>
        <v>5.1556852051493435E-2</v>
      </c>
      <c r="I65" s="107">
        <f t="shared" si="2"/>
        <v>813</v>
      </c>
      <c r="J65" s="111">
        <f t="shared" si="4"/>
        <v>4.5257432962775342E-3</v>
      </c>
      <c r="K65" s="108">
        <f t="shared" si="3"/>
        <v>-181</v>
      </c>
    </row>
    <row r="66" spans="1:11">
      <c r="A66" s="85">
        <v>65</v>
      </c>
      <c r="B66" s="99" t="s">
        <v>156</v>
      </c>
      <c r="C66" s="86">
        <v>8512</v>
      </c>
      <c r="D66" s="86">
        <v>10635</v>
      </c>
      <c r="E66" s="86">
        <v>10668</v>
      </c>
      <c r="F66" s="100">
        <f>E66/'[1]4a_İl'!E66</f>
        <v>0.15257218861286309</v>
      </c>
      <c r="G66" s="110">
        <f t="shared" ref="G66:G83" si="5">E66/$E$83</f>
        <v>2.7010097644490604E-3</v>
      </c>
      <c r="H66" s="110">
        <f t="shared" ref="H66:H83" si="6">(E66-C66)/C66</f>
        <v>0.25328947368421051</v>
      </c>
      <c r="I66" s="107">
        <f t="shared" ref="I66:I83" si="7">E66-C66</f>
        <v>2156</v>
      </c>
      <c r="J66" s="111">
        <f t="shared" si="4"/>
        <v>1.2001848151013978E-2</v>
      </c>
      <c r="K66" s="108">
        <f t="shared" ref="K66:K83" si="8">E66-D66</f>
        <v>33</v>
      </c>
    </row>
    <row r="67" spans="1:11">
      <c r="A67" s="85">
        <v>66</v>
      </c>
      <c r="B67" s="99" t="s">
        <v>157</v>
      </c>
      <c r="C67" s="86">
        <v>5968</v>
      </c>
      <c r="D67" s="86">
        <v>7093</v>
      </c>
      <c r="E67" s="86">
        <v>7270</v>
      </c>
      <c r="F67" s="100">
        <f>E67/'[1]4a_İl'!E67</f>
        <v>0.17758127946456922</v>
      </c>
      <c r="G67" s="110">
        <f t="shared" si="5"/>
        <v>1.8406768829719413E-3</v>
      </c>
      <c r="H67" s="110">
        <f t="shared" si="6"/>
        <v>0.21816353887399464</v>
      </c>
      <c r="I67" s="107">
        <f t="shared" si="7"/>
        <v>1302</v>
      </c>
      <c r="J67" s="111">
        <f t="shared" ref="J67:J83" si="9">I67/$I$83</f>
        <v>7.2478693379500001E-3</v>
      </c>
      <c r="K67" s="108">
        <f t="shared" si="8"/>
        <v>177</v>
      </c>
    </row>
    <row r="68" spans="1:11">
      <c r="A68" s="85">
        <v>67</v>
      </c>
      <c r="B68" s="99" t="s">
        <v>158</v>
      </c>
      <c r="C68" s="86">
        <v>19514</v>
      </c>
      <c r="D68" s="86">
        <v>18277</v>
      </c>
      <c r="E68" s="86">
        <v>19080</v>
      </c>
      <c r="F68" s="100">
        <f>E68/'[1]4a_İl'!E68</f>
        <v>0.21998547265746601</v>
      </c>
      <c r="G68" s="110">
        <f t="shared" si="5"/>
        <v>4.8308273627379146E-3</v>
      </c>
      <c r="H68" s="110">
        <f t="shared" si="6"/>
        <v>-2.2240442759044788E-2</v>
      </c>
      <c r="I68" s="107">
        <f t="shared" si="7"/>
        <v>-434</v>
      </c>
      <c r="J68" s="111">
        <f t="shared" si="9"/>
        <v>-2.4159564459833331E-3</v>
      </c>
      <c r="K68" s="108">
        <f t="shared" si="8"/>
        <v>803</v>
      </c>
    </row>
    <row r="69" spans="1:11">
      <c r="A69" s="85">
        <v>68</v>
      </c>
      <c r="B69" s="99" t="s">
        <v>159</v>
      </c>
      <c r="C69" s="86">
        <v>7680</v>
      </c>
      <c r="D69" s="86">
        <v>8405</v>
      </c>
      <c r="E69" s="86">
        <v>8520</v>
      </c>
      <c r="F69" s="100">
        <f>E69/'[1]4a_İl'!E69</f>
        <v>0.17997084979193512</v>
      </c>
      <c r="G69" s="110">
        <f t="shared" si="5"/>
        <v>2.1571619041156724E-3</v>
      </c>
      <c r="H69" s="110">
        <f t="shared" si="6"/>
        <v>0.109375</v>
      </c>
      <c r="I69" s="107">
        <f t="shared" si="7"/>
        <v>840</v>
      </c>
      <c r="J69" s="111">
        <f t="shared" si="9"/>
        <v>4.6760447341612898E-3</v>
      </c>
      <c r="K69" s="108">
        <f t="shared" si="8"/>
        <v>115</v>
      </c>
    </row>
    <row r="70" spans="1:11">
      <c r="A70" s="85">
        <v>69</v>
      </c>
      <c r="B70" s="99" t="s">
        <v>160</v>
      </c>
      <c r="C70" s="86">
        <v>1405</v>
      </c>
      <c r="D70" s="86">
        <v>2147</v>
      </c>
      <c r="E70" s="86">
        <v>2110</v>
      </c>
      <c r="F70" s="100">
        <f>E70/'[1]4a_İl'!E70</f>
        <v>0.23564887201250836</v>
      </c>
      <c r="G70" s="110">
        <f t="shared" si="5"/>
        <v>5.3422671569061837E-4</v>
      </c>
      <c r="H70" s="110">
        <f t="shared" si="6"/>
        <v>0.50177935943060503</v>
      </c>
      <c r="I70" s="107">
        <f t="shared" si="7"/>
        <v>705</v>
      </c>
      <c r="J70" s="111">
        <f t="shared" si="9"/>
        <v>3.9245375447425112E-3</v>
      </c>
      <c r="K70" s="108">
        <f t="shared" si="8"/>
        <v>-37</v>
      </c>
    </row>
    <row r="71" spans="1:11">
      <c r="A71" s="85">
        <v>70</v>
      </c>
      <c r="B71" s="99" t="s">
        <v>161</v>
      </c>
      <c r="C71" s="86">
        <v>12360</v>
      </c>
      <c r="D71" s="86">
        <v>12839</v>
      </c>
      <c r="E71" s="86">
        <v>12422</v>
      </c>
      <c r="F71" s="100">
        <f>E71/'[1]4a_İl'!E71</f>
        <v>0.29643240663405324</v>
      </c>
      <c r="G71" s="110">
        <f t="shared" si="5"/>
        <v>3.1451015461179442E-3</v>
      </c>
      <c r="H71" s="110">
        <f t="shared" si="6"/>
        <v>5.016181229773463E-3</v>
      </c>
      <c r="I71" s="107">
        <f t="shared" si="7"/>
        <v>62</v>
      </c>
      <c r="J71" s="111">
        <f t="shared" si="9"/>
        <v>3.4513663514047619E-4</v>
      </c>
      <c r="K71" s="108">
        <f t="shared" si="8"/>
        <v>-417</v>
      </c>
    </row>
    <row r="72" spans="1:11">
      <c r="A72" s="85">
        <v>71</v>
      </c>
      <c r="B72" s="99" t="s">
        <v>162</v>
      </c>
      <c r="C72" s="86">
        <v>5881</v>
      </c>
      <c r="D72" s="86">
        <v>6837</v>
      </c>
      <c r="E72" s="86">
        <v>7105</v>
      </c>
      <c r="F72" s="100">
        <f>E72/'[1]4a_İl'!E72</f>
        <v>0.18494897959183673</v>
      </c>
      <c r="G72" s="110">
        <f t="shared" si="5"/>
        <v>1.7989008601809687E-3</v>
      </c>
      <c r="H72" s="110">
        <f t="shared" si="6"/>
        <v>0.20812786940996431</v>
      </c>
      <c r="I72" s="107">
        <f t="shared" si="7"/>
        <v>1224</v>
      </c>
      <c r="J72" s="111">
        <f t="shared" si="9"/>
        <v>6.8136651840635942E-3</v>
      </c>
      <c r="K72" s="108">
        <f t="shared" si="8"/>
        <v>268</v>
      </c>
    </row>
    <row r="73" spans="1:11">
      <c r="A73" s="85">
        <v>72</v>
      </c>
      <c r="B73" s="99" t="s">
        <v>163</v>
      </c>
      <c r="C73" s="86">
        <v>8888</v>
      </c>
      <c r="D73" s="86">
        <v>10061</v>
      </c>
      <c r="E73" s="86">
        <v>10657</v>
      </c>
      <c r="F73" s="100">
        <f>E73/'[1]4a_İl'!E73</f>
        <v>0.21363135210985265</v>
      </c>
      <c r="G73" s="110">
        <f t="shared" si="5"/>
        <v>2.6982246962629955E-3</v>
      </c>
      <c r="H73" s="110">
        <f t="shared" si="6"/>
        <v>0.19903240324032404</v>
      </c>
      <c r="I73" s="107">
        <f t="shared" si="7"/>
        <v>1769</v>
      </c>
      <c r="J73" s="111">
        <f t="shared" si="9"/>
        <v>9.8475275413468129E-3</v>
      </c>
      <c r="K73" s="108">
        <f t="shared" si="8"/>
        <v>596</v>
      </c>
    </row>
    <row r="74" spans="1:11">
      <c r="A74" s="85">
        <v>73</v>
      </c>
      <c r="B74" s="99" t="s">
        <v>164</v>
      </c>
      <c r="C74" s="86">
        <v>2594</v>
      </c>
      <c r="D74" s="86">
        <v>4219</v>
      </c>
      <c r="E74" s="86">
        <v>4164</v>
      </c>
      <c r="F74" s="100">
        <f>E74/'[1]4a_İl'!E74</f>
        <v>0.1453961381333147</v>
      </c>
      <c r="G74" s="110">
        <f t="shared" si="5"/>
        <v>1.0542749024339978E-3</v>
      </c>
      <c r="H74" s="110">
        <f t="shared" si="6"/>
        <v>0.60524286815728601</v>
      </c>
      <c r="I74" s="107">
        <f t="shared" si="7"/>
        <v>1570</v>
      </c>
      <c r="J74" s="111">
        <f t="shared" si="9"/>
        <v>8.7397502769443157E-3</v>
      </c>
      <c r="K74" s="108">
        <f t="shared" si="8"/>
        <v>-55</v>
      </c>
    </row>
    <row r="75" spans="1:11">
      <c r="A75" s="85">
        <v>74</v>
      </c>
      <c r="B75" s="99" t="s">
        <v>165</v>
      </c>
      <c r="C75" s="86">
        <v>7474</v>
      </c>
      <c r="D75" s="86">
        <v>7585</v>
      </c>
      <c r="E75" s="86">
        <v>7487</v>
      </c>
      <c r="F75" s="100">
        <f>E75/'[1]4a_İl'!E75</f>
        <v>0.27077757685352621</v>
      </c>
      <c r="G75" s="110">
        <f t="shared" si="5"/>
        <v>1.8956186826424931E-3</v>
      </c>
      <c r="H75" s="110">
        <f t="shared" si="6"/>
        <v>1.7393631255017393E-3</v>
      </c>
      <c r="I75" s="107">
        <f t="shared" si="7"/>
        <v>13</v>
      </c>
      <c r="J75" s="111">
        <f t="shared" si="9"/>
        <v>7.2367358981067589E-5</v>
      </c>
      <c r="K75" s="108">
        <f t="shared" si="8"/>
        <v>-98</v>
      </c>
    </row>
    <row r="76" spans="1:11">
      <c r="A76" s="85">
        <v>75</v>
      </c>
      <c r="B76" s="99" t="s">
        <v>166</v>
      </c>
      <c r="C76" s="86">
        <v>1867</v>
      </c>
      <c r="D76" s="86">
        <v>1945</v>
      </c>
      <c r="E76" s="86">
        <v>2145</v>
      </c>
      <c r="F76" s="100">
        <f>E76/'[1]4a_İl'!E76</f>
        <v>0.23388943408570495</v>
      </c>
      <c r="G76" s="110">
        <f t="shared" si="5"/>
        <v>5.430882962826429E-4</v>
      </c>
      <c r="H76" s="110">
        <f t="shared" si="6"/>
        <v>0.14890198178896624</v>
      </c>
      <c r="I76" s="107">
        <f t="shared" si="7"/>
        <v>278</v>
      </c>
      <c r="J76" s="111">
        <f t="shared" si="9"/>
        <v>1.5475481382105222E-3</v>
      </c>
      <c r="K76" s="108">
        <f t="shared" si="8"/>
        <v>200</v>
      </c>
    </row>
    <row r="77" spans="1:11">
      <c r="A77" s="85">
        <v>76</v>
      </c>
      <c r="B77" s="99" t="s">
        <v>167</v>
      </c>
      <c r="C77" s="86">
        <v>2860</v>
      </c>
      <c r="D77" s="86">
        <v>3207</v>
      </c>
      <c r="E77" s="86">
        <v>3254</v>
      </c>
      <c r="F77" s="100">
        <f>E77/'[1]4a_İl'!E77</f>
        <v>0.22038604808669149</v>
      </c>
      <c r="G77" s="110">
        <f t="shared" si="5"/>
        <v>8.2387380704136129E-4</v>
      </c>
      <c r="H77" s="110">
        <f t="shared" si="6"/>
        <v>0.13776223776223775</v>
      </c>
      <c r="I77" s="107">
        <f t="shared" si="7"/>
        <v>394</v>
      </c>
      <c r="J77" s="111">
        <f t="shared" si="9"/>
        <v>2.1932876491185097E-3</v>
      </c>
      <c r="K77" s="108">
        <f t="shared" si="8"/>
        <v>47</v>
      </c>
    </row>
    <row r="78" spans="1:11">
      <c r="A78" s="85">
        <v>77</v>
      </c>
      <c r="B78" s="99" t="s">
        <v>168</v>
      </c>
      <c r="C78" s="86">
        <v>11756</v>
      </c>
      <c r="D78" s="86">
        <v>12386</v>
      </c>
      <c r="E78" s="86">
        <v>12376</v>
      </c>
      <c r="F78" s="100">
        <f>E78/'[1]4a_İl'!E78</f>
        <v>0.23838967543099296</v>
      </c>
      <c r="G78" s="110">
        <f t="shared" si="5"/>
        <v>3.1334548973398547E-3</v>
      </c>
      <c r="H78" s="110">
        <f t="shared" si="6"/>
        <v>5.273902687989112E-2</v>
      </c>
      <c r="I78" s="107">
        <f t="shared" si="7"/>
        <v>620</v>
      </c>
      <c r="J78" s="111">
        <f t="shared" si="9"/>
        <v>3.4513663514047616E-3</v>
      </c>
      <c r="K78" s="108">
        <f t="shared" si="8"/>
        <v>-10</v>
      </c>
    </row>
    <row r="79" spans="1:11">
      <c r="A79" s="85">
        <v>78</v>
      </c>
      <c r="B79" s="99" t="s">
        <v>169</v>
      </c>
      <c r="C79" s="86">
        <v>8718</v>
      </c>
      <c r="D79" s="86">
        <v>10543</v>
      </c>
      <c r="E79" s="86">
        <v>9999</v>
      </c>
      <c r="F79" s="100">
        <f>E79/'[1]4a_İl'!E79</f>
        <v>0.25154084173983043</v>
      </c>
      <c r="G79" s="110">
        <f t="shared" si="5"/>
        <v>2.5316269811329352E-3</v>
      </c>
      <c r="H79" s="110">
        <f t="shared" si="6"/>
        <v>0.14693737095664144</v>
      </c>
      <c r="I79" s="107">
        <f t="shared" si="7"/>
        <v>1281</v>
      </c>
      <c r="J79" s="111">
        <f t="shared" si="9"/>
        <v>7.1309682195959678E-3</v>
      </c>
      <c r="K79" s="108">
        <f t="shared" si="8"/>
        <v>-544</v>
      </c>
    </row>
    <row r="80" spans="1:11">
      <c r="A80" s="85">
        <v>79</v>
      </c>
      <c r="B80" s="99" t="s">
        <v>170</v>
      </c>
      <c r="C80" s="86">
        <v>2415</v>
      </c>
      <c r="D80" s="86">
        <v>3458</v>
      </c>
      <c r="E80" s="86">
        <v>3800</v>
      </c>
      <c r="F80" s="100">
        <f>E80/'[1]4a_İl'!E80</f>
        <v>0.27745327102803741</v>
      </c>
      <c r="G80" s="110">
        <f t="shared" si="5"/>
        <v>9.6211446427694309E-4</v>
      </c>
      <c r="H80" s="110">
        <f t="shared" si="6"/>
        <v>0.57349896480331264</v>
      </c>
      <c r="I80" s="107">
        <f t="shared" si="7"/>
        <v>1385</v>
      </c>
      <c r="J80" s="111">
        <f t="shared" si="9"/>
        <v>7.7099070914445084E-3</v>
      </c>
      <c r="K80" s="108">
        <f t="shared" si="8"/>
        <v>342</v>
      </c>
    </row>
    <row r="81" spans="1:11">
      <c r="A81" s="85">
        <v>80</v>
      </c>
      <c r="B81" s="99" t="s">
        <v>171</v>
      </c>
      <c r="C81" s="86">
        <v>9735</v>
      </c>
      <c r="D81" s="86">
        <v>10546</v>
      </c>
      <c r="E81" s="86">
        <v>10452</v>
      </c>
      <c r="F81" s="100">
        <f>E81/'[1]4a_İl'!E81</f>
        <v>0.19960278053624628</v>
      </c>
      <c r="G81" s="110">
        <f t="shared" si="5"/>
        <v>2.6463211527954235E-3</v>
      </c>
      <c r="H81" s="110">
        <f t="shared" si="6"/>
        <v>7.3651771956856696E-2</v>
      </c>
      <c r="I81" s="107">
        <f t="shared" si="7"/>
        <v>717</v>
      </c>
      <c r="J81" s="111">
        <f t="shared" si="9"/>
        <v>3.9913381838019586E-3</v>
      </c>
      <c r="K81" s="108">
        <f t="shared" si="8"/>
        <v>-94</v>
      </c>
    </row>
    <row r="82" spans="1:11">
      <c r="A82" s="85">
        <v>81</v>
      </c>
      <c r="B82" s="99" t="s">
        <v>172</v>
      </c>
      <c r="C82" s="86">
        <v>22619</v>
      </c>
      <c r="D82" s="86">
        <v>21487</v>
      </c>
      <c r="E82" s="86">
        <v>21590</v>
      </c>
      <c r="F82" s="100">
        <f>E82/'[1]4a_İl'!E82</f>
        <v>0.31172393878140342</v>
      </c>
      <c r="G82" s="110">
        <f t="shared" si="5"/>
        <v>5.4663292851945267E-3</v>
      </c>
      <c r="H82" s="110">
        <f t="shared" si="6"/>
        <v>-4.5492727353110218E-2</v>
      </c>
      <c r="I82" s="107">
        <f t="shared" si="7"/>
        <v>-1029</v>
      </c>
      <c r="J82" s="111">
        <f t="shared" si="9"/>
        <v>-5.7281547993475804E-3</v>
      </c>
      <c r="K82" s="108">
        <f t="shared" si="8"/>
        <v>103</v>
      </c>
    </row>
    <row r="83" spans="1:11" s="121" customFormat="1">
      <c r="A83" s="176" t="s">
        <v>173</v>
      </c>
      <c r="B83" s="176"/>
      <c r="C83" s="87">
        <v>3769995</v>
      </c>
      <c r="D83" s="87">
        <v>3885713</v>
      </c>
      <c r="E83" s="87">
        <v>3949634</v>
      </c>
      <c r="F83" s="124">
        <f>E83/'[1]4a_İl'!E83</f>
        <v>0.28071568236614503</v>
      </c>
      <c r="G83" s="79">
        <f t="shared" si="5"/>
        <v>1</v>
      </c>
      <c r="H83" s="79">
        <f t="shared" si="6"/>
        <v>4.7649665317858511E-2</v>
      </c>
      <c r="I83" s="74">
        <f t="shared" si="7"/>
        <v>179639</v>
      </c>
      <c r="J83" s="80">
        <f t="shared" si="9"/>
        <v>1</v>
      </c>
      <c r="K83" s="74">
        <f t="shared" si="8"/>
        <v>63921</v>
      </c>
    </row>
    <row r="84" spans="1:11">
      <c r="F84" s="83"/>
      <c r="J84" s="15"/>
    </row>
    <row r="85" spans="1:11">
      <c r="F85" s="23"/>
      <c r="J85" s="15"/>
    </row>
    <row r="86" spans="1:11">
      <c r="J86" s="15"/>
    </row>
    <row r="87" spans="1:11">
      <c r="J87" s="15"/>
    </row>
    <row r="88" spans="1:11">
      <c r="J88" s="15"/>
    </row>
    <row r="89" spans="1:11">
      <c r="J89" s="15"/>
    </row>
  </sheetData>
  <mergeCells count="1">
    <mergeCell ref="A83:B8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I83"/>
  <sheetViews>
    <sheetView zoomScale="80" zoomScaleNormal="80" zoomScalePageLayoutView="80" workbookViewId="0">
      <pane ySplit="1" topLeftCell="A2" activePane="bottomLeft" state="frozen"/>
      <selection pane="bottomLeft" activeCell="B34" sqref="B34"/>
    </sheetView>
  </sheetViews>
  <sheetFormatPr defaultColWidth="8.81640625" defaultRowHeight="14.5"/>
  <cols>
    <col min="1" max="1" width="18.36328125" style="8" bestFit="1" customWidth="1"/>
    <col min="2" max="2" width="12" style="8" customWidth="1"/>
    <col min="3" max="3" width="12" style="8" bestFit="1" customWidth="1"/>
    <col min="4" max="4" width="12" style="8" customWidth="1"/>
    <col min="5" max="5" width="22.453125" style="8" customWidth="1"/>
    <col min="6" max="6" width="26.453125" style="8" customWidth="1"/>
    <col min="7" max="7" width="27.453125" style="8" customWidth="1"/>
    <col min="8" max="8" width="13.36328125" style="8" customWidth="1"/>
    <col min="9" max="16384" width="8.81640625" style="8"/>
  </cols>
  <sheetData>
    <row r="1" spans="1:8" ht="29">
      <c r="A1" s="52" t="s">
        <v>174</v>
      </c>
      <c r="B1" s="52">
        <v>42095</v>
      </c>
      <c r="C1" s="52">
        <v>42430</v>
      </c>
      <c r="D1" s="52">
        <v>42461</v>
      </c>
      <c r="E1" s="1" t="s">
        <v>284</v>
      </c>
      <c r="F1" s="2" t="s">
        <v>285</v>
      </c>
      <c r="G1" s="2" t="s">
        <v>286</v>
      </c>
      <c r="H1" s="1" t="s">
        <v>263</v>
      </c>
    </row>
    <row r="2" spans="1:8">
      <c r="A2" s="50" t="s">
        <v>175</v>
      </c>
      <c r="B2" s="98">
        <v>2070</v>
      </c>
      <c r="C2" s="61">
        <v>2539</v>
      </c>
      <c r="D2" s="31">
        <v>2493</v>
      </c>
      <c r="E2" s="45">
        <f>D2/$D$83</f>
        <v>2.4556737588652483E-2</v>
      </c>
      <c r="F2" s="45">
        <f t="shared" ref="F2:F65" si="0">(D2-B2)/B2</f>
        <v>0.20434782608695654</v>
      </c>
      <c r="G2" s="61">
        <f t="shared" ref="G2:G65" si="1">D2-B2</f>
        <v>423</v>
      </c>
      <c r="H2" s="61">
        <f>D2-C2</f>
        <v>-46</v>
      </c>
    </row>
    <row r="3" spans="1:8">
      <c r="A3" s="50" t="s">
        <v>176</v>
      </c>
      <c r="B3" s="98">
        <v>229</v>
      </c>
      <c r="C3" s="61">
        <v>338</v>
      </c>
      <c r="D3" s="31">
        <v>254</v>
      </c>
      <c r="E3" s="45">
        <f t="shared" ref="E3:E66" si="2">D3/$D$83</f>
        <v>2.5019700551615447E-3</v>
      </c>
      <c r="F3" s="45">
        <f t="shared" si="0"/>
        <v>0.1091703056768559</v>
      </c>
      <c r="G3" s="61">
        <f t="shared" si="1"/>
        <v>25</v>
      </c>
      <c r="H3" s="61">
        <f t="shared" ref="H3:H66" si="3">D3-C3</f>
        <v>-84</v>
      </c>
    </row>
    <row r="4" spans="1:8">
      <c r="A4" s="50" t="s">
        <v>177</v>
      </c>
      <c r="B4" s="98">
        <v>302</v>
      </c>
      <c r="C4" s="61">
        <v>575</v>
      </c>
      <c r="D4" s="31">
        <v>515</v>
      </c>
      <c r="E4" s="45">
        <f t="shared" si="2"/>
        <v>5.0728920409771477E-3</v>
      </c>
      <c r="F4" s="45">
        <f t="shared" si="0"/>
        <v>0.70529801324503316</v>
      </c>
      <c r="G4" s="61">
        <f t="shared" si="1"/>
        <v>213</v>
      </c>
      <c r="H4" s="61">
        <f t="shared" si="3"/>
        <v>-60</v>
      </c>
    </row>
    <row r="5" spans="1:8">
      <c r="A5" s="50" t="s">
        <v>178</v>
      </c>
      <c r="B5" s="98">
        <v>112</v>
      </c>
      <c r="C5" s="61">
        <v>75</v>
      </c>
      <c r="D5" s="31">
        <v>65</v>
      </c>
      <c r="E5" s="45">
        <f t="shared" si="2"/>
        <v>6.4026792750197E-4</v>
      </c>
      <c r="F5" s="45">
        <f t="shared" si="0"/>
        <v>-0.41964285714285715</v>
      </c>
      <c r="G5" s="61">
        <f t="shared" si="1"/>
        <v>-47</v>
      </c>
      <c r="H5" s="61">
        <f t="shared" si="3"/>
        <v>-10</v>
      </c>
    </row>
    <row r="6" spans="1:8">
      <c r="A6" s="50" t="s">
        <v>179</v>
      </c>
      <c r="B6" s="98">
        <v>116</v>
      </c>
      <c r="C6" s="61">
        <v>209</v>
      </c>
      <c r="D6" s="31">
        <v>205</v>
      </c>
      <c r="E6" s="45">
        <f t="shared" si="2"/>
        <v>2.0193065405831362E-3</v>
      </c>
      <c r="F6" s="45">
        <f t="shared" si="0"/>
        <v>0.76724137931034486</v>
      </c>
      <c r="G6" s="61">
        <f t="shared" si="1"/>
        <v>89</v>
      </c>
      <c r="H6" s="61">
        <f t="shared" si="3"/>
        <v>-4</v>
      </c>
    </row>
    <row r="7" spans="1:8">
      <c r="A7" s="50" t="s">
        <v>180</v>
      </c>
      <c r="B7" s="98">
        <v>144</v>
      </c>
      <c r="C7" s="61">
        <v>294</v>
      </c>
      <c r="D7" s="31">
        <v>256</v>
      </c>
      <c r="E7" s="45">
        <f t="shared" si="2"/>
        <v>2.5216706067769899E-3</v>
      </c>
      <c r="F7" s="45">
        <f t="shared" si="0"/>
        <v>0.77777777777777779</v>
      </c>
      <c r="G7" s="61">
        <f t="shared" si="1"/>
        <v>112</v>
      </c>
      <c r="H7" s="61">
        <f t="shared" si="3"/>
        <v>-38</v>
      </c>
    </row>
    <row r="8" spans="1:8">
      <c r="A8" s="50" t="s">
        <v>181</v>
      </c>
      <c r="B8" s="98">
        <v>6073</v>
      </c>
      <c r="C8" s="61">
        <v>8577</v>
      </c>
      <c r="D8" s="31">
        <v>7461</v>
      </c>
      <c r="E8" s="45">
        <f t="shared" si="2"/>
        <v>7.3492907801418442E-2</v>
      </c>
      <c r="F8" s="45">
        <f t="shared" si="0"/>
        <v>0.22855260991272847</v>
      </c>
      <c r="G8" s="61">
        <f t="shared" si="1"/>
        <v>1388</v>
      </c>
      <c r="H8" s="61">
        <f t="shared" si="3"/>
        <v>-1116</v>
      </c>
    </row>
    <row r="9" spans="1:8">
      <c r="A9" s="50" t="s">
        <v>182</v>
      </c>
      <c r="B9" s="98">
        <v>2529</v>
      </c>
      <c r="C9" s="61">
        <v>4921</v>
      </c>
      <c r="D9" s="31">
        <v>4383</v>
      </c>
      <c r="E9" s="45">
        <f t="shared" si="2"/>
        <v>4.3173758865248227E-2</v>
      </c>
      <c r="F9" s="45">
        <f t="shared" si="0"/>
        <v>0.73309608540925264</v>
      </c>
      <c r="G9" s="61">
        <f t="shared" si="1"/>
        <v>1854</v>
      </c>
      <c r="H9" s="61">
        <f t="shared" si="3"/>
        <v>-538</v>
      </c>
    </row>
    <row r="10" spans="1:8">
      <c r="A10" s="50" t="s">
        <v>183</v>
      </c>
      <c r="B10" s="98">
        <v>24</v>
      </c>
      <c r="C10" s="61">
        <v>43</v>
      </c>
      <c r="D10" s="31">
        <v>29</v>
      </c>
      <c r="E10" s="45">
        <f t="shared" si="2"/>
        <v>2.8565799842395585E-4</v>
      </c>
      <c r="F10" s="45">
        <f t="shared" si="0"/>
        <v>0.20833333333333334</v>
      </c>
      <c r="G10" s="61">
        <f t="shared" si="1"/>
        <v>5</v>
      </c>
      <c r="H10" s="61">
        <f t="shared" si="3"/>
        <v>-14</v>
      </c>
    </row>
    <row r="11" spans="1:8">
      <c r="A11" s="50" t="s">
        <v>184</v>
      </c>
      <c r="B11" s="98">
        <v>238</v>
      </c>
      <c r="C11" s="61">
        <v>208</v>
      </c>
      <c r="D11" s="31">
        <v>181</v>
      </c>
      <c r="E11" s="45">
        <f t="shared" si="2"/>
        <v>1.7828999211977935E-3</v>
      </c>
      <c r="F11" s="45">
        <f t="shared" si="0"/>
        <v>-0.23949579831932774</v>
      </c>
      <c r="G11" s="61">
        <f t="shared" si="1"/>
        <v>-57</v>
      </c>
      <c r="H11" s="61">
        <f t="shared" si="3"/>
        <v>-27</v>
      </c>
    </row>
    <row r="12" spans="1:8">
      <c r="A12" s="50" t="s">
        <v>185</v>
      </c>
      <c r="B12" s="98">
        <v>670</v>
      </c>
      <c r="C12" s="61">
        <v>1099</v>
      </c>
      <c r="D12" s="31">
        <v>866</v>
      </c>
      <c r="E12" s="45">
        <f t="shared" si="2"/>
        <v>8.5303388494877858E-3</v>
      </c>
      <c r="F12" s="45">
        <f t="shared" si="0"/>
        <v>0.29253731343283584</v>
      </c>
      <c r="G12" s="61">
        <f t="shared" si="1"/>
        <v>196</v>
      </c>
      <c r="H12" s="61">
        <f t="shared" si="3"/>
        <v>-233</v>
      </c>
    </row>
    <row r="13" spans="1:8">
      <c r="A13" s="50" t="s">
        <v>186</v>
      </c>
      <c r="B13" s="98">
        <v>741</v>
      </c>
      <c r="C13" s="61">
        <v>1234</v>
      </c>
      <c r="D13" s="31">
        <v>900</v>
      </c>
      <c r="E13" s="45">
        <f t="shared" si="2"/>
        <v>8.8652482269503553E-3</v>
      </c>
      <c r="F13" s="45">
        <f t="shared" si="0"/>
        <v>0.2145748987854251</v>
      </c>
      <c r="G13" s="61">
        <f t="shared" si="1"/>
        <v>159</v>
      </c>
      <c r="H13" s="61">
        <f t="shared" si="3"/>
        <v>-334</v>
      </c>
    </row>
    <row r="14" spans="1:8">
      <c r="A14" s="50" t="s">
        <v>187</v>
      </c>
      <c r="B14" s="98">
        <v>122</v>
      </c>
      <c r="C14" s="61">
        <v>234</v>
      </c>
      <c r="D14" s="31">
        <v>242</v>
      </c>
      <c r="E14" s="45">
        <f t="shared" si="2"/>
        <v>2.3837667454688731E-3</v>
      </c>
      <c r="F14" s="45">
        <f t="shared" si="0"/>
        <v>0.98360655737704916</v>
      </c>
      <c r="G14" s="61">
        <f t="shared" si="1"/>
        <v>120</v>
      </c>
      <c r="H14" s="61">
        <f t="shared" si="3"/>
        <v>8</v>
      </c>
    </row>
    <row r="15" spans="1:8">
      <c r="A15" s="50" t="s">
        <v>188</v>
      </c>
      <c r="B15" s="98">
        <v>205</v>
      </c>
      <c r="C15" s="61">
        <v>311</v>
      </c>
      <c r="D15" s="31">
        <v>259</v>
      </c>
      <c r="E15" s="45">
        <f t="shared" si="2"/>
        <v>2.5512214342001578E-3</v>
      </c>
      <c r="F15" s="45">
        <f t="shared" si="0"/>
        <v>0.26341463414634148</v>
      </c>
      <c r="G15" s="61">
        <f t="shared" si="1"/>
        <v>54</v>
      </c>
      <c r="H15" s="61">
        <f t="shared" si="3"/>
        <v>-52</v>
      </c>
    </row>
    <row r="16" spans="1:8">
      <c r="A16" s="50" t="s">
        <v>189</v>
      </c>
      <c r="B16" s="98">
        <v>36</v>
      </c>
      <c r="C16" s="61">
        <v>67</v>
      </c>
      <c r="D16" s="31">
        <v>64</v>
      </c>
      <c r="E16" s="45">
        <f t="shared" si="2"/>
        <v>6.3041765169424748E-4</v>
      </c>
      <c r="F16" s="45">
        <f t="shared" si="0"/>
        <v>0.77777777777777779</v>
      </c>
      <c r="G16" s="61">
        <f t="shared" si="1"/>
        <v>28</v>
      </c>
      <c r="H16" s="61">
        <f t="shared" si="3"/>
        <v>-3</v>
      </c>
    </row>
    <row r="17" spans="1:8">
      <c r="A17" s="50" t="s">
        <v>190</v>
      </c>
      <c r="B17" s="98">
        <v>222</v>
      </c>
      <c r="C17" s="61">
        <v>404</v>
      </c>
      <c r="D17" s="31">
        <v>327</v>
      </c>
      <c r="E17" s="45">
        <f t="shared" si="2"/>
        <v>3.2210401891252954E-3</v>
      </c>
      <c r="F17" s="45">
        <f t="shared" si="0"/>
        <v>0.47297297297297297</v>
      </c>
      <c r="G17" s="61">
        <f t="shared" si="1"/>
        <v>105</v>
      </c>
      <c r="H17" s="61">
        <f t="shared" si="3"/>
        <v>-77</v>
      </c>
    </row>
    <row r="18" spans="1:8">
      <c r="A18" s="50" t="s">
        <v>191</v>
      </c>
      <c r="B18" s="98">
        <v>86</v>
      </c>
      <c r="C18" s="61">
        <v>110</v>
      </c>
      <c r="D18" s="31">
        <v>85</v>
      </c>
      <c r="E18" s="45">
        <f t="shared" si="2"/>
        <v>8.372734436564224E-4</v>
      </c>
      <c r="F18" s="45">
        <f t="shared" si="0"/>
        <v>-1.1627906976744186E-2</v>
      </c>
      <c r="G18" s="61">
        <f t="shared" si="1"/>
        <v>-1</v>
      </c>
      <c r="H18" s="61">
        <f t="shared" si="3"/>
        <v>-25</v>
      </c>
    </row>
    <row r="19" spans="1:8">
      <c r="A19" s="50" t="s">
        <v>192</v>
      </c>
      <c r="B19" s="98">
        <v>49</v>
      </c>
      <c r="C19" s="61">
        <v>119</v>
      </c>
      <c r="D19" s="31">
        <v>93</v>
      </c>
      <c r="E19" s="45">
        <f t="shared" si="2"/>
        <v>9.1607565011820333E-4</v>
      </c>
      <c r="F19" s="45">
        <f t="shared" si="0"/>
        <v>0.89795918367346939</v>
      </c>
      <c r="G19" s="61">
        <f t="shared" si="1"/>
        <v>44</v>
      </c>
      <c r="H19" s="61">
        <f t="shared" si="3"/>
        <v>-26</v>
      </c>
    </row>
    <row r="20" spans="1:8">
      <c r="A20" s="50" t="s">
        <v>193</v>
      </c>
      <c r="B20" s="98">
        <v>324</v>
      </c>
      <c r="C20" s="61">
        <v>576</v>
      </c>
      <c r="D20" s="31">
        <v>515</v>
      </c>
      <c r="E20" s="45">
        <f t="shared" si="2"/>
        <v>5.0728920409771477E-3</v>
      </c>
      <c r="F20" s="45">
        <f t="shared" si="0"/>
        <v>0.58950617283950613</v>
      </c>
      <c r="G20" s="61">
        <f t="shared" si="1"/>
        <v>191</v>
      </c>
      <c r="H20" s="61">
        <f t="shared" si="3"/>
        <v>-61</v>
      </c>
    </row>
    <row r="21" spans="1:8">
      <c r="A21" s="50" t="s">
        <v>194</v>
      </c>
      <c r="B21" s="98">
        <v>106</v>
      </c>
      <c r="C21" s="61">
        <v>210</v>
      </c>
      <c r="D21" s="31">
        <v>200</v>
      </c>
      <c r="E21" s="45">
        <f t="shared" si="2"/>
        <v>1.9700551615445231E-3</v>
      </c>
      <c r="F21" s="45">
        <f t="shared" si="0"/>
        <v>0.8867924528301887</v>
      </c>
      <c r="G21" s="61">
        <f t="shared" si="1"/>
        <v>94</v>
      </c>
      <c r="H21" s="61">
        <f t="shared" si="3"/>
        <v>-10</v>
      </c>
    </row>
    <row r="22" spans="1:8">
      <c r="A22" s="50" t="s">
        <v>195</v>
      </c>
      <c r="B22" s="98">
        <v>4252</v>
      </c>
      <c r="C22" s="61">
        <v>6551</v>
      </c>
      <c r="D22" s="31">
        <v>5326</v>
      </c>
      <c r="E22" s="45">
        <f t="shared" si="2"/>
        <v>5.2462568951930653E-2</v>
      </c>
      <c r="F22" s="45">
        <f t="shared" si="0"/>
        <v>0.25258701787394167</v>
      </c>
      <c r="G22" s="61">
        <f t="shared" si="1"/>
        <v>1074</v>
      </c>
      <c r="H22" s="61">
        <f t="shared" si="3"/>
        <v>-1225</v>
      </c>
    </row>
    <row r="23" spans="1:8">
      <c r="A23" s="50" t="s">
        <v>196</v>
      </c>
      <c r="B23" s="98">
        <v>267</v>
      </c>
      <c r="C23" s="61">
        <v>565</v>
      </c>
      <c r="D23" s="31">
        <v>454</v>
      </c>
      <c r="E23" s="45">
        <f t="shared" si="2"/>
        <v>4.4720252167060682E-3</v>
      </c>
      <c r="F23" s="45">
        <f t="shared" si="0"/>
        <v>0.70037453183520604</v>
      </c>
      <c r="G23" s="61">
        <f t="shared" si="1"/>
        <v>187</v>
      </c>
      <c r="H23" s="61">
        <f t="shared" si="3"/>
        <v>-111</v>
      </c>
    </row>
    <row r="24" spans="1:8">
      <c r="A24" s="50" t="s">
        <v>197</v>
      </c>
      <c r="B24" s="98">
        <v>108</v>
      </c>
      <c r="C24" s="61">
        <v>167</v>
      </c>
      <c r="D24" s="31">
        <v>116</v>
      </c>
      <c r="E24" s="45">
        <f t="shared" si="2"/>
        <v>1.1426319936958234E-3</v>
      </c>
      <c r="F24" s="45">
        <f t="shared" si="0"/>
        <v>7.407407407407407E-2</v>
      </c>
      <c r="G24" s="61">
        <f t="shared" si="1"/>
        <v>8</v>
      </c>
      <c r="H24" s="61">
        <f t="shared" si="3"/>
        <v>-51</v>
      </c>
    </row>
    <row r="25" spans="1:8">
      <c r="A25" s="50" t="s">
        <v>198</v>
      </c>
      <c r="B25" s="98">
        <v>571</v>
      </c>
      <c r="C25" s="61">
        <v>465</v>
      </c>
      <c r="D25" s="31">
        <v>548</v>
      </c>
      <c r="E25" s="45">
        <f t="shared" si="2"/>
        <v>5.3979511426319937E-3</v>
      </c>
      <c r="F25" s="45">
        <f t="shared" si="0"/>
        <v>-4.0280210157618214E-2</v>
      </c>
      <c r="G25" s="61">
        <f t="shared" si="1"/>
        <v>-23</v>
      </c>
      <c r="H25" s="61">
        <f t="shared" si="3"/>
        <v>83</v>
      </c>
    </row>
    <row r="26" spans="1:8">
      <c r="A26" s="50" t="s">
        <v>199</v>
      </c>
      <c r="B26" s="98">
        <v>1086</v>
      </c>
      <c r="C26" s="61">
        <v>1695</v>
      </c>
      <c r="D26" s="31">
        <v>1507</v>
      </c>
      <c r="E26" s="45">
        <f t="shared" si="2"/>
        <v>1.4844365642237983E-2</v>
      </c>
      <c r="F26" s="45">
        <f t="shared" si="0"/>
        <v>0.38766114180478822</v>
      </c>
      <c r="G26" s="61">
        <f t="shared" si="1"/>
        <v>421</v>
      </c>
      <c r="H26" s="61">
        <f t="shared" si="3"/>
        <v>-188</v>
      </c>
    </row>
    <row r="27" spans="1:8">
      <c r="A27" s="50" t="s">
        <v>112</v>
      </c>
      <c r="B27" s="98">
        <v>471</v>
      </c>
      <c r="C27" s="61">
        <v>824</v>
      </c>
      <c r="D27" s="31">
        <v>756</v>
      </c>
      <c r="E27" s="45">
        <f t="shared" si="2"/>
        <v>7.4468085106382982E-3</v>
      </c>
      <c r="F27" s="45">
        <f t="shared" si="0"/>
        <v>0.60509554140127386</v>
      </c>
      <c r="G27" s="61">
        <f t="shared" si="1"/>
        <v>285</v>
      </c>
      <c r="H27" s="61">
        <f t="shared" si="3"/>
        <v>-68</v>
      </c>
    </row>
    <row r="28" spans="1:8">
      <c r="A28" s="50" t="s">
        <v>200</v>
      </c>
      <c r="B28" s="98">
        <v>476</v>
      </c>
      <c r="C28" s="61">
        <v>783</v>
      </c>
      <c r="D28" s="31">
        <v>774</v>
      </c>
      <c r="E28" s="45">
        <f t="shared" si="2"/>
        <v>7.6241134751773047E-3</v>
      </c>
      <c r="F28" s="45">
        <f t="shared" si="0"/>
        <v>0.62605042016806722</v>
      </c>
      <c r="G28" s="61">
        <f t="shared" si="1"/>
        <v>298</v>
      </c>
      <c r="H28" s="61">
        <f t="shared" si="3"/>
        <v>-9</v>
      </c>
    </row>
    <row r="29" spans="1:8">
      <c r="A29" s="50" t="s">
        <v>201</v>
      </c>
      <c r="B29" s="98">
        <v>278</v>
      </c>
      <c r="C29" s="61">
        <v>472</v>
      </c>
      <c r="D29" s="31">
        <v>367</v>
      </c>
      <c r="E29" s="45">
        <f t="shared" si="2"/>
        <v>3.6150512214342002E-3</v>
      </c>
      <c r="F29" s="45">
        <f t="shared" si="0"/>
        <v>0.32014388489208634</v>
      </c>
      <c r="G29" s="61">
        <f t="shared" si="1"/>
        <v>89</v>
      </c>
      <c r="H29" s="61">
        <f t="shared" si="3"/>
        <v>-105</v>
      </c>
    </row>
    <row r="30" spans="1:8">
      <c r="A30" s="50" t="s">
        <v>202</v>
      </c>
      <c r="B30" s="98">
        <v>337</v>
      </c>
      <c r="C30" s="61">
        <v>515</v>
      </c>
      <c r="D30" s="31">
        <v>479</v>
      </c>
      <c r="E30" s="45">
        <f t="shared" si="2"/>
        <v>4.718282111899133E-3</v>
      </c>
      <c r="F30" s="45">
        <f t="shared" si="0"/>
        <v>0.42136498516320475</v>
      </c>
      <c r="G30" s="61">
        <f t="shared" si="1"/>
        <v>142</v>
      </c>
      <c r="H30" s="61">
        <f t="shared" si="3"/>
        <v>-36</v>
      </c>
    </row>
    <row r="31" spans="1:8">
      <c r="A31" s="50" t="s">
        <v>203</v>
      </c>
      <c r="B31" s="98">
        <v>116</v>
      </c>
      <c r="C31" s="61">
        <v>163</v>
      </c>
      <c r="D31" s="31">
        <v>181</v>
      </c>
      <c r="E31" s="45">
        <f t="shared" si="2"/>
        <v>1.7828999211977935E-3</v>
      </c>
      <c r="F31" s="45">
        <f t="shared" si="0"/>
        <v>0.56034482758620685</v>
      </c>
      <c r="G31" s="61">
        <f t="shared" si="1"/>
        <v>65</v>
      </c>
      <c r="H31" s="61">
        <f t="shared" si="3"/>
        <v>18</v>
      </c>
    </row>
    <row r="32" spans="1:8">
      <c r="A32" s="50" t="s">
        <v>204</v>
      </c>
      <c r="B32" s="98">
        <v>416</v>
      </c>
      <c r="C32" s="61">
        <v>715</v>
      </c>
      <c r="D32" s="31">
        <v>523</v>
      </c>
      <c r="E32" s="45">
        <f t="shared" si="2"/>
        <v>5.1516942474389279E-3</v>
      </c>
      <c r="F32" s="45">
        <f t="shared" si="0"/>
        <v>0.25721153846153844</v>
      </c>
      <c r="G32" s="61">
        <f t="shared" si="1"/>
        <v>107</v>
      </c>
      <c r="H32" s="61">
        <f t="shared" si="3"/>
        <v>-192</v>
      </c>
    </row>
    <row r="33" spans="1:8">
      <c r="A33" s="50" t="s">
        <v>205</v>
      </c>
      <c r="B33" s="98">
        <v>755</v>
      </c>
      <c r="C33" s="61">
        <v>1086</v>
      </c>
      <c r="D33" s="31">
        <v>1141</v>
      </c>
      <c r="E33" s="45">
        <f t="shared" si="2"/>
        <v>1.1239164696611506E-2</v>
      </c>
      <c r="F33" s="45">
        <f t="shared" si="0"/>
        <v>0.51125827814569536</v>
      </c>
      <c r="G33" s="61">
        <f t="shared" si="1"/>
        <v>386</v>
      </c>
      <c r="H33" s="61">
        <f t="shared" si="3"/>
        <v>55</v>
      </c>
    </row>
    <row r="34" spans="1:8">
      <c r="A34" s="50" t="s">
        <v>206</v>
      </c>
      <c r="B34" s="98">
        <v>1702</v>
      </c>
      <c r="C34" s="61">
        <v>2324</v>
      </c>
      <c r="D34" s="31">
        <v>2086</v>
      </c>
      <c r="E34" s="45">
        <f t="shared" si="2"/>
        <v>2.0547675334909376E-2</v>
      </c>
      <c r="F34" s="45">
        <f t="shared" si="0"/>
        <v>0.22561692126909519</v>
      </c>
      <c r="G34" s="61">
        <f t="shared" si="1"/>
        <v>384</v>
      </c>
      <c r="H34" s="61">
        <f t="shared" si="3"/>
        <v>-238</v>
      </c>
    </row>
    <row r="35" spans="1:8">
      <c r="A35" s="50" t="s">
        <v>207</v>
      </c>
      <c r="B35" s="98">
        <v>260</v>
      </c>
      <c r="C35" s="61">
        <v>381</v>
      </c>
      <c r="D35" s="31">
        <v>369</v>
      </c>
      <c r="E35" s="45">
        <f t="shared" si="2"/>
        <v>3.6347517730496454E-3</v>
      </c>
      <c r="F35" s="45">
        <f t="shared" si="0"/>
        <v>0.41923076923076924</v>
      </c>
      <c r="G35" s="61">
        <f t="shared" si="1"/>
        <v>109</v>
      </c>
      <c r="H35" s="61">
        <f t="shared" si="3"/>
        <v>-12</v>
      </c>
    </row>
    <row r="36" spans="1:8">
      <c r="A36" s="50" t="s">
        <v>208</v>
      </c>
      <c r="B36" s="98">
        <v>71</v>
      </c>
      <c r="C36" s="61">
        <v>88</v>
      </c>
      <c r="D36" s="31">
        <v>79</v>
      </c>
      <c r="E36" s="45">
        <f t="shared" si="2"/>
        <v>7.7817178881008672E-4</v>
      </c>
      <c r="F36" s="45">
        <f t="shared" si="0"/>
        <v>0.11267605633802817</v>
      </c>
      <c r="G36" s="61">
        <f t="shared" si="1"/>
        <v>8</v>
      </c>
      <c r="H36" s="61">
        <f t="shared" si="3"/>
        <v>-9</v>
      </c>
    </row>
    <row r="37" spans="1:8">
      <c r="A37" s="50" t="s">
        <v>209</v>
      </c>
      <c r="B37" s="98">
        <v>33</v>
      </c>
      <c r="C37" s="61">
        <v>163</v>
      </c>
      <c r="D37" s="31">
        <v>110</v>
      </c>
      <c r="E37" s="45">
        <f t="shared" si="2"/>
        <v>1.0835303388494878E-3</v>
      </c>
      <c r="F37" s="45">
        <f t="shared" si="0"/>
        <v>2.3333333333333335</v>
      </c>
      <c r="G37" s="61">
        <f t="shared" si="1"/>
        <v>77</v>
      </c>
      <c r="H37" s="61">
        <f t="shared" si="3"/>
        <v>-53</v>
      </c>
    </row>
    <row r="38" spans="1:8">
      <c r="A38" s="50" t="s">
        <v>210</v>
      </c>
      <c r="B38" s="98">
        <v>713</v>
      </c>
      <c r="C38" s="61">
        <v>1049</v>
      </c>
      <c r="D38" s="31">
        <v>918</v>
      </c>
      <c r="E38" s="45">
        <f t="shared" si="2"/>
        <v>9.0425531914893609E-3</v>
      </c>
      <c r="F38" s="45">
        <f t="shared" si="0"/>
        <v>0.28751753155680226</v>
      </c>
      <c r="G38" s="61">
        <f t="shared" si="1"/>
        <v>205</v>
      </c>
      <c r="H38" s="61">
        <f t="shared" si="3"/>
        <v>-131</v>
      </c>
    </row>
    <row r="39" spans="1:8">
      <c r="A39" s="50" t="s">
        <v>211</v>
      </c>
      <c r="B39" s="98">
        <v>52</v>
      </c>
      <c r="C39" s="61">
        <v>102</v>
      </c>
      <c r="D39" s="31">
        <v>74</v>
      </c>
      <c r="E39" s="45">
        <f t="shared" si="2"/>
        <v>7.2892040977147357E-4</v>
      </c>
      <c r="F39" s="45">
        <f t="shared" si="0"/>
        <v>0.42307692307692307</v>
      </c>
      <c r="G39" s="61">
        <f t="shared" si="1"/>
        <v>22</v>
      </c>
      <c r="H39" s="61">
        <f t="shared" si="3"/>
        <v>-28</v>
      </c>
    </row>
    <row r="40" spans="1:8">
      <c r="A40" s="50" t="s">
        <v>212</v>
      </c>
      <c r="B40" s="98">
        <v>251</v>
      </c>
      <c r="C40" s="61">
        <v>338</v>
      </c>
      <c r="D40" s="31">
        <v>334</v>
      </c>
      <c r="E40" s="45">
        <f t="shared" si="2"/>
        <v>3.2899921197793538E-3</v>
      </c>
      <c r="F40" s="45">
        <f t="shared" si="0"/>
        <v>0.33067729083665337</v>
      </c>
      <c r="G40" s="61">
        <f t="shared" si="1"/>
        <v>83</v>
      </c>
      <c r="H40" s="61">
        <f t="shared" si="3"/>
        <v>-4</v>
      </c>
    </row>
    <row r="41" spans="1:8">
      <c r="A41" s="50" t="s">
        <v>213</v>
      </c>
      <c r="B41" s="98">
        <v>23779</v>
      </c>
      <c r="C41" s="61">
        <v>33306</v>
      </c>
      <c r="D41" s="31">
        <v>30696</v>
      </c>
      <c r="E41" s="45">
        <f t="shared" si="2"/>
        <v>0.30236406619385342</v>
      </c>
      <c r="F41" s="45">
        <f t="shared" si="0"/>
        <v>0.29088691702762942</v>
      </c>
      <c r="G41" s="61">
        <f t="shared" si="1"/>
        <v>6917</v>
      </c>
      <c r="H41" s="61">
        <f t="shared" si="3"/>
        <v>-2610</v>
      </c>
    </row>
    <row r="42" spans="1:8">
      <c r="A42" s="50" t="s">
        <v>214</v>
      </c>
      <c r="B42" s="98">
        <v>5547</v>
      </c>
      <c r="C42" s="61">
        <v>7269</v>
      </c>
      <c r="D42" s="31">
        <v>6699</v>
      </c>
      <c r="E42" s="45">
        <f t="shared" si="2"/>
        <v>6.5986997635933811E-2</v>
      </c>
      <c r="F42" s="45">
        <f t="shared" si="0"/>
        <v>0.20767982693347756</v>
      </c>
      <c r="G42" s="61">
        <f t="shared" si="1"/>
        <v>1152</v>
      </c>
      <c r="H42" s="61">
        <f t="shared" si="3"/>
        <v>-570</v>
      </c>
    </row>
    <row r="43" spans="1:8">
      <c r="A43" s="50" t="s">
        <v>215</v>
      </c>
      <c r="B43" s="98">
        <v>897</v>
      </c>
      <c r="C43" s="61">
        <v>1184</v>
      </c>
      <c r="D43" s="31">
        <v>1031</v>
      </c>
      <c r="E43" s="45">
        <f t="shared" si="2"/>
        <v>1.0155634357762018E-2</v>
      </c>
      <c r="F43" s="45">
        <f t="shared" si="0"/>
        <v>0.14938684503901895</v>
      </c>
      <c r="G43" s="61">
        <f t="shared" si="1"/>
        <v>134</v>
      </c>
      <c r="H43" s="61">
        <f t="shared" si="3"/>
        <v>-153</v>
      </c>
    </row>
    <row r="44" spans="1:8">
      <c r="A44" s="50" t="s">
        <v>216</v>
      </c>
      <c r="B44" s="98">
        <v>182</v>
      </c>
      <c r="C44" s="61">
        <v>280</v>
      </c>
      <c r="D44" s="31">
        <v>261</v>
      </c>
      <c r="E44" s="45">
        <f t="shared" si="2"/>
        <v>2.5709219858156026E-3</v>
      </c>
      <c r="F44" s="45">
        <f t="shared" si="0"/>
        <v>0.43406593406593408</v>
      </c>
      <c r="G44" s="61">
        <f t="shared" si="1"/>
        <v>79</v>
      </c>
      <c r="H44" s="61">
        <f t="shared" si="3"/>
        <v>-19</v>
      </c>
    </row>
    <row r="45" spans="1:8">
      <c r="A45" s="50" t="s">
        <v>217</v>
      </c>
      <c r="B45" s="98">
        <v>298</v>
      </c>
      <c r="C45" s="61">
        <v>361</v>
      </c>
      <c r="D45" s="31">
        <v>352</v>
      </c>
      <c r="E45" s="45">
        <f t="shared" si="2"/>
        <v>3.4672970843183607E-3</v>
      </c>
      <c r="F45" s="45">
        <f t="shared" si="0"/>
        <v>0.18120805369127516</v>
      </c>
      <c r="G45" s="61">
        <f t="shared" si="1"/>
        <v>54</v>
      </c>
      <c r="H45" s="61">
        <f t="shared" si="3"/>
        <v>-9</v>
      </c>
    </row>
    <row r="46" spans="1:8">
      <c r="A46" s="50" t="s">
        <v>218</v>
      </c>
      <c r="B46" s="98">
        <v>51</v>
      </c>
      <c r="C46" s="61">
        <v>91</v>
      </c>
      <c r="D46" s="31">
        <v>114</v>
      </c>
      <c r="E46" s="45">
        <f t="shared" si="2"/>
        <v>1.1229314420803784E-3</v>
      </c>
      <c r="F46" s="45">
        <f t="shared" si="0"/>
        <v>1.2352941176470589</v>
      </c>
      <c r="G46" s="61">
        <f t="shared" si="1"/>
        <v>63</v>
      </c>
      <c r="H46" s="61">
        <f t="shared" si="3"/>
        <v>23</v>
      </c>
    </row>
    <row r="47" spans="1:8">
      <c r="A47" s="50" t="s">
        <v>219</v>
      </c>
      <c r="B47" s="98">
        <v>211</v>
      </c>
      <c r="C47" s="61">
        <v>301</v>
      </c>
      <c r="D47" s="31">
        <v>242</v>
      </c>
      <c r="E47" s="45">
        <f t="shared" si="2"/>
        <v>2.3837667454688731E-3</v>
      </c>
      <c r="F47" s="45">
        <f t="shared" si="0"/>
        <v>0.14691943127962084</v>
      </c>
      <c r="G47" s="61">
        <f t="shared" si="1"/>
        <v>31</v>
      </c>
      <c r="H47" s="61">
        <f t="shared" si="3"/>
        <v>-59</v>
      </c>
    </row>
    <row r="48" spans="1:8">
      <c r="A48" s="50" t="s">
        <v>220</v>
      </c>
      <c r="B48" s="98">
        <v>1358</v>
      </c>
      <c r="C48" s="61">
        <v>1888</v>
      </c>
      <c r="D48" s="31">
        <v>1586</v>
      </c>
      <c r="E48" s="45">
        <f t="shared" si="2"/>
        <v>1.5622537431048069E-2</v>
      </c>
      <c r="F48" s="45">
        <f t="shared" si="0"/>
        <v>0.16789396170839468</v>
      </c>
      <c r="G48" s="61">
        <f t="shared" si="1"/>
        <v>228</v>
      </c>
      <c r="H48" s="61">
        <f t="shared" si="3"/>
        <v>-302</v>
      </c>
    </row>
    <row r="49" spans="1:8">
      <c r="A49" s="50" t="s">
        <v>222</v>
      </c>
      <c r="B49" s="98">
        <v>28</v>
      </c>
      <c r="C49" s="61">
        <v>63</v>
      </c>
      <c r="D49" s="31">
        <v>60</v>
      </c>
      <c r="E49" s="45">
        <f t="shared" si="2"/>
        <v>5.9101654846335696E-4</v>
      </c>
      <c r="F49" s="45">
        <f t="shared" si="0"/>
        <v>1.1428571428571428</v>
      </c>
      <c r="G49" s="61">
        <f t="shared" si="1"/>
        <v>32</v>
      </c>
      <c r="H49" s="61">
        <f t="shared" si="3"/>
        <v>-3</v>
      </c>
    </row>
    <row r="50" spans="1:8">
      <c r="A50" s="50" t="s">
        <v>130</v>
      </c>
      <c r="B50" s="98">
        <v>155</v>
      </c>
      <c r="C50" s="61">
        <v>253</v>
      </c>
      <c r="D50" s="31">
        <v>223</v>
      </c>
      <c r="E50" s="45">
        <f t="shared" si="2"/>
        <v>2.1966115051221436E-3</v>
      </c>
      <c r="F50" s="45">
        <f t="shared" si="0"/>
        <v>0.43870967741935485</v>
      </c>
      <c r="G50" s="61">
        <f t="shared" si="1"/>
        <v>68</v>
      </c>
      <c r="H50" s="61">
        <f t="shared" si="3"/>
        <v>-30</v>
      </c>
    </row>
    <row r="51" spans="1:8">
      <c r="A51" s="50" t="s">
        <v>223</v>
      </c>
      <c r="B51" s="98">
        <v>288</v>
      </c>
      <c r="C51" s="61">
        <v>494</v>
      </c>
      <c r="D51" s="31">
        <v>666</v>
      </c>
      <c r="E51" s="45">
        <f t="shared" si="2"/>
        <v>6.5602836879432623E-3</v>
      </c>
      <c r="F51" s="45">
        <f t="shared" si="0"/>
        <v>1.3125</v>
      </c>
      <c r="G51" s="61">
        <f t="shared" si="1"/>
        <v>378</v>
      </c>
      <c r="H51" s="61">
        <f t="shared" si="3"/>
        <v>172</v>
      </c>
    </row>
    <row r="52" spans="1:8">
      <c r="A52" s="50" t="s">
        <v>221</v>
      </c>
      <c r="B52" s="98">
        <v>118</v>
      </c>
      <c r="C52" s="61">
        <v>134</v>
      </c>
      <c r="D52" s="31">
        <v>117</v>
      </c>
      <c r="E52" s="45">
        <f t="shared" si="2"/>
        <v>1.152482269503546E-3</v>
      </c>
      <c r="F52" s="45">
        <f t="shared" si="0"/>
        <v>-8.4745762711864406E-3</v>
      </c>
      <c r="G52" s="61">
        <f t="shared" si="1"/>
        <v>-1</v>
      </c>
      <c r="H52" s="61">
        <f t="shared" si="3"/>
        <v>-17</v>
      </c>
    </row>
    <row r="53" spans="1:8">
      <c r="A53" s="50" t="s">
        <v>224</v>
      </c>
      <c r="B53" s="98">
        <v>2974</v>
      </c>
      <c r="C53" s="61">
        <v>3760</v>
      </c>
      <c r="D53" s="31">
        <v>3532</v>
      </c>
      <c r="E53" s="45">
        <f t="shared" si="2"/>
        <v>3.4791174152876282E-2</v>
      </c>
      <c r="F53" s="45">
        <f t="shared" si="0"/>
        <v>0.18762609280430398</v>
      </c>
      <c r="G53" s="61">
        <f t="shared" si="1"/>
        <v>558</v>
      </c>
      <c r="H53" s="61">
        <f t="shared" si="3"/>
        <v>-228</v>
      </c>
    </row>
    <row r="54" spans="1:8">
      <c r="A54" s="50" t="s">
        <v>225</v>
      </c>
      <c r="B54" s="98">
        <v>1121</v>
      </c>
      <c r="C54" s="61">
        <v>1847</v>
      </c>
      <c r="D54" s="31">
        <v>2045</v>
      </c>
      <c r="E54" s="45">
        <f t="shared" si="2"/>
        <v>2.0143814026792752E-2</v>
      </c>
      <c r="F54" s="45">
        <f t="shared" si="0"/>
        <v>0.82426404995539693</v>
      </c>
      <c r="G54" s="61">
        <f t="shared" si="1"/>
        <v>924</v>
      </c>
      <c r="H54" s="61">
        <f t="shared" si="3"/>
        <v>198</v>
      </c>
    </row>
    <row r="55" spans="1:8">
      <c r="A55" s="50" t="s">
        <v>226</v>
      </c>
      <c r="B55" s="98">
        <v>328</v>
      </c>
      <c r="C55" s="61">
        <v>857</v>
      </c>
      <c r="D55" s="31">
        <v>562</v>
      </c>
      <c r="E55" s="45">
        <f t="shared" si="2"/>
        <v>5.5358550039401105E-3</v>
      </c>
      <c r="F55" s="45">
        <f t="shared" si="0"/>
        <v>0.71341463414634143</v>
      </c>
      <c r="G55" s="61">
        <f t="shared" si="1"/>
        <v>234</v>
      </c>
      <c r="H55" s="61">
        <f t="shared" si="3"/>
        <v>-295</v>
      </c>
    </row>
    <row r="56" spans="1:8">
      <c r="A56" s="50" t="s">
        <v>227</v>
      </c>
      <c r="B56" s="98">
        <v>639</v>
      </c>
      <c r="C56" s="61">
        <v>792</v>
      </c>
      <c r="D56" s="31">
        <v>573</v>
      </c>
      <c r="E56" s="45">
        <f t="shared" si="2"/>
        <v>5.6442080378250594E-3</v>
      </c>
      <c r="F56" s="45">
        <f t="shared" si="0"/>
        <v>-0.10328638497652583</v>
      </c>
      <c r="G56" s="61">
        <f t="shared" si="1"/>
        <v>-66</v>
      </c>
      <c r="H56" s="61">
        <f t="shared" si="3"/>
        <v>-219</v>
      </c>
    </row>
    <row r="57" spans="1:8">
      <c r="A57" s="50" t="s">
        <v>228</v>
      </c>
      <c r="B57" s="98">
        <v>1316</v>
      </c>
      <c r="C57" s="61">
        <v>1642</v>
      </c>
      <c r="D57" s="31">
        <v>1550</v>
      </c>
      <c r="E57" s="45">
        <f t="shared" si="2"/>
        <v>1.5267927501970055E-2</v>
      </c>
      <c r="F57" s="45">
        <f t="shared" si="0"/>
        <v>0.17781155015197569</v>
      </c>
      <c r="G57" s="61">
        <f t="shared" si="1"/>
        <v>234</v>
      </c>
      <c r="H57" s="61">
        <f t="shared" si="3"/>
        <v>-92</v>
      </c>
    </row>
    <row r="58" spans="1:8">
      <c r="A58" s="50" t="s">
        <v>229</v>
      </c>
      <c r="B58" s="98">
        <v>232</v>
      </c>
      <c r="C58" s="61">
        <v>471</v>
      </c>
      <c r="D58" s="31">
        <v>532</v>
      </c>
      <c r="E58" s="45">
        <f t="shared" si="2"/>
        <v>5.2403467297084316E-3</v>
      </c>
      <c r="F58" s="45">
        <f t="shared" si="0"/>
        <v>1.2931034482758621</v>
      </c>
      <c r="G58" s="61">
        <f t="shared" si="1"/>
        <v>300</v>
      </c>
      <c r="H58" s="61">
        <f t="shared" si="3"/>
        <v>61</v>
      </c>
    </row>
    <row r="59" spans="1:8">
      <c r="A59" s="50" t="s">
        <v>230</v>
      </c>
      <c r="B59" s="98">
        <v>1377</v>
      </c>
      <c r="C59" s="61">
        <v>1989</v>
      </c>
      <c r="D59" s="31">
        <v>1701</v>
      </c>
      <c r="E59" s="45">
        <f t="shared" si="2"/>
        <v>1.675531914893617E-2</v>
      </c>
      <c r="F59" s="45">
        <f t="shared" si="0"/>
        <v>0.23529411764705882</v>
      </c>
      <c r="G59" s="61">
        <f t="shared" si="1"/>
        <v>324</v>
      </c>
      <c r="H59" s="61">
        <f t="shared" si="3"/>
        <v>-288</v>
      </c>
    </row>
    <row r="60" spans="1:8">
      <c r="A60" s="50" t="s">
        <v>231</v>
      </c>
      <c r="B60" s="98">
        <v>677</v>
      </c>
      <c r="C60" s="61">
        <v>1187</v>
      </c>
      <c r="D60" s="31">
        <v>1005</v>
      </c>
      <c r="E60" s="45">
        <f t="shared" si="2"/>
        <v>9.8995271867612297E-3</v>
      </c>
      <c r="F60" s="45">
        <f t="shared" si="0"/>
        <v>0.48449039881831613</v>
      </c>
      <c r="G60" s="61">
        <f t="shared" si="1"/>
        <v>328</v>
      </c>
      <c r="H60" s="61">
        <f t="shared" si="3"/>
        <v>-182</v>
      </c>
    </row>
    <row r="61" spans="1:8">
      <c r="A61" s="50" t="s">
        <v>232</v>
      </c>
      <c r="B61" s="98">
        <v>51</v>
      </c>
      <c r="C61" s="61">
        <v>88</v>
      </c>
      <c r="D61" s="31">
        <v>96</v>
      </c>
      <c r="E61" s="45">
        <f t="shared" si="2"/>
        <v>9.4562647754137111E-4</v>
      </c>
      <c r="F61" s="45">
        <f t="shared" si="0"/>
        <v>0.88235294117647056</v>
      </c>
      <c r="G61" s="61">
        <f t="shared" si="1"/>
        <v>45</v>
      </c>
      <c r="H61" s="61">
        <f t="shared" si="3"/>
        <v>8</v>
      </c>
    </row>
    <row r="62" spans="1:8">
      <c r="A62" s="50" t="s">
        <v>233</v>
      </c>
      <c r="B62" s="98">
        <v>141</v>
      </c>
      <c r="C62" s="61">
        <v>298</v>
      </c>
      <c r="D62" s="31">
        <v>370</v>
      </c>
      <c r="E62" s="45">
        <f t="shared" si="2"/>
        <v>3.6446020488573681E-3</v>
      </c>
      <c r="F62" s="45">
        <f t="shared" si="0"/>
        <v>1.624113475177305</v>
      </c>
      <c r="G62" s="61">
        <f t="shared" si="1"/>
        <v>229</v>
      </c>
      <c r="H62" s="61">
        <f t="shared" si="3"/>
        <v>72</v>
      </c>
    </row>
    <row r="63" spans="1:8">
      <c r="A63" s="50" t="s">
        <v>234</v>
      </c>
      <c r="B63" s="98">
        <v>146</v>
      </c>
      <c r="C63" s="61">
        <v>298</v>
      </c>
      <c r="D63" s="31">
        <v>533</v>
      </c>
      <c r="E63" s="45">
        <f t="shared" si="2"/>
        <v>5.2501970055161542E-3</v>
      </c>
      <c r="F63" s="45">
        <f t="shared" si="0"/>
        <v>2.6506849315068495</v>
      </c>
      <c r="G63" s="61">
        <f t="shared" si="1"/>
        <v>387</v>
      </c>
      <c r="H63" s="61">
        <f t="shared" si="3"/>
        <v>235</v>
      </c>
    </row>
    <row r="64" spans="1:8">
      <c r="A64" s="50" t="s">
        <v>235</v>
      </c>
      <c r="B64" s="98">
        <v>315</v>
      </c>
      <c r="C64" s="61">
        <v>572</v>
      </c>
      <c r="D64" s="31">
        <v>459</v>
      </c>
      <c r="E64" s="45">
        <f t="shared" si="2"/>
        <v>4.5212765957446804E-3</v>
      </c>
      <c r="F64" s="45">
        <f t="shared" si="0"/>
        <v>0.45714285714285713</v>
      </c>
      <c r="G64" s="61">
        <f t="shared" si="1"/>
        <v>144</v>
      </c>
      <c r="H64" s="61">
        <f t="shared" si="3"/>
        <v>-113</v>
      </c>
    </row>
    <row r="65" spans="1:8">
      <c r="A65" s="50" t="s">
        <v>236</v>
      </c>
      <c r="B65" s="98">
        <v>277</v>
      </c>
      <c r="C65" s="61">
        <v>580</v>
      </c>
      <c r="D65" s="31">
        <v>461</v>
      </c>
      <c r="E65" s="45">
        <f t="shared" si="2"/>
        <v>4.5409771473601257E-3</v>
      </c>
      <c r="F65" s="45">
        <f t="shared" si="0"/>
        <v>0.66425992779783394</v>
      </c>
      <c r="G65" s="61">
        <f t="shared" si="1"/>
        <v>184</v>
      </c>
      <c r="H65" s="61">
        <f t="shared" si="3"/>
        <v>-119</v>
      </c>
    </row>
    <row r="66" spans="1:8">
      <c r="A66" s="50" t="s">
        <v>237</v>
      </c>
      <c r="B66" s="98">
        <v>197</v>
      </c>
      <c r="C66" s="61">
        <v>305</v>
      </c>
      <c r="D66" s="31">
        <v>286</v>
      </c>
      <c r="E66" s="45">
        <f t="shared" si="2"/>
        <v>2.8171788810086684E-3</v>
      </c>
      <c r="F66" s="45">
        <f t="shared" ref="F66:F83" si="4">(D66-B66)/B66</f>
        <v>0.45177664974619292</v>
      </c>
      <c r="G66" s="61">
        <f t="shared" ref="G66:G83" si="5">D66-B66</f>
        <v>89</v>
      </c>
      <c r="H66" s="61">
        <f t="shared" si="3"/>
        <v>-19</v>
      </c>
    </row>
    <row r="67" spans="1:8">
      <c r="A67" s="50" t="s">
        <v>238</v>
      </c>
      <c r="B67" s="98">
        <v>889</v>
      </c>
      <c r="C67" s="61">
        <v>1228</v>
      </c>
      <c r="D67" s="31">
        <v>1102</v>
      </c>
      <c r="E67" s="45">
        <f t="shared" ref="E67:E83" si="6">D67/$D$83</f>
        <v>1.0855003940110323E-2</v>
      </c>
      <c r="F67" s="45">
        <f t="shared" si="4"/>
        <v>0.23959505061867267</v>
      </c>
      <c r="G67" s="61">
        <f t="shared" si="5"/>
        <v>213</v>
      </c>
      <c r="H67" s="61">
        <f t="shared" ref="H67:H83" si="7">D67-C67</f>
        <v>-126</v>
      </c>
    </row>
    <row r="68" spans="1:8">
      <c r="A68" s="50" t="s">
        <v>239</v>
      </c>
      <c r="B68" s="98">
        <v>630</v>
      </c>
      <c r="C68" s="61">
        <v>1048</v>
      </c>
      <c r="D68" s="31">
        <v>950</v>
      </c>
      <c r="E68" s="45">
        <f t="shared" si="6"/>
        <v>9.357762017336485E-3</v>
      </c>
      <c r="F68" s="45">
        <f t="shared" si="4"/>
        <v>0.50793650793650791</v>
      </c>
      <c r="G68" s="61">
        <f t="shared" si="5"/>
        <v>320</v>
      </c>
      <c r="H68" s="61">
        <f t="shared" si="7"/>
        <v>-98</v>
      </c>
    </row>
    <row r="69" spans="1:8">
      <c r="A69" s="50" t="s">
        <v>240</v>
      </c>
      <c r="B69" s="98">
        <v>104</v>
      </c>
      <c r="C69" s="61">
        <v>197</v>
      </c>
      <c r="D69" s="31">
        <v>165</v>
      </c>
      <c r="E69" s="45">
        <f t="shared" si="6"/>
        <v>1.6252955082742316E-3</v>
      </c>
      <c r="F69" s="45">
        <f t="shared" si="4"/>
        <v>0.58653846153846156</v>
      </c>
      <c r="G69" s="61">
        <f t="shared" si="5"/>
        <v>61</v>
      </c>
      <c r="H69" s="61">
        <f t="shared" si="7"/>
        <v>-32</v>
      </c>
    </row>
    <row r="70" spans="1:8">
      <c r="A70" s="50" t="s">
        <v>241</v>
      </c>
      <c r="B70" s="98">
        <v>81</v>
      </c>
      <c r="C70" s="61">
        <v>130</v>
      </c>
      <c r="D70" s="31">
        <v>128</v>
      </c>
      <c r="E70" s="45">
        <f t="shared" si="6"/>
        <v>1.260835303388495E-3</v>
      </c>
      <c r="F70" s="45">
        <f t="shared" si="4"/>
        <v>0.58024691358024694</v>
      </c>
      <c r="G70" s="61">
        <f t="shared" si="5"/>
        <v>47</v>
      </c>
      <c r="H70" s="61">
        <f t="shared" si="7"/>
        <v>-2</v>
      </c>
    </row>
    <row r="71" spans="1:8">
      <c r="A71" s="50" t="s">
        <v>242</v>
      </c>
      <c r="B71" s="98">
        <v>312</v>
      </c>
      <c r="C71" s="61">
        <v>555</v>
      </c>
      <c r="D71" s="31">
        <v>479</v>
      </c>
      <c r="E71" s="45">
        <f t="shared" si="6"/>
        <v>4.718282111899133E-3</v>
      </c>
      <c r="F71" s="45">
        <f t="shared" si="4"/>
        <v>0.53525641025641024</v>
      </c>
      <c r="G71" s="61">
        <f t="shared" si="5"/>
        <v>167</v>
      </c>
      <c r="H71" s="61">
        <f t="shared" si="7"/>
        <v>-76</v>
      </c>
    </row>
    <row r="72" spans="1:8">
      <c r="A72" s="50" t="s">
        <v>243</v>
      </c>
      <c r="B72" s="98">
        <v>538</v>
      </c>
      <c r="C72" s="61">
        <v>891</v>
      </c>
      <c r="D72" s="31">
        <v>1141</v>
      </c>
      <c r="E72" s="45">
        <f t="shared" si="6"/>
        <v>1.1239164696611506E-2</v>
      </c>
      <c r="F72" s="45">
        <f t="shared" si="4"/>
        <v>1.1208178438661709</v>
      </c>
      <c r="G72" s="61">
        <f t="shared" si="5"/>
        <v>603</v>
      </c>
      <c r="H72" s="61">
        <f t="shared" si="7"/>
        <v>250</v>
      </c>
    </row>
    <row r="73" spans="1:8">
      <c r="A73" s="50" t="s">
        <v>244</v>
      </c>
      <c r="B73" s="98">
        <v>93</v>
      </c>
      <c r="C73" s="61">
        <v>311</v>
      </c>
      <c r="D73" s="31">
        <v>289</v>
      </c>
      <c r="E73" s="45">
        <f t="shared" si="6"/>
        <v>2.8467297084318363E-3</v>
      </c>
      <c r="F73" s="45">
        <f t="shared" si="4"/>
        <v>2.10752688172043</v>
      </c>
      <c r="G73" s="61">
        <f t="shared" si="5"/>
        <v>196</v>
      </c>
      <c r="H73" s="61">
        <f t="shared" si="7"/>
        <v>-22</v>
      </c>
    </row>
    <row r="74" spans="1:8">
      <c r="A74" s="50" t="s">
        <v>245</v>
      </c>
      <c r="B74" s="98">
        <v>1979</v>
      </c>
      <c r="C74" s="61">
        <v>2988</v>
      </c>
      <c r="D74" s="31">
        <v>2655</v>
      </c>
      <c r="E74" s="45">
        <f t="shared" si="6"/>
        <v>2.6152482269503546E-2</v>
      </c>
      <c r="F74" s="45">
        <f t="shared" si="4"/>
        <v>0.34158665992925719</v>
      </c>
      <c r="G74" s="61">
        <f t="shared" si="5"/>
        <v>676</v>
      </c>
      <c r="H74" s="61">
        <f t="shared" si="7"/>
        <v>-333</v>
      </c>
    </row>
    <row r="75" spans="1:8">
      <c r="A75" s="50" t="s">
        <v>246</v>
      </c>
      <c r="B75" s="98">
        <v>241</v>
      </c>
      <c r="C75" s="61">
        <v>528</v>
      </c>
      <c r="D75" s="31">
        <v>344</v>
      </c>
      <c r="E75" s="45">
        <f t="shared" si="6"/>
        <v>3.3884948778565801E-3</v>
      </c>
      <c r="F75" s="45">
        <f t="shared" si="4"/>
        <v>0.42738589211618255</v>
      </c>
      <c r="G75" s="61">
        <f t="shared" si="5"/>
        <v>103</v>
      </c>
      <c r="H75" s="61">
        <f t="shared" si="7"/>
        <v>-184</v>
      </c>
    </row>
    <row r="76" spans="1:8">
      <c r="A76" s="50" t="s">
        <v>247</v>
      </c>
      <c r="B76" s="98">
        <v>582</v>
      </c>
      <c r="C76" s="61">
        <v>757</v>
      </c>
      <c r="D76" s="31">
        <v>688</v>
      </c>
      <c r="E76" s="45">
        <f t="shared" si="6"/>
        <v>6.7769897557131602E-3</v>
      </c>
      <c r="F76" s="45">
        <f t="shared" si="4"/>
        <v>0.18213058419243985</v>
      </c>
      <c r="G76" s="61">
        <f t="shared" si="5"/>
        <v>106</v>
      </c>
      <c r="H76" s="61">
        <f t="shared" si="7"/>
        <v>-69</v>
      </c>
    </row>
    <row r="77" spans="1:8">
      <c r="A77" s="50" t="s">
        <v>248</v>
      </c>
      <c r="B77" s="98">
        <v>23</v>
      </c>
      <c r="C77" s="61">
        <v>26</v>
      </c>
      <c r="D77" s="31">
        <v>32</v>
      </c>
      <c r="E77" s="45">
        <f t="shared" si="6"/>
        <v>3.1520882584712374E-4</v>
      </c>
      <c r="F77" s="45">
        <f t="shared" si="4"/>
        <v>0.39130434782608697</v>
      </c>
      <c r="G77" s="61">
        <f t="shared" si="5"/>
        <v>9</v>
      </c>
      <c r="H77" s="61">
        <f t="shared" si="7"/>
        <v>6</v>
      </c>
    </row>
    <row r="78" spans="1:8">
      <c r="A78" s="50" t="s">
        <v>249</v>
      </c>
      <c r="B78" s="98">
        <v>470</v>
      </c>
      <c r="C78" s="61">
        <v>649</v>
      </c>
      <c r="D78" s="31">
        <v>573</v>
      </c>
      <c r="E78" s="45">
        <f t="shared" si="6"/>
        <v>5.6442080378250594E-3</v>
      </c>
      <c r="F78" s="45">
        <f t="shared" si="4"/>
        <v>0.21914893617021278</v>
      </c>
      <c r="G78" s="61">
        <f t="shared" si="5"/>
        <v>103</v>
      </c>
      <c r="H78" s="61">
        <f t="shared" si="7"/>
        <v>-76</v>
      </c>
    </row>
    <row r="79" spans="1:8">
      <c r="A79" s="50" t="s">
        <v>250</v>
      </c>
      <c r="B79" s="98">
        <v>234</v>
      </c>
      <c r="C79" s="61">
        <v>430</v>
      </c>
      <c r="D79" s="31">
        <v>473</v>
      </c>
      <c r="E79" s="45">
        <f t="shared" si="6"/>
        <v>4.6591804570527973E-3</v>
      </c>
      <c r="F79" s="45">
        <f t="shared" si="4"/>
        <v>1.0213675213675213</v>
      </c>
      <c r="G79" s="61">
        <f t="shared" si="5"/>
        <v>239</v>
      </c>
      <c r="H79" s="61">
        <f t="shared" si="7"/>
        <v>43</v>
      </c>
    </row>
    <row r="80" spans="1:8">
      <c r="A80" s="50" t="s">
        <v>251</v>
      </c>
      <c r="B80" s="98">
        <v>235</v>
      </c>
      <c r="C80" s="61">
        <v>420</v>
      </c>
      <c r="D80" s="31">
        <v>343</v>
      </c>
      <c r="E80" s="45">
        <f t="shared" si="6"/>
        <v>3.3786446020488575E-3</v>
      </c>
      <c r="F80" s="45">
        <f t="shared" si="4"/>
        <v>0.45957446808510638</v>
      </c>
      <c r="G80" s="61">
        <f t="shared" si="5"/>
        <v>108</v>
      </c>
      <c r="H80" s="61">
        <f t="shared" si="7"/>
        <v>-77</v>
      </c>
    </row>
    <row r="81" spans="1:9">
      <c r="A81" s="50" t="s">
        <v>252</v>
      </c>
      <c r="B81" s="98">
        <v>150</v>
      </c>
      <c r="C81" s="61">
        <v>289</v>
      </c>
      <c r="D81" s="31">
        <v>243</v>
      </c>
      <c r="E81" s="45">
        <f t="shared" si="6"/>
        <v>2.3936170212765957E-3</v>
      </c>
      <c r="F81" s="45">
        <f t="shared" si="4"/>
        <v>0.62</v>
      </c>
      <c r="G81" s="61">
        <f t="shared" si="5"/>
        <v>93</v>
      </c>
      <c r="H81" s="61">
        <f t="shared" si="7"/>
        <v>-46</v>
      </c>
    </row>
    <row r="82" spans="1:9">
      <c r="A82" s="50" t="s">
        <v>253</v>
      </c>
      <c r="B82" s="98">
        <v>382</v>
      </c>
      <c r="C82" s="61">
        <v>765</v>
      </c>
      <c r="D82" s="31">
        <v>628</v>
      </c>
      <c r="E82" s="45">
        <f t="shared" si="6"/>
        <v>6.1859732072498032E-3</v>
      </c>
      <c r="F82" s="45">
        <f t="shared" si="4"/>
        <v>0.64397905759162299</v>
      </c>
      <c r="G82" s="61">
        <f t="shared" si="5"/>
        <v>246</v>
      </c>
      <c r="H82" s="61">
        <f t="shared" si="7"/>
        <v>-137</v>
      </c>
    </row>
    <row r="83" spans="1:9" s="12" customFormat="1">
      <c r="A83" s="51" t="s">
        <v>173</v>
      </c>
      <c r="B83" s="97">
        <v>76259</v>
      </c>
      <c r="C83" s="74">
        <v>112111</v>
      </c>
      <c r="D83" s="77">
        <v>101520</v>
      </c>
      <c r="E83" s="45">
        <f t="shared" si="6"/>
        <v>1</v>
      </c>
      <c r="F83" s="45">
        <f t="shared" si="4"/>
        <v>0.33125270459880146</v>
      </c>
      <c r="G83" s="61">
        <f t="shared" si="5"/>
        <v>25261</v>
      </c>
      <c r="H83" s="61">
        <f t="shared" si="7"/>
        <v>-10591</v>
      </c>
      <c r="I83" s="118">
        <f>(D83-C83)/C83</f>
        <v>-9.4468874597497129E-2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I83"/>
  <sheetViews>
    <sheetView topLeftCell="B1" zoomScale="80" zoomScaleNormal="80" zoomScalePageLayoutView="80" workbookViewId="0">
      <pane ySplit="1" topLeftCell="A2" activePane="bottomLeft" state="frozen"/>
      <selection pane="bottomLeft" activeCell="A2" sqref="A2"/>
    </sheetView>
  </sheetViews>
  <sheetFormatPr defaultColWidth="8.81640625" defaultRowHeight="16.5" customHeight="1"/>
  <cols>
    <col min="1" max="1" width="18.36328125" style="8" bestFit="1" customWidth="1"/>
    <col min="2" max="2" width="12" style="8" customWidth="1"/>
    <col min="3" max="3" width="12" style="8" bestFit="1" customWidth="1"/>
    <col min="4" max="4" width="12" style="8" customWidth="1"/>
    <col min="5" max="5" width="21.453125" style="8" customWidth="1"/>
    <col min="6" max="6" width="31.1796875" style="8" customWidth="1"/>
    <col min="7" max="7" width="36.6328125" style="8" customWidth="1"/>
    <col min="8" max="16384" width="8.81640625" style="8"/>
  </cols>
  <sheetData>
    <row r="1" spans="1:8" ht="55.5" customHeight="1">
      <c r="A1" s="21" t="s">
        <v>174</v>
      </c>
      <c r="B1" s="52">
        <v>42095</v>
      </c>
      <c r="C1" s="52">
        <v>42430</v>
      </c>
      <c r="D1" s="52">
        <v>42461</v>
      </c>
      <c r="E1" s="1" t="s">
        <v>283</v>
      </c>
      <c r="F1" s="2" t="s">
        <v>287</v>
      </c>
      <c r="G1" s="2" t="s">
        <v>288</v>
      </c>
      <c r="H1" s="2" t="s">
        <v>263</v>
      </c>
    </row>
    <row r="2" spans="1:8" ht="16.5" customHeight="1">
      <c r="A2" s="50" t="s">
        <v>175</v>
      </c>
      <c r="B2" s="78">
        <v>965</v>
      </c>
      <c r="C2" s="61">
        <v>1361</v>
      </c>
      <c r="D2" s="31">
        <v>1227</v>
      </c>
      <c r="E2" s="45">
        <f>D2/$D$83</f>
        <v>2.4957285818891874E-2</v>
      </c>
      <c r="F2" s="45">
        <f t="shared" ref="F2:F65" si="0">(D2-B2)/B2</f>
        <v>0.27150259067357513</v>
      </c>
      <c r="G2" s="61">
        <f t="shared" ref="G2:G65" si="1">D2-B2</f>
        <v>262</v>
      </c>
      <c r="H2" s="61">
        <f>D2-C2</f>
        <v>-134</v>
      </c>
    </row>
    <row r="3" spans="1:8" ht="16.5" customHeight="1">
      <c r="A3" s="50" t="s">
        <v>176</v>
      </c>
      <c r="B3" s="78">
        <v>113</v>
      </c>
      <c r="C3" s="61">
        <v>206</v>
      </c>
      <c r="D3" s="31">
        <v>127</v>
      </c>
      <c r="E3" s="45">
        <f t="shared" ref="E3:E66" si="2">D3/$D$83</f>
        <v>2.5831909527296395E-3</v>
      </c>
      <c r="F3" s="45">
        <f t="shared" si="0"/>
        <v>0.12389380530973451</v>
      </c>
      <c r="G3" s="61">
        <f t="shared" si="1"/>
        <v>14</v>
      </c>
      <c r="H3" s="61">
        <f t="shared" ref="H3:H66" si="3">D3-C3</f>
        <v>-79</v>
      </c>
    </row>
    <row r="4" spans="1:8" ht="16.5" customHeight="1">
      <c r="A4" s="50" t="s">
        <v>177</v>
      </c>
      <c r="B4" s="78">
        <v>146</v>
      </c>
      <c r="C4" s="61">
        <v>275</v>
      </c>
      <c r="D4" s="31">
        <v>253</v>
      </c>
      <c r="E4" s="45">
        <f t="shared" si="2"/>
        <v>5.1460418192173134E-3</v>
      </c>
      <c r="F4" s="45">
        <f t="shared" si="0"/>
        <v>0.73287671232876717</v>
      </c>
      <c r="G4" s="61">
        <f t="shared" si="1"/>
        <v>107</v>
      </c>
      <c r="H4" s="61">
        <f t="shared" si="3"/>
        <v>-22</v>
      </c>
    </row>
    <row r="5" spans="1:8" ht="16.5" customHeight="1">
      <c r="A5" s="50" t="s">
        <v>178</v>
      </c>
      <c r="B5" s="78">
        <v>31</v>
      </c>
      <c r="C5" s="61">
        <v>27</v>
      </c>
      <c r="D5" s="31">
        <v>26</v>
      </c>
      <c r="E5" s="45">
        <f t="shared" si="2"/>
        <v>5.2884224229110728E-4</v>
      </c>
      <c r="F5" s="45">
        <f t="shared" si="0"/>
        <v>-0.16129032258064516</v>
      </c>
      <c r="G5" s="61">
        <f t="shared" si="1"/>
        <v>-5</v>
      </c>
      <c r="H5" s="61">
        <f t="shared" si="3"/>
        <v>-1</v>
      </c>
    </row>
    <row r="6" spans="1:8" ht="16.5" customHeight="1">
      <c r="A6" s="50" t="s">
        <v>179</v>
      </c>
      <c r="B6" s="78">
        <v>50</v>
      </c>
      <c r="C6" s="61">
        <v>110</v>
      </c>
      <c r="D6" s="31">
        <v>106</v>
      </c>
      <c r="E6" s="45">
        <f t="shared" si="2"/>
        <v>2.1560491416483607E-3</v>
      </c>
      <c r="F6" s="45">
        <f t="shared" si="0"/>
        <v>1.1200000000000001</v>
      </c>
      <c r="G6" s="61">
        <f t="shared" si="1"/>
        <v>56</v>
      </c>
      <c r="H6" s="61">
        <f t="shared" si="3"/>
        <v>-4</v>
      </c>
    </row>
    <row r="7" spans="1:8" ht="16.5" customHeight="1">
      <c r="A7" s="50" t="s">
        <v>180</v>
      </c>
      <c r="B7" s="78">
        <v>48</v>
      </c>
      <c r="C7" s="61">
        <v>142</v>
      </c>
      <c r="D7" s="31">
        <v>112</v>
      </c>
      <c r="E7" s="45">
        <f t="shared" si="2"/>
        <v>2.2780896591001547E-3</v>
      </c>
      <c r="F7" s="45">
        <f t="shared" si="0"/>
        <v>1.3333333333333333</v>
      </c>
      <c r="G7" s="61">
        <f t="shared" si="1"/>
        <v>64</v>
      </c>
      <c r="H7" s="61">
        <f t="shared" si="3"/>
        <v>-30</v>
      </c>
    </row>
    <row r="8" spans="1:8" ht="16.5" customHeight="1">
      <c r="A8" s="50" t="s">
        <v>181</v>
      </c>
      <c r="B8" s="78">
        <v>2498</v>
      </c>
      <c r="C8" s="61">
        <v>3979</v>
      </c>
      <c r="D8" s="31">
        <v>3359</v>
      </c>
      <c r="E8" s="45">
        <f t="shared" si="2"/>
        <v>6.8322349686762665E-2</v>
      </c>
      <c r="F8" s="45">
        <f t="shared" si="0"/>
        <v>0.34467574059247397</v>
      </c>
      <c r="G8" s="61">
        <f t="shared" si="1"/>
        <v>861</v>
      </c>
      <c r="H8" s="61">
        <f t="shared" si="3"/>
        <v>-620</v>
      </c>
    </row>
    <row r="9" spans="1:8" ht="16.5" customHeight="1">
      <c r="A9" s="50" t="s">
        <v>182</v>
      </c>
      <c r="B9" s="78">
        <v>887</v>
      </c>
      <c r="C9" s="61">
        <v>1971</v>
      </c>
      <c r="D9" s="31">
        <v>1794</v>
      </c>
      <c r="E9" s="45">
        <f t="shared" si="2"/>
        <v>3.6490114718086407E-2</v>
      </c>
      <c r="F9" s="45">
        <f t="shared" si="0"/>
        <v>1.0225479143179257</v>
      </c>
      <c r="G9" s="61">
        <f t="shared" si="1"/>
        <v>907</v>
      </c>
      <c r="H9" s="61">
        <f t="shared" si="3"/>
        <v>-177</v>
      </c>
    </row>
    <row r="10" spans="1:8" ht="16.5" customHeight="1">
      <c r="A10" s="50" t="s">
        <v>183</v>
      </c>
      <c r="B10" s="78">
        <v>3</v>
      </c>
      <c r="C10" s="61">
        <v>16</v>
      </c>
      <c r="D10" s="31">
        <v>9</v>
      </c>
      <c r="E10" s="45">
        <f t="shared" si="2"/>
        <v>1.8306077617769099E-4</v>
      </c>
      <c r="F10" s="45">
        <f t="shared" si="0"/>
        <v>2</v>
      </c>
      <c r="G10" s="61">
        <f t="shared" si="1"/>
        <v>6</v>
      </c>
      <c r="H10" s="61">
        <f t="shared" si="3"/>
        <v>-7</v>
      </c>
    </row>
    <row r="11" spans="1:8" ht="16.5" customHeight="1">
      <c r="A11" s="50" t="s">
        <v>184</v>
      </c>
      <c r="B11" s="78">
        <v>134</v>
      </c>
      <c r="C11" s="61">
        <v>88</v>
      </c>
      <c r="D11" s="31">
        <v>90</v>
      </c>
      <c r="E11" s="45">
        <f t="shared" si="2"/>
        <v>1.8306077617769099E-3</v>
      </c>
      <c r="F11" s="45">
        <f t="shared" si="0"/>
        <v>-0.32835820895522388</v>
      </c>
      <c r="G11" s="61">
        <f t="shared" si="1"/>
        <v>-44</v>
      </c>
      <c r="H11" s="61">
        <f t="shared" si="3"/>
        <v>2</v>
      </c>
    </row>
    <row r="12" spans="1:8" ht="16.5" customHeight="1">
      <c r="A12" s="50" t="s">
        <v>185</v>
      </c>
      <c r="B12" s="78">
        <v>234</v>
      </c>
      <c r="C12" s="61">
        <v>537</v>
      </c>
      <c r="D12" s="31">
        <v>360</v>
      </c>
      <c r="E12" s="45">
        <f t="shared" si="2"/>
        <v>7.3224310471076397E-3</v>
      </c>
      <c r="F12" s="45">
        <f t="shared" si="0"/>
        <v>0.53846153846153844</v>
      </c>
      <c r="G12" s="61">
        <f t="shared" si="1"/>
        <v>126</v>
      </c>
      <c r="H12" s="61">
        <f t="shared" si="3"/>
        <v>-177</v>
      </c>
    </row>
    <row r="13" spans="1:8" ht="16.5" customHeight="1">
      <c r="A13" s="50" t="s">
        <v>186</v>
      </c>
      <c r="B13" s="78">
        <v>325</v>
      </c>
      <c r="C13" s="61">
        <v>642</v>
      </c>
      <c r="D13" s="31">
        <v>464</v>
      </c>
      <c r="E13" s="45">
        <f t="shared" si="2"/>
        <v>9.4378000162720684E-3</v>
      </c>
      <c r="F13" s="45">
        <f t="shared" si="0"/>
        <v>0.4276923076923077</v>
      </c>
      <c r="G13" s="61">
        <f t="shared" si="1"/>
        <v>139</v>
      </c>
      <c r="H13" s="61">
        <f t="shared" si="3"/>
        <v>-178</v>
      </c>
    </row>
    <row r="14" spans="1:8" ht="16.5" customHeight="1">
      <c r="A14" s="50" t="s">
        <v>187</v>
      </c>
      <c r="B14" s="78">
        <v>54</v>
      </c>
      <c r="C14" s="61">
        <v>100</v>
      </c>
      <c r="D14" s="31">
        <v>104</v>
      </c>
      <c r="E14" s="45">
        <f t="shared" si="2"/>
        <v>2.1153689691644291E-3</v>
      </c>
      <c r="F14" s="45">
        <f t="shared" si="0"/>
        <v>0.92592592592592593</v>
      </c>
      <c r="G14" s="61">
        <f t="shared" si="1"/>
        <v>50</v>
      </c>
      <c r="H14" s="61">
        <f t="shared" si="3"/>
        <v>4</v>
      </c>
    </row>
    <row r="15" spans="1:8" ht="16.5" customHeight="1">
      <c r="A15" s="50" t="s">
        <v>188</v>
      </c>
      <c r="B15" s="78">
        <v>112</v>
      </c>
      <c r="C15" s="61">
        <v>186</v>
      </c>
      <c r="D15" s="31">
        <v>177</v>
      </c>
      <c r="E15" s="45">
        <f t="shared" si="2"/>
        <v>3.6001952648279227E-3</v>
      </c>
      <c r="F15" s="45">
        <f t="shared" si="0"/>
        <v>0.5803571428571429</v>
      </c>
      <c r="G15" s="61">
        <f t="shared" si="1"/>
        <v>65</v>
      </c>
      <c r="H15" s="61">
        <f t="shared" si="3"/>
        <v>-9</v>
      </c>
    </row>
    <row r="16" spans="1:8" ht="16.5" customHeight="1">
      <c r="A16" s="50" t="s">
        <v>189</v>
      </c>
      <c r="B16" s="78">
        <v>6</v>
      </c>
      <c r="C16" s="61">
        <v>34</v>
      </c>
      <c r="D16" s="31">
        <v>27</v>
      </c>
      <c r="E16" s="45">
        <f t="shared" si="2"/>
        <v>5.4918232853307298E-4</v>
      </c>
      <c r="F16" s="45">
        <f t="shared" si="0"/>
        <v>3.5</v>
      </c>
      <c r="G16" s="61">
        <f t="shared" si="1"/>
        <v>21</v>
      </c>
      <c r="H16" s="61">
        <f t="shared" si="3"/>
        <v>-7</v>
      </c>
    </row>
    <row r="17" spans="1:8" ht="16.5" customHeight="1">
      <c r="A17" s="50" t="s">
        <v>190</v>
      </c>
      <c r="B17" s="78">
        <v>87</v>
      </c>
      <c r="C17" s="61">
        <v>215</v>
      </c>
      <c r="D17" s="31">
        <v>155</v>
      </c>
      <c r="E17" s="45">
        <f t="shared" si="2"/>
        <v>3.1527133675046783E-3</v>
      </c>
      <c r="F17" s="45">
        <f t="shared" si="0"/>
        <v>0.7816091954022989</v>
      </c>
      <c r="G17" s="61">
        <f t="shared" si="1"/>
        <v>68</v>
      </c>
      <c r="H17" s="61">
        <f t="shared" si="3"/>
        <v>-60</v>
      </c>
    </row>
    <row r="18" spans="1:8" ht="16.5" customHeight="1">
      <c r="A18" s="50" t="s">
        <v>191</v>
      </c>
      <c r="B18" s="78">
        <v>44</v>
      </c>
      <c r="C18" s="61">
        <v>67</v>
      </c>
      <c r="D18" s="31">
        <v>58</v>
      </c>
      <c r="E18" s="45">
        <f t="shared" si="2"/>
        <v>1.1797250020340086E-3</v>
      </c>
      <c r="F18" s="45">
        <f t="shared" si="0"/>
        <v>0.31818181818181818</v>
      </c>
      <c r="G18" s="61">
        <f t="shared" si="1"/>
        <v>14</v>
      </c>
      <c r="H18" s="61">
        <f t="shared" si="3"/>
        <v>-9</v>
      </c>
    </row>
    <row r="19" spans="1:8" ht="16.5" customHeight="1">
      <c r="A19" s="50" t="s">
        <v>192</v>
      </c>
      <c r="B19" s="78">
        <v>18</v>
      </c>
      <c r="C19" s="61">
        <v>44</v>
      </c>
      <c r="D19" s="31">
        <v>51</v>
      </c>
      <c r="E19" s="45">
        <f t="shared" si="2"/>
        <v>1.037344398340249E-3</v>
      </c>
      <c r="F19" s="45">
        <f t="shared" si="0"/>
        <v>1.8333333333333333</v>
      </c>
      <c r="G19" s="61">
        <f t="shared" si="1"/>
        <v>33</v>
      </c>
      <c r="H19" s="61">
        <f t="shared" si="3"/>
        <v>7</v>
      </c>
    </row>
    <row r="20" spans="1:8" ht="16.5" customHeight="1">
      <c r="A20" s="50" t="s">
        <v>193</v>
      </c>
      <c r="B20" s="78">
        <v>119</v>
      </c>
      <c r="C20" s="61">
        <v>292</v>
      </c>
      <c r="D20" s="31">
        <v>281</v>
      </c>
      <c r="E20" s="45">
        <f t="shared" si="2"/>
        <v>5.7155642339923518E-3</v>
      </c>
      <c r="F20" s="45">
        <f t="shared" si="0"/>
        <v>1.3613445378151261</v>
      </c>
      <c r="G20" s="61">
        <f t="shared" si="1"/>
        <v>162</v>
      </c>
      <c r="H20" s="61">
        <f t="shared" si="3"/>
        <v>-11</v>
      </c>
    </row>
    <row r="21" spans="1:8" ht="16.5" customHeight="1">
      <c r="A21" s="50" t="s">
        <v>194</v>
      </c>
      <c r="B21" s="78">
        <v>38</v>
      </c>
      <c r="C21" s="61">
        <v>101</v>
      </c>
      <c r="D21" s="31">
        <v>101</v>
      </c>
      <c r="E21" s="45">
        <f t="shared" si="2"/>
        <v>2.0543487104385323E-3</v>
      </c>
      <c r="F21" s="45">
        <f t="shared" si="0"/>
        <v>1.6578947368421053</v>
      </c>
      <c r="G21" s="61">
        <f t="shared" si="1"/>
        <v>63</v>
      </c>
      <c r="H21" s="61">
        <f t="shared" si="3"/>
        <v>0</v>
      </c>
    </row>
    <row r="22" spans="1:8" ht="16.5" customHeight="1">
      <c r="A22" s="50" t="s">
        <v>195</v>
      </c>
      <c r="B22" s="78">
        <v>1922</v>
      </c>
      <c r="C22" s="61">
        <v>3317</v>
      </c>
      <c r="D22" s="31">
        <v>2697</v>
      </c>
      <c r="E22" s="45">
        <f t="shared" si="2"/>
        <v>5.48572125945814E-2</v>
      </c>
      <c r="F22" s="45">
        <f t="shared" si="0"/>
        <v>0.40322580645161288</v>
      </c>
      <c r="G22" s="61">
        <f t="shared" si="1"/>
        <v>775</v>
      </c>
      <c r="H22" s="61">
        <f t="shared" si="3"/>
        <v>-620</v>
      </c>
    </row>
    <row r="23" spans="1:8" ht="16.5" customHeight="1">
      <c r="A23" s="50" t="s">
        <v>196</v>
      </c>
      <c r="B23" s="78">
        <v>105</v>
      </c>
      <c r="C23" s="61">
        <v>287</v>
      </c>
      <c r="D23" s="31">
        <v>203</v>
      </c>
      <c r="E23" s="45">
        <f t="shared" si="2"/>
        <v>4.1290375071190303E-3</v>
      </c>
      <c r="F23" s="45">
        <f t="shared" si="0"/>
        <v>0.93333333333333335</v>
      </c>
      <c r="G23" s="61">
        <f t="shared" si="1"/>
        <v>98</v>
      </c>
      <c r="H23" s="61">
        <f t="shared" si="3"/>
        <v>-84</v>
      </c>
    </row>
    <row r="24" spans="1:8" ht="16.5" customHeight="1">
      <c r="A24" s="50" t="s">
        <v>197</v>
      </c>
      <c r="B24" s="78">
        <v>33</v>
      </c>
      <c r="C24" s="61">
        <v>57</v>
      </c>
      <c r="D24" s="31">
        <v>43</v>
      </c>
      <c r="E24" s="45">
        <f t="shared" si="2"/>
        <v>8.7462370840452367E-4</v>
      </c>
      <c r="F24" s="45">
        <f t="shared" si="0"/>
        <v>0.30303030303030304</v>
      </c>
      <c r="G24" s="61">
        <f t="shared" si="1"/>
        <v>10</v>
      </c>
      <c r="H24" s="61">
        <f t="shared" si="3"/>
        <v>-14</v>
      </c>
    </row>
    <row r="25" spans="1:8" ht="16.5" customHeight="1">
      <c r="A25" s="50" t="s">
        <v>198</v>
      </c>
      <c r="B25" s="78">
        <v>274</v>
      </c>
      <c r="C25" s="61">
        <v>190</v>
      </c>
      <c r="D25" s="31">
        <v>208</v>
      </c>
      <c r="E25" s="45">
        <f t="shared" si="2"/>
        <v>4.2307379383288582E-3</v>
      </c>
      <c r="F25" s="45">
        <f t="shared" si="0"/>
        <v>-0.24087591240875914</v>
      </c>
      <c r="G25" s="61">
        <f t="shared" si="1"/>
        <v>-66</v>
      </c>
      <c r="H25" s="61">
        <f t="shared" si="3"/>
        <v>18</v>
      </c>
    </row>
    <row r="26" spans="1:8" ht="16.5" customHeight="1">
      <c r="A26" s="50" t="s">
        <v>199</v>
      </c>
      <c r="B26" s="78">
        <v>464</v>
      </c>
      <c r="C26" s="61">
        <v>826</v>
      </c>
      <c r="D26" s="31">
        <v>739</v>
      </c>
      <c r="E26" s="45">
        <f t="shared" si="2"/>
        <v>1.5031323732812627E-2</v>
      </c>
      <c r="F26" s="45">
        <f t="shared" si="0"/>
        <v>0.59267241379310343</v>
      </c>
      <c r="G26" s="61">
        <f t="shared" si="1"/>
        <v>275</v>
      </c>
      <c r="H26" s="61">
        <f t="shared" si="3"/>
        <v>-87</v>
      </c>
    </row>
    <row r="27" spans="1:8" ht="16.5" customHeight="1">
      <c r="A27" s="50" t="s">
        <v>112</v>
      </c>
      <c r="B27" s="78">
        <v>225</v>
      </c>
      <c r="C27" s="61">
        <v>528</v>
      </c>
      <c r="D27" s="31">
        <v>485</v>
      </c>
      <c r="E27" s="45">
        <f t="shared" si="2"/>
        <v>9.8649418273533476E-3</v>
      </c>
      <c r="F27" s="45">
        <f t="shared" si="0"/>
        <v>1.1555555555555554</v>
      </c>
      <c r="G27" s="61">
        <f t="shared" si="1"/>
        <v>260</v>
      </c>
      <c r="H27" s="61">
        <f t="shared" si="3"/>
        <v>-43</v>
      </c>
    </row>
    <row r="28" spans="1:8" ht="16.5" customHeight="1">
      <c r="A28" s="50" t="s">
        <v>200</v>
      </c>
      <c r="B28" s="78">
        <v>183</v>
      </c>
      <c r="C28" s="61">
        <v>369</v>
      </c>
      <c r="D28" s="31">
        <v>401</v>
      </c>
      <c r="E28" s="45">
        <f t="shared" si="2"/>
        <v>8.1563745830282326E-3</v>
      </c>
      <c r="F28" s="45">
        <f t="shared" si="0"/>
        <v>1.1912568306010929</v>
      </c>
      <c r="G28" s="61">
        <f t="shared" si="1"/>
        <v>218</v>
      </c>
      <c r="H28" s="61">
        <f t="shared" si="3"/>
        <v>32</v>
      </c>
    </row>
    <row r="29" spans="1:8" ht="16.5" customHeight="1">
      <c r="A29" s="50" t="s">
        <v>201</v>
      </c>
      <c r="B29" s="78">
        <v>104</v>
      </c>
      <c r="C29" s="61">
        <v>286</v>
      </c>
      <c r="D29" s="31">
        <v>212</v>
      </c>
      <c r="E29" s="45">
        <f t="shared" si="2"/>
        <v>4.3120982832967215E-3</v>
      </c>
      <c r="F29" s="45">
        <f t="shared" si="0"/>
        <v>1.0384615384615385</v>
      </c>
      <c r="G29" s="61">
        <f t="shared" si="1"/>
        <v>108</v>
      </c>
      <c r="H29" s="61">
        <f t="shared" si="3"/>
        <v>-74</v>
      </c>
    </row>
    <row r="30" spans="1:8" ht="16.5" customHeight="1">
      <c r="A30" s="50" t="s">
        <v>202</v>
      </c>
      <c r="B30" s="78">
        <v>134</v>
      </c>
      <c r="C30" s="61">
        <v>237</v>
      </c>
      <c r="D30" s="31">
        <v>192</v>
      </c>
      <c r="E30" s="45">
        <f t="shared" si="2"/>
        <v>3.9052965584574079E-3</v>
      </c>
      <c r="F30" s="45">
        <f t="shared" si="0"/>
        <v>0.43283582089552236</v>
      </c>
      <c r="G30" s="61">
        <f t="shared" si="1"/>
        <v>58</v>
      </c>
      <c r="H30" s="61">
        <f t="shared" si="3"/>
        <v>-45</v>
      </c>
    </row>
    <row r="31" spans="1:8" ht="16.5" customHeight="1">
      <c r="A31" s="50" t="s">
        <v>203</v>
      </c>
      <c r="B31" s="78">
        <v>40</v>
      </c>
      <c r="C31" s="61">
        <v>82</v>
      </c>
      <c r="D31" s="31">
        <v>69</v>
      </c>
      <c r="E31" s="45">
        <f t="shared" si="2"/>
        <v>1.403465950695631E-3</v>
      </c>
      <c r="F31" s="45">
        <f t="shared" si="0"/>
        <v>0.72499999999999998</v>
      </c>
      <c r="G31" s="61">
        <f t="shared" si="1"/>
        <v>29</v>
      </c>
      <c r="H31" s="61">
        <f t="shared" si="3"/>
        <v>-13</v>
      </c>
    </row>
    <row r="32" spans="1:8" ht="16.5" customHeight="1">
      <c r="A32" s="50" t="s">
        <v>204</v>
      </c>
      <c r="B32" s="78">
        <v>71</v>
      </c>
      <c r="C32" s="61">
        <v>242</v>
      </c>
      <c r="D32" s="31">
        <v>186</v>
      </c>
      <c r="E32" s="45">
        <f t="shared" si="2"/>
        <v>3.7832560410056139E-3</v>
      </c>
      <c r="F32" s="45">
        <f t="shared" si="0"/>
        <v>1.619718309859155</v>
      </c>
      <c r="G32" s="61">
        <f t="shared" si="1"/>
        <v>115</v>
      </c>
      <c r="H32" s="61">
        <f t="shared" si="3"/>
        <v>-56</v>
      </c>
    </row>
    <row r="33" spans="1:8" ht="16.5" customHeight="1">
      <c r="A33" s="50" t="s">
        <v>205</v>
      </c>
      <c r="B33" s="78">
        <v>303</v>
      </c>
      <c r="C33" s="61">
        <v>493</v>
      </c>
      <c r="D33" s="31">
        <v>565</v>
      </c>
      <c r="E33" s="45">
        <f t="shared" si="2"/>
        <v>1.1492148726710602E-2</v>
      </c>
      <c r="F33" s="45">
        <f t="shared" si="0"/>
        <v>0.86468646864686471</v>
      </c>
      <c r="G33" s="61">
        <f t="shared" si="1"/>
        <v>262</v>
      </c>
      <c r="H33" s="61">
        <f t="shared" si="3"/>
        <v>72</v>
      </c>
    </row>
    <row r="34" spans="1:8" ht="16.5" customHeight="1">
      <c r="A34" s="50" t="s">
        <v>206</v>
      </c>
      <c r="B34" s="78">
        <v>900</v>
      </c>
      <c r="C34" s="61">
        <v>1229</v>
      </c>
      <c r="D34" s="31">
        <v>1112</v>
      </c>
      <c r="E34" s="45">
        <f t="shared" si="2"/>
        <v>2.261817590106582E-2</v>
      </c>
      <c r="F34" s="45">
        <f t="shared" si="0"/>
        <v>0.23555555555555555</v>
      </c>
      <c r="G34" s="61">
        <f t="shared" si="1"/>
        <v>212</v>
      </c>
      <c r="H34" s="61">
        <f t="shared" si="3"/>
        <v>-117</v>
      </c>
    </row>
    <row r="35" spans="1:8" ht="16.5" customHeight="1">
      <c r="A35" s="50" t="s">
        <v>207</v>
      </c>
      <c r="B35" s="78">
        <v>79</v>
      </c>
      <c r="C35" s="61">
        <v>180</v>
      </c>
      <c r="D35" s="31">
        <v>135</v>
      </c>
      <c r="E35" s="45">
        <f t="shared" si="2"/>
        <v>2.7459116426653647E-3</v>
      </c>
      <c r="F35" s="45">
        <f t="shared" si="0"/>
        <v>0.70886075949367089</v>
      </c>
      <c r="G35" s="61">
        <f t="shared" si="1"/>
        <v>56</v>
      </c>
      <c r="H35" s="61">
        <f t="shared" si="3"/>
        <v>-45</v>
      </c>
    </row>
    <row r="36" spans="1:8" ht="16.5" customHeight="1">
      <c r="A36" s="50" t="s">
        <v>208</v>
      </c>
      <c r="B36" s="78">
        <v>32</v>
      </c>
      <c r="C36" s="61">
        <v>44</v>
      </c>
      <c r="D36" s="31">
        <v>36</v>
      </c>
      <c r="E36" s="45">
        <f t="shared" si="2"/>
        <v>7.3224310471076397E-4</v>
      </c>
      <c r="F36" s="45">
        <f t="shared" si="0"/>
        <v>0.125</v>
      </c>
      <c r="G36" s="61">
        <f t="shared" si="1"/>
        <v>4</v>
      </c>
      <c r="H36" s="61">
        <f t="shared" si="3"/>
        <v>-8</v>
      </c>
    </row>
    <row r="37" spans="1:8" ht="16.5" customHeight="1">
      <c r="A37" s="50" t="s">
        <v>209</v>
      </c>
      <c r="B37" s="78">
        <v>11</v>
      </c>
      <c r="C37" s="61">
        <v>92</v>
      </c>
      <c r="D37" s="31">
        <v>53</v>
      </c>
      <c r="E37" s="45">
        <f t="shared" si="2"/>
        <v>1.0780245708241804E-3</v>
      </c>
      <c r="F37" s="45">
        <f t="shared" si="0"/>
        <v>3.8181818181818183</v>
      </c>
      <c r="G37" s="61">
        <f t="shared" si="1"/>
        <v>42</v>
      </c>
      <c r="H37" s="61">
        <f t="shared" si="3"/>
        <v>-39</v>
      </c>
    </row>
    <row r="38" spans="1:8" ht="16.5" customHeight="1">
      <c r="A38" s="50" t="s">
        <v>210</v>
      </c>
      <c r="B38" s="78">
        <v>270</v>
      </c>
      <c r="C38" s="61">
        <v>466</v>
      </c>
      <c r="D38" s="31">
        <v>419</v>
      </c>
      <c r="E38" s="45">
        <f t="shared" si="2"/>
        <v>8.5224961353836132E-3</v>
      </c>
      <c r="F38" s="45">
        <f t="shared" si="0"/>
        <v>0.55185185185185182</v>
      </c>
      <c r="G38" s="61">
        <f t="shared" si="1"/>
        <v>149</v>
      </c>
      <c r="H38" s="61">
        <f t="shared" si="3"/>
        <v>-47</v>
      </c>
    </row>
    <row r="39" spans="1:8" ht="16.5" customHeight="1">
      <c r="A39" s="50" t="s">
        <v>211</v>
      </c>
      <c r="B39" s="78">
        <v>25</v>
      </c>
      <c r="C39" s="61">
        <v>38</v>
      </c>
      <c r="D39" s="31">
        <v>24</v>
      </c>
      <c r="E39" s="45">
        <f t="shared" si="2"/>
        <v>4.8816206980717598E-4</v>
      </c>
      <c r="F39" s="45">
        <f t="shared" si="0"/>
        <v>-0.04</v>
      </c>
      <c r="G39" s="61">
        <f t="shared" si="1"/>
        <v>-1</v>
      </c>
      <c r="H39" s="61">
        <f t="shared" si="3"/>
        <v>-14</v>
      </c>
    </row>
    <row r="40" spans="1:8" ht="16.5" customHeight="1">
      <c r="A40" s="50" t="s">
        <v>212</v>
      </c>
      <c r="B40" s="78">
        <v>116</v>
      </c>
      <c r="C40" s="61">
        <v>182</v>
      </c>
      <c r="D40" s="31">
        <v>170</v>
      </c>
      <c r="E40" s="45">
        <f t="shared" si="2"/>
        <v>3.4578146611341631E-3</v>
      </c>
      <c r="F40" s="45">
        <f t="shared" si="0"/>
        <v>0.46551724137931033</v>
      </c>
      <c r="G40" s="61">
        <f t="shared" si="1"/>
        <v>54</v>
      </c>
      <c r="H40" s="61">
        <f t="shared" si="3"/>
        <v>-12</v>
      </c>
    </row>
    <row r="41" spans="1:8" ht="16.5" customHeight="1">
      <c r="A41" s="50" t="s">
        <v>213</v>
      </c>
      <c r="B41" s="78">
        <v>10383</v>
      </c>
      <c r="C41" s="61">
        <v>17659</v>
      </c>
      <c r="D41" s="31">
        <v>15943</v>
      </c>
      <c r="E41" s="45">
        <f t="shared" si="2"/>
        <v>0.32428199495565863</v>
      </c>
      <c r="F41" s="45">
        <f t="shared" si="0"/>
        <v>0.53549070596166815</v>
      </c>
      <c r="G41" s="61">
        <f t="shared" si="1"/>
        <v>5560</v>
      </c>
      <c r="H41" s="61">
        <f t="shared" si="3"/>
        <v>-1716</v>
      </c>
    </row>
    <row r="42" spans="1:8" ht="16.5" customHeight="1">
      <c r="A42" s="50" t="s">
        <v>214</v>
      </c>
      <c r="B42" s="78">
        <v>2559</v>
      </c>
      <c r="C42" s="61">
        <v>3706</v>
      </c>
      <c r="D42" s="31">
        <v>3302</v>
      </c>
      <c r="E42" s="45">
        <f t="shared" si="2"/>
        <v>6.7162964770970626E-2</v>
      </c>
      <c r="F42" s="45">
        <f t="shared" si="0"/>
        <v>0.29034779210629152</v>
      </c>
      <c r="G42" s="61">
        <f t="shared" si="1"/>
        <v>743</v>
      </c>
      <c r="H42" s="61">
        <f t="shared" si="3"/>
        <v>-404</v>
      </c>
    </row>
    <row r="43" spans="1:8" ht="16.5" customHeight="1">
      <c r="A43" s="50" t="s">
        <v>215</v>
      </c>
      <c r="B43" s="78">
        <v>198</v>
      </c>
      <c r="C43" s="61">
        <v>390</v>
      </c>
      <c r="D43" s="31">
        <v>355</v>
      </c>
      <c r="E43" s="45">
        <f t="shared" si="2"/>
        <v>7.2207306158978118E-3</v>
      </c>
      <c r="F43" s="45">
        <f t="shared" si="0"/>
        <v>0.79292929292929293</v>
      </c>
      <c r="G43" s="61">
        <f t="shared" si="1"/>
        <v>157</v>
      </c>
      <c r="H43" s="61">
        <f t="shared" si="3"/>
        <v>-35</v>
      </c>
    </row>
    <row r="44" spans="1:8" ht="16.5" customHeight="1">
      <c r="A44" s="50" t="s">
        <v>216</v>
      </c>
      <c r="B44" s="78">
        <v>70</v>
      </c>
      <c r="C44" s="61">
        <v>134</v>
      </c>
      <c r="D44" s="31">
        <v>120</v>
      </c>
      <c r="E44" s="45">
        <f t="shared" si="2"/>
        <v>2.4408103490358799E-3</v>
      </c>
      <c r="F44" s="45">
        <f t="shared" si="0"/>
        <v>0.7142857142857143</v>
      </c>
      <c r="G44" s="61">
        <f t="shared" si="1"/>
        <v>50</v>
      </c>
      <c r="H44" s="61">
        <f t="shared" si="3"/>
        <v>-14</v>
      </c>
    </row>
    <row r="45" spans="1:8" ht="16.5" customHeight="1">
      <c r="A45" s="50" t="s">
        <v>217</v>
      </c>
      <c r="B45" s="78">
        <v>74</v>
      </c>
      <c r="C45" s="61">
        <v>119</v>
      </c>
      <c r="D45" s="31">
        <v>113</v>
      </c>
      <c r="E45" s="45">
        <f t="shared" si="2"/>
        <v>2.2984297453421203E-3</v>
      </c>
      <c r="F45" s="45">
        <f t="shared" si="0"/>
        <v>0.52702702702702697</v>
      </c>
      <c r="G45" s="61">
        <f t="shared" si="1"/>
        <v>39</v>
      </c>
      <c r="H45" s="61">
        <f t="shared" si="3"/>
        <v>-6</v>
      </c>
    </row>
    <row r="46" spans="1:8" ht="16.5" customHeight="1">
      <c r="A46" s="50" t="s">
        <v>218</v>
      </c>
      <c r="B46" s="78">
        <v>16</v>
      </c>
      <c r="C46" s="61">
        <v>38</v>
      </c>
      <c r="D46" s="31">
        <v>38</v>
      </c>
      <c r="E46" s="45">
        <f t="shared" si="2"/>
        <v>7.7292327719469527E-4</v>
      </c>
      <c r="F46" s="45">
        <f t="shared" si="0"/>
        <v>1.375</v>
      </c>
      <c r="G46" s="61">
        <f t="shared" si="1"/>
        <v>22</v>
      </c>
      <c r="H46" s="61">
        <f t="shared" si="3"/>
        <v>0</v>
      </c>
    </row>
    <row r="47" spans="1:8" ht="16.5" customHeight="1">
      <c r="A47" s="50" t="s">
        <v>219</v>
      </c>
      <c r="B47" s="78">
        <v>57</v>
      </c>
      <c r="C47" s="61">
        <v>120</v>
      </c>
      <c r="D47" s="31">
        <v>93</v>
      </c>
      <c r="E47" s="45">
        <f t="shared" si="2"/>
        <v>1.8916280205028069E-3</v>
      </c>
      <c r="F47" s="45">
        <f t="shared" si="0"/>
        <v>0.63157894736842102</v>
      </c>
      <c r="G47" s="61">
        <f t="shared" si="1"/>
        <v>36</v>
      </c>
      <c r="H47" s="61">
        <f t="shared" si="3"/>
        <v>-27</v>
      </c>
    </row>
    <row r="48" spans="1:8" ht="16.5" customHeight="1">
      <c r="A48" s="50" t="s">
        <v>220</v>
      </c>
      <c r="B48" s="78">
        <v>515</v>
      </c>
      <c r="C48" s="61">
        <v>794</v>
      </c>
      <c r="D48" s="31">
        <v>666</v>
      </c>
      <c r="E48" s="45">
        <f t="shared" si="2"/>
        <v>1.3546497437149134E-2</v>
      </c>
      <c r="F48" s="45">
        <f t="shared" si="0"/>
        <v>0.29320388349514565</v>
      </c>
      <c r="G48" s="61">
        <f t="shared" si="1"/>
        <v>151</v>
      </c>
      <c r="H48" s="61">
        <f t="shared" si="3"/>
        <v>-128</v>
      </c>
    </row>
    <row r="49" spans="1:8" ht="16.5" customHeight="1">
      <c r="A49" s="50" t="s">
        <v>222</v>
      </c>
      <c r="B49" s="78">
        <v>14</v>
      </c>
      <c r="C49" s="61">
        <v>29</v>
      </c>
      <c r="D49" s="31">
        <v>36</v>
      </c>
      <c r="E49" s="45">
        <f t="shared" si="2"/>
        <v>7.3224310471076397E-4</v>
      </c>
      <c r="F49" s="45">
        <f t="shared" si="0"/>
        <v>1.5714285714285714</v>
      </c>
      <c r="G49" s="61">
        <f t="shared" si="1"/>
        <v>22</v>
      </c>
      <c r="H49" s="61">
        <f t="shared" si="3"/>
        <v>7</v>
      </c>
    </row>
    <row r="50" spans="1:8" ht="16.5" customHeight="1">
      <c r="A50" s="50" t="s">
        <v>130</v>
      </c>
      <c r="B50" s="78">
        <v>59</v>
      </c>
      <c r="C50" s="61">
        <v>114</v>
      </c>
      <c r="D50" s="31">
        <v>114</v>
      </c>
      <c r="E50" s="45">
        <f t="shared" si="2"/>
        <v>2.3187698315840859E-3</v>
      </c>
      <c r="F50" s="45">
        <f t="shared" si="0"/>
        <v>0.93220338983050843</v>
      </c>
      <c r="G50" s="61">
        <f t="shared" si="1"/>
        <v>55</v>
      </c>
      <c r="H50" s="61">
        <f t="shared" si="3"/>
        <v>0</v>
      </c>
    </row>
    <row r="51" spans="1:8" ht="16.5" customHeight="1">
      <c r="A51" s="50" t="s">
        <v>223</v>
      </c>
      <c r="B51" s="78">
        <v>133</v>
      </c>
      <c r="C51" s="61">
        <v>275</v>
      </c>
      <c r="D51" s="31">
        <v>301</v>
      </c>
      <c r="E51" s="45">
        <f t="shared" si="2"/>
        <v>6.1223659588316654E-3</v>
      </c>
      <c r="F51" s="45">
        <f t="shared" si="0"/>
        <v>1.263157894736842</v>
      </c>
      <c r="G51" s="61">
        <f t="shared" si="1"/>
        <v>168</v>
      </c>
      <c r="H51" s="61">
        <f t="shared" si="3"/>
        <v>26</v>
      </c>
    </row>
    <row r="52" spans="1:8" ht="16.5" customHeight="1">
      <c r="A52" s="50" t="s">
        <v>221</v>
      </c>
      <c r="B52" s="78">
        <v>63</v>
      </c>
      <c r="C52" s="61">
        <v>85</v>
      </c>
      <c r="D52" s="31">
        <v>72</v>
      </c>
      <c r="E52" s="45">
        <f t="shared" si="2"/>
        <v>1.4644862094215279E-3</v>
      </c>
      <c r="F52" s="45">
        <f t="shared" si="0"/>
        <v>0.14285714285714285</v>
      </c>
      <c r="G52" s="61">
        <f t="shared" si="1"/>
        <v>9</v>
      </c>
      <c r="H52" s="61">
        <f t="shared" si="3"/>
        <v>-13</v>
      </c>
    </row>
    <row r="53" spans="1:8" ht="16.5" customHeight="1">
      <c r="A53" s="50" t="s">
        <v>224</v>
      </c>
      <c r="B53" s="78">
        <v>1156</v>
      </c>
      <c r="C53" s="61">
        <v>1628</v>
      </c>
      <c r="D53" s="31">
        <v>1568</v>
      </c>
      <c r="E53" s="45">
        <f t="shared" si="2"/>
        <v>3.1893255227402162E-2</v>
      </c>
      <c r="F53" s="45">
        <f t="shared" si="0"/>
        <v>0.356401384083045</v>
      </c>
      <c r="G53" s="61">
        <f t="shared" si="1"/>
        <v>412</v>
      </c>
      <c r="H53" s="61">
        <f t="shared" si="3"/>
        <v>-60</v>
      </c>
    </row>
    <row r="54" spans="1:8" ht="16.5" customHeight="1">
      <c r="A54" s="50" t="s">
        <v>225</v>
      </c>
      <c r="B54" s="78">
        <v>355</v>
      </c>
      <c r="C54" s="61">
        <v>668</v>
      </c>
      <c r="D54" s="31">
        <v>707</v>
      </c>
      <c r="E54" s="45">
        <f t="shared" si="2"/>
        <v>1.4380440973069725E-2</v>
      </c>
      <c r="F54" s="45">
        <f t="shared" si="0"/>
        <v>0.9915492957746479</v>
      </c>
      <c r="G54" s="61">
        <f t="shared" si="1"/>
        <v>352</v>
      </c>
      <c r="H54" s="61">
        <f t="shared" si="3"/>
        <v>39</v>
      </c>
    </row>
    <row r="55" spans="1:8" ht="16.5" customHeight="1">
      <c r="A55" s="50" t="s">
        <v>226</v>
      </c>
      <c r="B55" s="78">
        <v>107</v>
      </c>
      <c r="C55" s="61">
        <v>432</v>
      </c>
      <c r="D55" s="31">
        <v>234</v>
      </c>
      <c r="E55" s="45">
        <f t="shared" si="2"/>
        <v>4.7595801806199654E-3</v>
      </c>
      <c r="F55" s="45">
        <f t="shared" si="0"/>
        <v>1.1869158878504673</v>
      </c>
      <c r="G55" s="61">
        <f t="shared" si="1"/>
        <v>127</v>
      </c>
      <c r="H55" s="61">
        <f t="shared" si="3"/>
        <v>-198</v>
      </c>
    </row>
    <row r="56" spans="1:8" ht="16.5" customHeight="1">
      <c r="A56" s="50" t="s">
        <v>227</v>
      </c>
      <c r="B56" s="78">
        <v>339</v>
      </c>
      <c r="C56" s="61">
        <v>443</v>
      </c>
      <c r="D56" s="31">
        <v>276</v>
      </c>
      <c r="E56" s="45">
        <f t="shared" si="2"/>
        <v>5.6138638027825238E-3</v>
      </c>
      <c r="F56" s="45">
        <f t="shared" si="0"/>
        <v>-0.18584070796460178</v>
      </c>
      <c r="G56" s="61">
        <f t="shared" si="1"/>
        <v>-63</v>
      </c>
      <c r="H56" s="61">
        <f t="shared" si="3"/>
        <v>-167</v>
      </c>
    </row>
    <row r="57" spans="1:8" ht="16.5" customHeight="1">
      <c r="A57" s="50" t="s">
        <v>228</v>
      </c>
      <c r="B57" s="78">
        <v>537</v>
      </c>
      <c r="C57" s="61">
        <v>752</v>
      </c>
      <c r="D57" s="31">
        <v>790</v>
      </c>
      <c r="E57" s="45">
        <f t="shared" si="2"/>
        <v>1.6068668131152875E-2</v>
      </c>
      <c r="F57" s="45">
        <f t="shared" si="0"/>
        <v>0.47113594040968343</v>
      </c>
      <c r="G57" s="61">
        <f t="shared" si="1"/>
        <v>253</v>
      </c>
      <c r="H57" s="61">
        <f t="shared" si="3"/>
        <v>38</v>
      </c>
    </row>
    <row r="58" spans="1:8" ht="16.5" customHeight="1">
      <c r="A58" s="50" t="s">
        <v>229</v>
      </c>
      <c r="B58" s="78">
        <v>85</v>
      </c>
      <c r="C58" s="61">
        <v>245</v>
      </c>
      <c r="D58" s="31">
        <v>299</v>
      </c>
      <c r="E58" s="45">
        <f t="shared" si="2"/>
        <v>6.0816857863477342E-3</v>
      </c>
      <c r="F58" s="45">
        <f t="shared" si="0"/>
        <v>2.5176470588235293</v>
      </c>
      <c r="G58" s="61">
        <f t="shared" si="1"/>
        <v>214</v>
      </c>
      <c r="H58" s="61">
        <f t="shared" si="3"/>
        <v>54</v>
      </c>
    </row>
    <row r="59" spans="1:8" ht="16.5" customHeight="1">
      <c r="A59" s="50" t="s">
        <v>230</v>
      </c>
      <c r="B59" s="78">
        <v>500</v>
      </c>
      <c r="C59" s="61">
        <v>869</v>
      </c>
      <c r="D59" s="31">
        <v>715</v>
      </c>
      <c r="E59" s="45">
        <f t="shared" si="2"/>
        <v>1.4543161663005452E-2</v>
      </c>
      <c r="F59" s="45">
        <f t="shared" si="0"/>
        <v>0.43</v>
      </c>
      <c r="G59" s="61">
        <f t="shared" si="1"/>
        <v>215</v>
      </c>
      <c r="H59" s="61">
        <f t="shared" si="3"/>
        <v>-154</v>
      </c>
    </row>
    <row r="60" spans="1:8" ht="16.5" customHeight="1">
      <c r="A60" s="50" t="s">
        <v>231</v>
      </c>
      <c r="B60" s="78">
        <v>215</v>
      </c>
      <c r="C60" s="61">
        <v>515</v>
      </c>
      <c r="D60" s="31">
        <v>419</v>
      </c>
      <c r="E60" s="45">
        <f t="shared" si="2"/>
        <v>8.5224961353836132E-3</v>
      </c>
      <c r="F60" s="45">
        <f t="shared" si="0"/>
        <v>0.94883720930232562</v>
      </c>
      <c r="G60" s="61">
        <f t="shared" si="1"/>
        <v>204</v>
      </c>
      <c r="H60" s="61">
        <f t="shared" si="3"/>
        <v>-96</v>
      </c>
    </row>
    <row r="61" spans="1:8" ht="16.5" customHeight="1">
      <c r="A61" s="50" t="s">
        <v>232</v>
      </c>
      <c r="B61" s="78">
        <v>24</v>
      </c>
      <c r="C61" s="61">
        <v>45</v>
      </c>
      <c r="D61" s="31">
        <v>42</v>
      </c>
      <c r="E61" s="45">
        <f t="shared" si="2"/>
        <v>8.5428362216255797E-4</v>
      </c>
      <c r="F61" s="45">
        <f t="shared" si="0"/>
        <v>0.75</v>
      </c>
      <c r="G61" s="61">
        <f t="shared" si="1"/>
        <v>18</v>
      </c>
      <c r="H61" s="61">
        <f t="shared" si="3"/>
        <v>-3</v>
      </c>
    </row>
    <row r="62" spans="1:8" ht="16.5" customHeight="1">
      <c r="A62" s="50" t="s">
        <v>233</v>
      </c>
      <c r="B62" s="78">
        <v>69</v>
      </c>
      <c r="C62" s="61">
        <v>171</v>
      </c>
      <c r="D62" s="31">
        <v>226</v>
      </c>
      <c r="E62" s="45">
        <f t="shared" si="2"/>
        <v>4.5968594906842406E-3</v>
      </c>
      <c r="F62" s="45">
        <f t="shared" si="0"/>
        <v>2.2753623188405796</v>
      </c>
      <c r="G62" s="61">
        <f t="shared" si="1"/>
        <v>157</v>
      </c>
      <c r="H62" s="61">
        <f t="shared" si="3"/>
        <v>55</v>
      </c>
    </row>
    <row r="63" spans="1:8" ht="16.5" customHeight="1">
      <c r="A63" s="50" t="s">
        <v>234</v>
      </c>
      <c r="B63" s="78">
        <v>46</v>
      </c>
      <c r="C63" s="61">
        <v>114</v>
      </c>
      <c r="D63" s="31">
        <v>271</v>
      </c>
      <c r="E63" s="45">
        <f t="shared" si="2"/>
        <v>5.5121633715726958E-3</v>
      </c>
      <c r="F63" s="45">
        <f t="shared" si="0"/>
        <v>4.8913043478260869</v>
      </c>
      <c r="G63" s="61">
        <f t="shared" si="1"/>
        <v>225</v>
      </c>
      <c r="H63" s="61">
        <f t="shared" si="3"/>
        <v>157</v>
      </c>
    </row>
    <row r="64" spans="1:8" ht="16.5" customHeight="1">
      <c r="A64" s="50" t="s">
        <v>235</v>
      </c>
      <c r="B64" s="78">
        <v>158</v>
      </c>
      <c r="C64" s="61">
        <v>315</v>
      </c>
      <c r="D64" s="31">
        <v>211</v>
      </c>
      <c r="E64" s="45">
        <f t="shared" si="2"/>
        <v>4.2917581970547559E-3</v>
      </c>
      <c r="F64" s="45">
        <f t="shared" si="0"/>
        <v>0.33544303797468356</v>
      </c>
      <c r="G64" s="61">
        <f t="shared" si="1"/>
        <v>53</v>
      </c>
      <c r="H64" s="61">
        <f t="shared" si="3"/>
        <v>-104</v>
      </c>
    </row>
    <row r="65" spans="1:8" ht="16.5" customHeight="1">
      <c r="A65" s="50" t="s">
        <v>236</v>
      </c>
      <c r="B65" s="78">
        <v>97</v>
      </c>
      <c r="C65" s="61">
        <v>270</v>
      </c>
      <c r="D65" s="31">
        <v>219</v>
      </c>
      <c r="E65" s="45">
        <f t="shared" si="2"/>
        <v>4.4544788869904806E-3</v>
      </c>
      <c r="F65" s="45">
        <f t="shared" si="0"/>
        <v>1.2577319587628866</v>
      </c>
      <c r="G65" s="61">
        <f t="shared" si="1"/>
        <v>122</v>
      </c>
      <c r="H65" s="61">
        <f t="shared" si="3"/>
        <v>-51</v>
      </c>
    </row>
    <row r="66" spans="1:8" ht="16.5" customHeight="1">
      <c r="A66" s="50" t="s">
        <v>237</v>
      </c>
      <c r="B66" s="78">
        <v>78</v>
      </c>
      <c r="C66" s="61">
        <v>147</v>
      </c>
      <c r="D66" s="31">
        <v>127</v>
      </c>
      <c r="E66" s="45">
        <f t="shared" si="2"/>
        <v>2.5831909527296395E-3</v>
      </c>
      <c r="F66" s="45">
        <f t="shared" ref="F66:F83" si="4">(D66-B66)/B66</f>
        <v>0.62820512820512819</v>
      </c>
      <c r="G66" s="61">
        <f t="shared" ref="G66:G83" si="5">D66-B66</f>
        <v>49</v>
      </c>
      <c r="H66" s="61">
        <f t="shared" si="3"/>
        <v>-20</v>
      </c>
    </row>
    <row r="67" spans="1:8" ht="16.5" customHeight="1">
      <c r="A67" s="50" t="s">
        <v>238</v>
      </c>
      <c r="B67" s="78">
        <v>361</v>
      </c>
      <c r="C67" s="61">
        <v>591</v>
      </c>
      <c r="D67" s="31">
        <v>531</v>
      </c>
      <c r="E67" s="45">
        <f t="shared" ref="E67:E83" si="6">D67/$D$83</f>
        <v>1.0800585794483768E-2</v>
      </c>
      <c r="F67" s="45">
        <f t="shared" si="4"/>
        <v>0.47091412742382271</v>
      </c>
      <c r="G67" s="61">
        <f t="shared" si="5"/>
        <v>170</v>
      </c>
      <c r="H67" s="61">
        <f t="shared" ref="H67:H83" si="7">D67-C67</f>
        <v>-60</v>
      </c>
    </row>
    <row r="68" spans="1:8" ht="16.5" customHeight="1">
      <c r="A68" s="50" t="s">
        <v>239</v>
      </c>
      <c r="B68" s="78">
        <v>358</v>
      </c>
      <c r="C68" s="61">
        <v>642</v>
      </c>
      <c r="D68" s="31">
        <v>565</v>
      </c>
      <c r="E68" s="45">
        <f t="shared" si="6"/>
        <v>1.1492148726710602E-2</v>
      </c>
      <c r="F68" s="45">
        <f t="shared" si="4"/>
        <v>0.57821229050279332</v>
      </c>
      <c r="G68" s="61">
        <f t="shared" si="5"/>
        <v>207</v>
      </c>
      <c r="H68" s="61">
        <f t="shared" si="7"/>
        <v>-77</v>
      </c>
    </row>
    <row r="69" spans="1:8" ht="16.5" customHeight="1">
      <c r="A69" s="50" t="s">
        <v>240</v>
      </c>
      <c r="B69" s="78">
        <v>35</v>
      </c>
      <c r="C69" s="61">
        <v>99</v>
      </c>
      <c r="D69" s="31">
        <v>70</v>
      </c>
      <c r="E69" s="45">
        <f t="shared" si="6"/>
        <v>1.4238060369375965E-3</v>
      </c>
      <c r="F69" s="45">
        <f t="shared" si="4"/>
        <v>1</v>
      </c>
      <c r="G69" s="61">
        <f t="shared" si="5"/>
        <v>35</v>
      </c>
      <c r="H69" s="61">
        <f t="shared" si="7"/>
        <v>-29</v>
      </c>
    </row>
    <row r="70" spans="1:8" ht="16.5" customHeight="1">
      <c r="A70" s="50" t="s">
        <v>241</v>
      </c>
      <c r="B70" s="78">
        <v>45</v>
      </c>
      <c r="C70" s="61">
        <v>89</v>
      </c>
      <c r="D70" s="31">
        <v>85</v>
      </c>
      <c r="E70" s="45">
        <f t="shared" si="6"/>
        <v>1.7289073305670815E-3</v>
      </c>
      <c r="F70" s="45">
        <f t="shared" si="4"/>
        <v>0.88888888888888884</v>
      </c>
      <c r="G70" s="61">
        <f t="shared" si="5"/>
        <v>40</v>
      </c>
      <c r="H70" s="61">
        <f t="shared" si="7"/>
        <v>-4</v>
      </c>
    </row>
    <row r="71" spans="1:8" ht="16.5" customHeight="1">
      <c r="A71" s="50" t="s">
        <v>242</v>
      </c>
      <c r="B71" s="78">
        <v>93</v>
      </c>
      <c r="C71" s="61">
        <v>180</v>
      </c>
      <c r="D71" s="31">
        <v>130</v>
      </c>
      <c r="E71" s="45">
        <f t="shared" si="6"/>
        <v>2.6442112114555367E-3</v>
      </c>
      <c r="F71" s="45">
        <f t="shared" si="4"/>
        <v>0.39784946236559138</v>
      </c>
      <c r="G71" s="61">
        <f t="shared" si="5"/>
        <v>37</v>
      </c>
      <c r="H71" s="61">
        <f t="shared" si="7"/>
        <v>-50</v>
      </c>
    </row>
    <row r="72" spans="1:8" ht="16.5" customHeight="1">
      <c r="A72" s="50" t="s">
        <v>243</v>
      </c>
      <c r="B72" s="78">
        <v>137</v>
      </c>
      <c r="C72" s="61">
        <v>405</v>
      </c>
      <c r="D72" s="31">
        <v>655</v>
      </c>
      <c r="E72" s="45">
        <f t="shared" si="6"/>
        <v>1.3322756488487511E-2</v>
      </c>
      <c r="F72" s="45">
        <f t="shared" si="4"/>
        <v>3.781021897810219</v>
      </c>
      <c r="G72" s="61">
        <f t="shared" si="5"/>
        <v>518</v>
      </c>
      <c r="H72" s="61">
        <f t="shared" si="7"/>
        <v>250</v>
      </c>
    </row>
    <row r="73" spans="1:8" ht="16.5" customHeight="1">
      <c r="A73" s="50" t="s">
        <v>244</v>
      </c>
      <c r="B73" s="78">
        <v>32</v>
      </c>
      <c r="C73" s="61">
        <v>85</v>
      </c>
      <c r="D73" s="31">
        <v>128</v>
      </c>
      <c r="E73" s="45">
        <f t="shared" si="6"/>
        <v>2.6035310389716051E-3</v>
      </c>
      <c r="F73" s="45">
        <f t="shared" si="4"/>
        <v>3</v>
      </c>
      <c r="G73" s="61">
        <f t="shared" si="5"/>
        <v>96</v>
      </c>
      <c r="H73" s="61">
        <f t="shared" si="7"/>
        <v>43</v>
      </c>
    </row>
    <row r="74" spans="1:8" ht="16.5" customHeight="1">
      <c r="A74" s="50" t="s">
        <v>245</v>
      </c>
      <c r="B74" s="78">
        <v>794</v>
      </c>
      <c r="C74" s="61">
        <v>1603</v>
      </c>
      <c r="D74" s="31">
        <v>1291</v>
      </c>
      <c r="E74" s="45">
        <f t="shared" si="6"/>
        <v>2.6259051338377675E-2</v>
      </c>
      <c r="F74" s="45">
        <f t="shared" si="4"/>
        <v>0.62594458438287148</v>
      </c>
      <c r="G74" s="61">
        <f t="shared" si="5"/>
        <v>497</v>
      </c>
      <c r="H74" s="61">
        <f t="shared" si="7"/>
        <v>-312</v>
      </c>
    </row>
    <row r="75" spans="1:8" ht="16.5" customHeight="1">
      <c r="A75" s="50" t="s">
        <v>246</v>
      </c>
      <c r="B75" s="78">
        <v>102</v>
      </c>
      <c r="C75" s="61">
        <v>162</v>
      </c>
      <c r="D75" s="31">
        <v>149</v>
      </c>
      <c r="E75" s="45">
        <f t="shared" si="6"/>
        <v>3.0306728500528843E-3</v>
      </c>
      <c r="F75" s="45">
        <f t="shared" si="4"/>
        <v>0.46078431372549017</v>
      </c>
      <c r="G75" s="61">
        <f t="shared" si="5"/>
        <v>47</v>
      </c>
      <c r="H75" s="61">
        <f t="shared" si="7"/>
        <v>-13</v>
      </c>
    </row>
    <row r="76" spans="1:8" ht="16.5" customHeight="1">
      <c r="A76" s="50" t="s">
        <v>247</v>
      </c>
      <c r="B76" s="78">
        <v>201</v>
      </c>
      <c r="C76" s="61">
        <v>370</v>
      </c>
      <c r="D76" s="31">
        <v>329</v>
      </c>
      <c r="E76" s="45">
        <f t="shared" si="6"/>
        <v>6.6918883736067037E-3</v>
      </c>
      <c r="F76" s="45">
        <f t="shared" si="4"/>
        <v>0.63681592039800994</v>
      </c>
      <c r="G76" s="61">
        <f t="shared" si="5"/>
        <v>128</v>
      </c>
      <c r="H76" s="61">
        <f t="shared" si="7"/>
        <v>-41</v>
      </c>
    </row>
    <row r="77" spans="1:8" ht="16.5" customHeight="1">
      <c r="A77" s="50" t="s">
        <v>248</v>
      </c>
      <c r="B77" s="78">
        <v>18</v>
      </c>
      <c r="C77" s="61">
        <v>16</v>
      </c>
      <c r="D77" s="31">
        <v>24</v>
      </c>
      <c r="E77" s="45">
        <f t="shared" si="6"/>
        <v>4.8816206980717598E-4</v>
      </c>
      <c r="F77" s="45">
        <f t="shared" si="4"/>
        <v>0.33333333333333331</v>
      </c>
      <c r="G77" s="61">
        <f t="shared" si="5"/>
        <v>6</v>
      </c>
      <c r="H77" s="61">
        <f t="shared" si="7"/>
        <v>8</v>
      </c>
    </row>
    <row r="78" spans="1:8" ht="16.5" customHeight="1">
      <c r="A78" s="50" t="s">
        <v>249</v>
      </c>
      <c r="B78" s="78">
        <v>213</v>
      </c>
      <c r="C78" s="61">
        <v>286</v>
      </c>
      <c r="D78" s="31">
        <v>265</v>
      </c>
      <c r="E78" s="45">
        <f t="shared" si="6"/>
        <v>5.3901228541209014E-3</v>
      </c>
      <c r="F78" s="45">
        <f t="shared" si="4"/>
        <v>0.24413145539906103</v>
      </c>
      <c r="G78" s="61">
        <f t="shared" si="5"/>
        <v>52</v>
      </c>
      <c r="H78" s="61">
        <f t="shared" si="7"/>
        <v>-21</v>
      </c>
    </row>
    <row r="79" spans="1:8" ht="16.5" customHeight="1">
      <c r="A79" s="50" t="s">
        <v>250</v>
      </c>
      <c r="B79" s="78">
        <v>76</v>
      </c>
      <c r="C79" s="61">
        <v>193</v>
      </c>
      <c r="D79" s="31">
        <v>296</v>
      </c>
      <c r="E79" s="45">
        <f t="shared" si="6"/>
        <v>6.0206655276218374E-3</v>
      </c>
      <c r="F79" s="45">
        <f t="shared" si="4"/>
        <v>2.8947368421052633</v>
      </c>
      <c r="G79" s="61">
        <f t="shared" si="5"/>
        <v>220</v>
      </c>
      <c r="H79" s="61">
        <f t="shared" si="7"/>
        <v>103</v>
      </c>
    </row>
    <row r="80" spans="1:8" ht="16.5" customHeight="1">
      <c r="A80" s="50" t="s">
        <v>251</v>
      </c>
      <c r="B80" s="78">
        <v>85</v>
      </c>
      <c r="C80" s="61">
        <v>210</v>
      </c>
      <c r="D80" s="31">
        <v>179</v>
      </c>
      <c r="E80" s="45">
        <f t="shared" si="6"/>
        <v>3.6408754373118543E-3</v>
      </c>
      <c r="F80" s="45">
        <f t="shared" si="4"/>
        <v>1.1058823529411765</v>
      </c>
      <c r="G80" s="61">
        <f t="shared" si="5"/>
        <v>94</v>
      </c>
      <c r="H80" s="61">
        <f t="shared" si="7"/>
        <v>-31</v>
      </c>
    </row>
    <row r="81" spans="1:9" ht="16.5" customHeight="1">
      <c r="A81" s="50" t="s">
        <v>252</v>
      </c>
      <c r="B81" s="78">
        <v>59</v>
      </c>
      <c r="C81" s="61">
        <v>123</v>
      </c>
      <c r="D81" s="31">
        <v>90</v>
      </c>
      <c r="E81" s="45">
        <f t="shared" si="6"/>
        <v>1.8306077617769099E-3</v>
      </c>
      <c r="F81" s="45">
        <f t="shared" si="4"/>
        <v>0.52542372881355937</v>
      </c>
      <c r="G81" s="61">
        <f t="shared" si="5"/>
        <v>31</v>
      </c>
      <c r="H81" s="61">
        <f t="shared" si="7"/>
        <v>-33</v>
      </c>
    </row>
    <row r="82" spans="1:9" ht="16.5" customHeight="1">
      <c r="A82" s="50" t="s">
        <v>253</v>
      </c>
      <c r="B82" s="78">
        <v>163</v>
      </c>
      <c r="C82" s="61">
        <v>344</v>
      </c>
      <c r="D82" s="31">
        <v>290</v>
      </c>
      <c r="E82" s="45">
        <f t="shared" si="6"/>
        <v>5.898625010170043E-3</v>
      </c>
      <c r="F82" s="45">
        <f t="shared" si="4"/>
        <v>0.77914110429447858</v>
      </c>
      <c r="G82" s="61">
        <f t="shared" si="5"/>
        <v>127</v>
      </c>
      <c r="H82" s="61">
        <f t="shared" si="7"/>
        <v>-54</v>
      </c>
    </row>
    <row r="83" spans="1:9" s="12" customFormat="1" ht="16.5" customHeight="1">
      <c r="A83" s="50" t="s">
        <v>173</v>
      </c>
      <c r="B83" s="73">
        <v>31882</v>
      </c>
      <c r="C83" s="74">
        <v>55013</v>
      </c>
      <c r="D83" s="77">
        <v>49164</v>
      </c>
      <c r="E83" s="45">
        <f t="shared" si="6"/>
        <v>1</v>
      </c>
      <c r="F83" s="45">
        <f t="shared" si="4"/>
        <v>0.54206135123267052</v>
      </c>
      <c r="G83" s="61">
        <f t="shared" si="5"/>
        <v>17282</v>
      </c>
      <c r="H83" s="61">
        <f t="shared" si="7"/>
        <v>-5849</v>
      </c>
      <c r="I83" s="118">
        <f>H83/C83</f>
        <v>-0.10632032428698671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G93"/>
  <sheetViews>
    <sheetView zoomScale="80" zoomScaleNormal="80" zoomScalePageLayoutView="80" workbookViewId="0">
      <selection activeCell="E5" sqref="E5"/>
    </sheetView>
  </sheetViews>
  <sheetFormatPr defaultColWidth="8.81640625" defaultRowHeight="14.5"/>
  <cols>
    <col min="1" max="1" width="38.453125" customWidth="1"/>
    <col min="2" max="2" width="8.81640625" style="160"/>
    <col min="3" max="3" width="8.81640625" style="156"/>
    <col min="4" max="4" width="8.81640625" style="158"/>
    <col min="5" max="5" width="24.453125" customWidth="1"/>
    <col min="6" max="6" width="27" customWidth="1"/>
    <col min="7" max="7" width="29.453125" customWidth="1"/>
  </cols>
  <sheetData>
    <row r="1" spans="1:7" ht="48.75" customHeight="1">
      <c r="A1" s="104" t="s">
        <v>90</v>
      </c>
      <c r="B1" s="179">
        <v>42156</v>
      </c>
      <c r="C1" s="179">
        <v>42491</v>
      </c>
      <c r="D1" s="179">
        <v>42522</v>
      </c>
      <c r="E1" s="16" t="s">
        <v>317</v>
      </c>
      <c r="F1" s="102" t="s">
        <v>318</v>
      </c>
      <c r="G1" s="2" t="s">
        <v>319</v>
      </c>
    </row>
    <row r="2" spans="1:7">
      <c r="A2" s="88" t="s">
        <v>2</v>
      </c>
      <c r="B2" s="117">
        <v>66.739999999999995</v>
      </c>
      <c r="C2" s="117">
        <v>74.339248990265602</v>
      </c>
      <c r="D2" s="117">
        <v>80.040080231398264</v>
      </c>
      <c r="E2" s="100">
        <f>(D2-B2)/B2</f>
        <v>0.19928199327836785</v>
      </c>
      <c r="F2" s="89">
        <f>D2-B2</f>
        <v>13.300080231398269</v>
      </c>
      <c r="G2" s="89">
        <f>D2-C2</f>
        <v>5.7008312411326614</v>
      </c>
    </row>
    <row r="3" spans="1:7">
      <c r="A3" s="88" t="s">
        <v>3</v>
      </c>
      <c r="B3" s="117">
        <v>65.31</v>
      </c>
      <c r="C3" s="117">
        <v>127.30873119989617</v>
      </c>
      <c r="D3" s="117">
        <v>116.4731035185165</v>
      </c>
      <c r="E3" s="100">
        <f t="shared" ref="E3:E66" si="0">(D3-B3)/B3</f>
        <v>0.7833885089345658</v>
      </c>
      <c r="F3" s="89">
        <f t="shared" ref="F3:F66" si="1">D3-B3</f>
        <v>51.163103518516493</v>
      </c>
      <c r="G3" s="89">
        <f t="shared" ref="G3:G66" si="2">D3-C3</f>
        <v>-10.835627681379677</v>
      </c>
    </row>
    <row r="4" spans="1:7">
      <c r="A4" s="88" t="s">
        <v>4</v>
      </c>
      <c r="B4" s="117">
        <v>62.92</v>
      </c>
      <c r="C4" s="117">
        <v>81.793151220548268</v>
      </c>
      <c r="D4" s="117">
        <v>82.578229279051342</v>
      </c>
      <c r="E4" s="100">
        <f t="shared" si="0"/>
        <v>0.31243212458759284</v>
      </c>
      <c r="F4" s="89">
        <f t="shared" si="1"/>
        <v>19.658229279051341</v>
      </c>
      <c r="G4" s="89">
        <f t="shared" si="2"/>
        <v>0.78507805850307477</v>
      </c>
    </row>
    <row r="5" spans="1:7">
      <c r="A5" s="88" t="s">
        <v>5</v>
      </c>
      <c r="B5" s="117">
        <v>92.44</v>
      </c>
      <c r="C5" s="117">
        <v>120.54217605145767</v>
      </c>
      <c r="D5" s="117">
        <v>134.71362163522642</v>
      </c>
      <c r="E5" s="100">
        <f t="shared" si="0"/>
        <v>0.45730875849444419</v>
      </c>
      <c r="F5" s="89">
        <f t="shared" si="1"/>
        <v>42.273621635226419</v>
      </c>
      <c r="G5" s="89">
        <f t="shared" si="2"/>
        <v>14.171445583768744</v>
      </c>
    </row>
    <row r="6" spans="1:7">
      <c r="A6" s="88" t="s">
        <v>6</v>
      </c>
      <c r="B6" s="117">
        <v>118.08</v>
      </c>
      <c r="C6" s="117">
        <v>183.15128718252791</v>
      </c>
      <c r="D6" s="117">
        <v>216.64557963536291</v>
      </c>
      <c r="E6" s="100">
        <f t="shared" si="0"/>
        <v>0.83473559989297852</v>
      </c>
      <c r="F6" s="89">
        <f t="shared" si="1"/>
        <v>98.565579635362909</v>
      </c>
      <c r="G6" s="89">
        <f t="shared" si="2"/>
        <v>33.494292452834998</v>
      </c>
    </row>
    <row r="7" spans="1:7">
      <c r="A7" s="88" t="s">
        <v>7</v>
      </c>
      <c r="B7" s="117">
        <v>88.34</v>
      </c>
      <c r="C7" s="117">
        <v>105.21576375274145</v>
      </c>
      <c r="D7" s="117">
        <v>104.90379534828078</v>
      </c>
      <c r="E7" s="100">
        <f t="shared" si="0"/>
        <v>0.18750051333802101</v>
      </c>
      <c r="F7" s="89">
        <f t="shared" si="1"/>
        <v>16.563795348280777</v>
      </c>
      <c r="G7" s="89">
        <f t="shared" si="2"/>
        <v>-0.31196840446067142</v>
      </c>
    </row>
    <row r="8" spans="1:7">
      <c r="A8" s="88" t="s">
        <v>282</v>
      </c>
      <c r="B8" s="117">
        <v>65.75</v>
      </c>
      <c r="C8" s="117">
        <v>85.02277750116491</v>
      </c>
      <c r="D8" s="117">
        <v>84.666367586617199</v>
      </c>
      <c r="E8" s="100">
        <f t="shared" si="0"/>
        <v>0.28770140816147832</v>
      </c>
      <c r="F8" s="89">
        <f t="shared" si="1"/>
        <v>18.916367586617199</v>
      </c>
      <c r="G8" s="89">
        <f t="shared" si="2"/>
        <v>-0.35640991454771154</v>
      </c>
    </row>
    <row r="9" spans="1:7">
      <c r="A9" s="88" t="s">
        <v>8</v>
      </c>
      <c r="B9" s="117">
        <v>75.099999999999994</v>
      </c>
      <c r="C9" s="117">
        <v>119.45967967360727</v>
      </c>
      <c r="D9" s="117">
        <v>116.02788195728347</v>
      </c>
      <c r="E9" s="100">
        <f t="shared" si="0"/>
        <v>0.5449784548240143</v>
      </c>
      <c r="F9" s="89">
        <f t="shared" si="1"/>
        <v>40.927881957283475</v>
      </c>
      <c r="G9" s="89">
        <f t="shared" si="2"/>
        <v>-3.4317977163237998</v>
      </c>
    </row>
    <row r="10" spans="1:7">
      <c r="A10" s="88" t="s">
        <v>9</v>
      </c>
      <c r="B10" s="117">
        <v>62.76</v>
      </c>
      <c r="C10" s="117">
        <v>74.878863929041302</v>
      </c>
      <c r="D10" s="117">
        <v>81.461290920037172</v>
      </c>
      <c r="E10" s="100">
        <f t="shared" si="0"/>
        <v>0.29798105353787724</v>
      </c>
      <c r="F10" s="89">
        <f t="shared" si="1"/>
        <v>18.701290920037174</v>
      </c>
      <c r="G10" s="89">
        <f t="shared" si="2"/>
        <v>6.5824269909958701</v>
      </c>
    </row>
    <row r="11" spans="1:7">
      <c r="A11" s="88" t="s">
        <v>10</v>
      </c>
      <c r="B11" s="117">
        <v>96.5</v>
      </c>
      <c r="C11" s="117">
        <v>97.980260604898845</v>
      </c>
      <c r="D11" s="117">
        <v>115.30920350746459</v>
      </c>
      <c r="E11" s="100">
        <f t="shared" si="0"/>
        <v>0.194914025984089</v>
      </c>
      <c r="F11" s="89">
        <f t="shared" si="1"/>
        <v>18.809203507464588</v>
      </c>
      <c r="G11" s="89">
        <f t="shared" si="2"/>
        <v>17.328942902565743</v>
      </c>
    </row>
    <row r="12" spans="1:7">
      <c r="A12" s="88" t="s">
        <v>11</v>
      </c>
      <c r="B12" s="117">
        <v>164.18</v>
      </c>
      <c r="C12" s="117">
        <v>177.41789987906563</v>
      </c>
      <c r="D12" s="117">
        <v>194.73694314319832</v>
      </c>
      <c r="E12" s="100">
        <f t="shared" si="0"/>
        <v>0.18611854758922103</v>
      </c>
      <c r="F12" s="89">
        <f t="shared" si="1"/>
        <v>30.556943143198311</v>
      </c>
      <c r="G12" s="89">
        <f t="shared" si="2"/>
        <v>17.319043264132688</v>
      </c>
    </row>
    <row r="13" spans="1:7">
      <c r="A13" s="88" t="s">
        <v>12</v>
      </c>
      <c r="B13" s="117">
        <v>57.82</v>
      </c>
      <c r="C13" s="117">
        <v>74.304859361125892</v>
      </c>
      <c r="D13" s="117">
        <v>74.603068458861074</v>
      </c>
      <c r="E13" s="100">
        <f t="shared" si="0"/>
        <v>0.29026406881461558</v>
      </c>
      <c r="F13" s="89">
        <f t="shared" si="1"/>
        <v>16.783068458861074</v>
      </c>
      <c r="G13" s="89">
        <f t="shared" si="2"/>
        <v>0.29820909773518167</v>
      </c>
    </row>
    <row r="14" spans="1:7">
      <c r="A14" s="88" t="s">
        <v>13</v>
      </c>
      <c r="B14" s="117">
        <v>49.3</v>
      </c>
      <c r="C14" s="117">
        <v>64.338701196863425</v>
      </c>
      <c r="D14" s="117">
        <v>64.607280883687409</v>
      </c>
      <c r="E14" s="100">
        <f t="shared" si="0"/>
        <v>0.31049251285370005</v>
      </c>
      <c r="F14" s="89">
        <f t="shared" si="1"/>
        <v>15.307280883687412</v>
      </c>
      <c r="G14" s="89">
        <f t="shared" si="2"/>
        <v>0.26857968682398337</v>
      </c>
    </row>
    <row r="15" spans="1:7">
      <c r="A15" s="88" t="s">
        <v>14</v>
      </c>
      <c r="B15" s="117">
        <v>47.49</v>
      </c>
      <c r="C15" s="117">
        <v>62.727524825165396</v>
      </c>
      <c r="D15" s="117">
        <v>62.020198505283616</v>
      </c>
      <c r="E15" s="100">
        <f t="shared" si="0"/>
        <v>0.30596332923317782</v>
      </c>
      <c r="F15" s="89">
        <f t="shared" si="1"/>
        <v>14.530198505283614</v>
      </c>
      <c r="G15" s="89">
        <f t="shared" si="2"/>
        <v>-0.70732631988177985</v>
      </c>
    </row>
    <row r="16" spans="1:7">
      <c r="A16" s="88" t="s">
        <v>264</v>
      </c>
      <c r="B16" s="117">
        <v>57.47</v>
      </c>
      <c r="C16" s="117">
        <v>69.946195363013885</v>
      </c>
      <c r="D16" s="117">
        <v>70.774901808375361</v>
      </c>
      <c r="E16" s="100">
        <f t="shared" si="0"/>
        <v>0.23151038469419458</v>
      </c>
      <c r="F16" s="89">
        <f t="shared" si="1"/>
        <v>13.304901808375362</v>
      </c>
      <c r="G16" s="89">
        <f t="shared" si="2"/>
        <v>0.82870644536147609</v>
      </c>
    </row>
    <row r="17" spans="1:7">
      <c r="A17" s="88" t="s">
        <v>16</v>
      </c>
      <c r="B17" s="117">
        <v>79.44</v>
      </c>
      <c r="C17" s="117">
        <v>90.033692358832951</v>
      </c>
      <c r="D17" s="117">
        <v>96.691288572079557</v>
      </c>
      <c r="E17" s="100">
        <f t="shared" si="0"/>
        <v>0.21716123580160573</v>
      </c>
      <c r="F17" s="89">
        <f t="shared" si="1"/>
        <v>17.251288572079559</v>
      </c>
      <c r="G17" s="89">
        <f t="shared" si="2"/>
        <v>6.657596213246606</v>
      </c>
    </row>
    <row r="18" spans="1:7">
      <c r="A18" s="88" t="s">
        <v>17</v>
      </c>
      <c r="B18" s="117">
        <v>62.87</v>
      </c>
      <c r="C18" s="117">
        <v>76.650409600997506</v>
      </c>
      <c r="D18" s="117">
        <v>79.25683440612211</v>
      </c>
      <c r="E18" s="100">
        <f t="shared" si="0"/>
        <v>0.26064632425834439</v>
      </c>
      <c r="F18" s="89">
        <f t="shared" si="1"/>
        <v>16.386834406122112</v>
      </c>
      <c r="G18" s="89">
        <f t="shared" si="2"/>
        <v>2.6064248051246039</v>
      </c>
    </row>
    <row r="19" spans="1:7">
      <c r="A19" s="88" t="s">
        <v>265</v>
      </c>
      <c r="B19" s="117">
        <v>181.01</v>
      </c>
      <c r="C19" s="117">
        <v>202.41864145908636</v>
      </c>
      <c r="D19" s="117">
        <v>241.36223824566622</v>
      </c>
      <c r="E19" s="100">
        <f t="shared" si="0"/>
        <v>0.33341935940371376</v>
      </c>
      <c r="F19" s="89">
        <f t="shared" si="1"/>
        <v>60.352238245666229</v>
      </c>
      <c r="G19" s="89">
        <f t="shared" si="2"/>
        <v>38.94359678657986</v>
      </c>
    </row>
    <row r="20" spans="1:7">
      <c r="A20" s="88" t="s">
        <v>19</v>
      </c>
      <c r="B20" s="117">
        <v>93.71</v>
      </c>
      <c r="C20" s="117">
        <v>107.8804749050682</v>
      </c>
      <c r="D20" s="117">
        <v>116.44461345371766</v>
      </c>
      <c r="E20" s="100">
        <f t="shared" si="0"/>
        <v>0.24260605542330244</v>
      </c>
      <c r="F20" s="89">
        <f t="shared" si="1"/>
        <v>22.734613453717671</v>
      </c>
      <c r="G20" s="89">
        <f t="shared" si="2"/>
        <v>8.564138548649467</v>
      </c>
    </row>
    <row r="21" spans="1:7">
      <c r="A21" s="88" t="s">
        <v>266</v>
      </c>
      <c r="B21" s="117">
        <v>136.11000000000001</v>
      </c>
      <c r="C21" s="117">
        <v>146.1218967720076</v>
      </c>
      <c r="D21" s="117">
        <v>158.87698990799345</v>
      </c>
      <c r="E21" s="100">
        <f t="shared" si="0"/>
        <v>0.16726904641828985</v>
      </c>
      <c r="F21" s="89">
        <f t="shared" si="1"/>
        <v>22.766989907993434</v>
      </c>
      <c r="G21" s="89">
        <f t="shared" si="2"/>
        <v>12.755093135985845</v>
      </c>
    </row>
    <row r="22" spans="1:7">
      <c r="A22" s="88" t="s">
        <v>267</v>
      </c>
      <c r="B22" s="117">
        <v>70.77</v>
      </c>
      <c r="C22" s="117">
        <v>85.580363353194087</v>
      </c>
      <c r="D22" s="117">
        <v>91.198779852640172</v>
      </c>
      <c r="E22" s="100">
        <f t="shared" si="0"/>
        <v>0.28866440373944013</v>
      </c>
      <c r="F22" s="89">
        <f t="shared" si="1"/>
        <v>20.428779852640176</v>
      </c>
      <c r="G22" s="89">
        <f t="shared" si="2"/>
        <v>5.6184164994460843</v>
      </c>
    </row>
    <row r="23" spans="1:7">
      <c r="A23" s="88" t="s">
        <v>268</v>
      </c>
      <c r="B23" s="117">
        <v>71.55</v>
      </c>
      <c r="C23" s="117">
        <v>83.255171271198407</v>
      </c>
      <c r="D23" s="117">
        <v>88.71153243572563</v>
      </c>
      <c r="E23" s="100">
        <f t="shared" si="0"/>
        <v>0.2398537028053897</v>
      </c>
      <c r="F23" s="89">
        <f t="shared" si="1"/>
        <v>17.161532435725633</v>
      </c>
      <c r="G23" s="89">
        <f t="shared" si="2"/>
        <v>5.4563611645272232</v>
      </c>
    </row>
    <row r="24" spans="1:7">
      <c r="A24" s="88" t="s">
        <v>23</v>
      </c>
      <c r="B24" s="117">
        <v>95.47</v>
      </c>
      <c r="C24" s="117">
        <v>113.10533766329509</v>
      </c>
      <c r="D24" s="117">
        <v>115.23398414958693</v>
      </c>
      <c r="E24" s="100">
        <f t="shared" si="0"/>
        <v>0.20701774536070947</v>
      </c>
      <c r="F24" s="89">
        <f t="shared" si="1"/>
        <v>19.763984149586932</v>
      </c>
      <c r="G24" s="89">
        <f t="shared" si="2"/>
        <v>2.1286464862918422</v>
      </c>
    </row>
    <row r="25" spans="1:7">
      <c r="A25" s="88" t="s">
        <v>269</v>
      </c>
      <c r="B25" s="117">
        <v>67.2</v>
      </c>
      <c r="C25" s="117">
        <v>81.6757657365836</v>
      </c>
      <c r="D25" s="117">
        <v>83.949971627704926</v>
      </c>
      <c r="E25" s="100">
        <f t="shared" si="0"/>
        <v>0.2492555301741804</v>
      </c>
      <c r="F25" s="89">
        <f t="shared" si="1"/>
        <v>16.749971627704923</v>
      </c>
      <c r="G25" s="89">
        <f t="shared" si="2"/>
        <v>2.2742058911213263</v>
      </c>
    </row>
    <row r="26" spans="1:7">
      <c r="A26" s="88" t="s">
        <v>25</v>
      </c>
      <c r="B26" s="117">
        <v>89.51</v>
      </c>
      <c r="C26" s="117">
        <v>103.72710297673947</v>
      </c>
      <c r="D26" s="117">
        <v>108.47240852993764</v>
      </c>
      <c r="E26" s="100">
        <f t="shared" si="0"/>
        <v>0.2118468163326738</v>
      </c>
      <c r="F26" s="89">
        <f t="shared" si="1"/>
        <v>18.962408529937633</v>
      </c>
      <c r="G26" s="89">
        <f t="shared" si="2"/>
        <v>4.7453055531981647</v>
      </c>
    </row>
    <row r="27" spans="1:7">
      <c r="A27" s="88" t="s">
        <v>26</v>
      </c>
      <c r="B27" s="117">
        <v>82.01</v>
      </c>
      <c r="C27" s="117">
        <v>95.16001512455324</v>
      </c>
      <c r="D27" s="117">
        <v>101.47124757653393</v>
      </c>
      <c r="E27" s="100">
        <f t="shared" si="0"/>
        <v>0.23730334808601292</v>
      </c>
      <c r="F27" s="89">
        <f t="shared" si="1"/>
        <v>19.461247576533921</v>
      </c>
      <c r="G27" s="89">
        <f t="shared" si="2"/>
        <v>6.3112324519806862</v>
      </c>
    </row>
    <row r="28" spans="1:7">
      <c r="A28" s="88" t="s">
        <v>27</v>
      </c>
      <c r="B28" s="117">
        <v>75.08</v>
      </c>
      <c r="C28" s="117">
        <v>89.650951490829797</v>
      </c>
      <c r="D28" s="117">
        <v>91.719002589534156</v>
      </c>
      <c r="E28" s="100">
        <f t="shared" si="0"/>
        <v>0.2216169764189419</v>
      </c>
      <c r="F28" s="89">
        <f t="shared" si="1"/>
        <v>16.639002589534158</v>
      </c>
      <c r="G28" s="89">
        <f t="shared" si="2"/>
        <v>2.068051098704359</v>
      </c>
    </row>
    <row r="29" spans="1:7">
      <c r="A29" s="88" t="s">
        <v>28</v>
      </c>
      <c r="B29" s="117">
        <v>104.16</v>
      </c>
      <c r="C29" s="117">
        <v>113.39385221716611</v>
      </c>
      <c r="D29" s="117">
        <v>120.86507734011218</v>
      </c>
      <c r="E29" s="100">
        <f t="shared" si="0"/>
        <v>0.16037900672150715</v>
      </c>
      <c r="F29" s="89">
        <f t="shared" si="1"/>
        <v>16.705077340112183</v>
      </c>
      <c r="G29" s="89">
        <f t="shared" si="2"/>
        <v>7.4712251229460662</v>
      </c>
    </row>
    <row r="30" spans="1:7">
      <c r="A30" s="88" t="s">
        <v>29</v>
      </c>
      <c r="B30" s="117">
        <v>131.53</v>
      </c>
      <c r="C30" s="117">
        <v>132.02951616018566</v>
      </c>
      <c r="D30" s="117">
        <v>161.24935164441894</v>
      </c>
      <c r="E30" s="100">
        <f t="shared" si="0"/>
        <v>0.22595112631657369</v>
      </c>
      <c r="F30" s="89">
        <f t="shared" si="1"/>
        <v>29.719351644418936</v>
      </c>
      <c r="G30" s="89">
        <f t="shared" si="2"/>
        <v>29.219835484233272</v>
      </c>
    </row>
    <row r="31" spans="1:7">
      <c r="A31" s="88" t="s">
        <v>30</v>
      </c>
      <c r="B31" s="117">
        <v>51.13</v>
      </c>
      <c r="C31" s="117">
        <v>65.644459620171304</v>
      </c>
      <c r="D31" s="117">
        <v>66.141013525344945</v>
      </c>
      <c r="E31" s="100">
        <f t="shared" si="0"/>
        <v>0.29358524399266461</v>
      </c>
      <c r="F31" s="89">
        <f t="shared" si="1"/>
        <v>15.011013525344943</v>
      </c>
      <c r="G31" s="89">
        <f t="shared" si="2"/>
        <v>0.4965539051736414</v>
      </c>
    </row>
    <row r="32" spans="1:7">
      <c r="A32" s="88" t="s">
        <v>31</v>
      </c>
      <c r="B32" s="117">
        <v>55.25</v>
      </c>
      <c r="C32" s="117">
        <v>71.019372122390777</v>
      </c>
      <c r="D32" s="117">
        <v>71.930921561159039</v>
      </c>
      <c r="E32" s="100">
        <f t="shared" si="0"/>
        <v>0.3019171323286704</v>
      </c>
      <c r="F32" s="89">
        <f t="shared" si="1"/>
        <v>16.680921561159039</v>
      </c>
      <c r="G32" s="89">
        <f t="shared" si="2"/>
        <v>0.91154943876826167</v>
      </c>
    </row>
    <row r="33" spans="1:7">
      <c r="A33" s="88" t="s">
        <v>270</v>
      </c>
      <c r="B33" s="117">
        <v>85.47</v>
      </c>
      <c r="C33" s="117">
        <v>103.35354676262517</v>
      </c>
      <c r="D33" s="117">
        <v>108.31179766908798</v>
      </c>
      <c r="E33" s="100">
        <f t="shared" si="0"/>
        <v>0.26724929997762936</v>
      </c>
      <c r="F33" s="89">
        <f t="shared" si="1"/>
        <v>22.841797669087981</v>
      </c>
      <c r="G33" s="89">
        <f t="shared" si="2"/>
        <v>4.9582509064628084</v>
      </c>
    </row>
    <row r="34" spans="1:7">
      <c r="A34" s="88" t="s">
        <v>271</v>
      </c>
      <c r="B34" s="117">
        <v>92.02</v>
      </c>
      <c r="C34" s="117">
        <v>105.00861441124725</v>
      </c>
      <c r="D34" s="117">
        <v>113.46233413495089</v>
      </c>
      <c r="E34" s="100">
        <f t="shared" si="0"/>
        <v>0.23301819316399586</v>
      </c>
      <c r="F34" s="89">
        <f t="shared" si="1"/>
        <v>21.442334134950897</v>
      </c>
      <c r="G34" s="89">
        <f t="shared" si="2"/>
        <v>8.4537197237036423</v>
      </c>
    </row>
    <row r="35" spans="1:7">
      <c r="A35" s="88" t="s">
        <v>34</v>
      </c>
      <c r="B35" s="117">
        <v>114.86</v>
      </c>
      <c r="C35" s="117">
        <v>154.48683527588867</v>
      </c>
      <c r="D35" s="117">
        <v>155.85738236048459</v>
      </c>
      <c r="E35" s="100">
        <f t="shared" si="0"/>
        <v>0.35693350479265706</v>
      </c>
      <c r="F35" s="89">
        <f t="shared" si="1"/>
        <v>40.997382360484593</v>
      </c>
      <c r="G35" s="89">
        <f t="shared" si="2"/>
        <v>1.3705470845959269</v>
      </c>
    </row>
    <row r="36" spans="1:7">
      <c r="A36" s="88" t="s">
        <v>35</v>
      </c>
      <c r="B36" s="117">
        <v>92.92</v>
      </c>
      <c r="C36" s="117">
        <v>103.03366405650951</v>
      </c>
      <c r="D36" s="117">
        <v>115.19522179170654</v>
      </c>
      <c r="E36" s="100">
        <f t="shared" si="0"/>
        <v>0.23972472870971312</v>
      </c>
      <c r="F36" s="89">
        <f t="shared" si="1"/>
        <v>22.275221791706542</v>
      </c>
      <c r="G36" s="89">
        <f t="shared" si="2"/>
        <v>12.161557735197036</v>
      </c>
    </row>
    <row r="37" spans="1:7">
      <c r="A37" s="88" t="s">
        <v>36</v>
      </c>
      <c r="B37" s="117">
        <v>79.09</v>
      </c>
      <c r="C37" s="117">
        <v>95.842802821123712</v>
      </c>
      <c r="D37" s="117">
        <v>97.216314730687728</v>
      </c>
      <c r="E37" s="100">
        <f t="shared" si="0"/>
        <v>0.22918592401931626</v>
      </c>
      <c r="F37" s="89">
        <f t="shared" si="1"/>
        <v>18.126314730687724</v>
      </c>
      <c r="G37" s="89">
        <f t="shared" si="2"/>
        <v>1.3735119095640158</v>
      </c>
    </row>
    <row r="38" spans="1:7">
      <c r="A38" s="88" t="s">
        <v>37</v>
      </c>
      <c r="B38" s="117">
        <v>104.01</v>
      </c>
      <c r="C38" s="117">
        <v>113.89948665588928</v>
      </c>
      <c r="D38" s="117">
        <v>114.54750670241287</v>
      </c>
      <c r="E38" s="100">
        <f t="shared" si="0"/>
        <v>0.10131243825029199</v>
      </c>
      <c r="F38" s="89">
        <f t="shared" si="1"/>
        <v>10.53750670241287</v>
      </c>
      <c r="G38" s="89">
        <f t="shared" si="2"/>
        <v>0.64802004652359813</v>
      </c>
    </row>
    <row r="39" spans="1:7">
      <c r="A39" s="88" t="s">
        <v>38</v>
      </c>
      <c r="B39" s="117">
        <v>48.79</v>
      </c>
      <c r="C39" s="117">
        <v>64.137780041730394</v>
      </c>
      <c r="D39" s="117">
        <v>64.386766800724018</v>
      </c>
      <c r="E39" s="100">
        <f t="shared" si="0"/>
        <v>0.31967138349506086</v>
      </c>
      <c r="F39" s="89">
        <f t="shared" si="1"/>
        <v>15.596766800724019</v>
      </c>
      <c r="G39" s="89">
        <f t="shared" si="2"/>
        <v>0.24898675899362388</v>
      </c>
    </row>
    <row r="40" spans="1:7">
      <c r="A40" s="88" t="s">
        <v>39</v>
      </c>
      <c r="B40" s="117">
        <v>85.43</v>
      </c>
      <c r="C40" s="117">
        <v>103.08830297436022</v>
      </c>
      <c r="D40" s="117">
        <v>104.40203953554321</v>
      </c>
      <c r="E40" s="100">
        <f t="shared" si="0"/>
        <v>0.22207701668668151</v>
      </c>
      <c r="F40" s="89">
        <f t="shared" si="1"/>
        <v>18.972039535543203</v>
      </c>
      <c r="G40" s="89">
        <f t="shared" si="2"/>
        <v>1.3137365611829921</v>
      </c>
    </row>
    <row r="41" spans="1:7">
      <c r="A41" s="88" t="s">
        <v>40</v>
      </c>
      <c r="B41" s="117">
        <v>56.1</v>
      </c>
      <c r="C41" s="117">
        <v>71.487771001795124</v>
      </c>
      <c r="D41" s="117">
        <v>71.866353992278107</v>
      </c>
      <c r="E41" s="100">
        <f t="shared" si="0"/>
        <v>0.28104017811547427</v>
      </c>
      <c r="F41" s="89">
        <f t="shared" si="1"/>
        <v>15.766353992278106</v>
      </c>
      <c r="G41" s="89">
        <f t="shared" si="2"/>
        <v>0.3785829904829825</v>
      </c>
    </row>
    <row r="42" spans="1:7">
      <c r="A42" s="88" t="s">
        <v>272</v>
      </c>
      <c r="B42" s="117">
        <v>62.02</v>
      </c>
      <c r="C42" s="117">
        <v>77.913814724779925</v>
      </c>
      <c r="D42" s="117">
        <v>80.824267373409981</v>
      </c>
      <c r="E42" s="100">
        <f t="shared" si="0"/>
        <v>0.30319682962608796</v>
      </c>
      <c r="F42" s="89">
        <f t="shared" si="1"/>
        <v>18.804267373409978</v>
      </c>
      <c r="G42" s="89">
        <f t="shared" si="2"/>
        <v>2.9104526486300557</v>
      </c>
    </row>
    <row r="43" spans="1:7">
      <c r="A43" s="88" t="s">
        <v>42</v>
      </c>
      <c r="B43" s="117">
        <v>67.25</v>
      </c>
      <c r="C43" s="117">
        <v>83.85504047564929</v>
      </c>
      <c r="D43" s="117">
        <v>84.567366785061409</v>
      </c>
      <c r="E43" s="100">
        <f t="shared" si="0"/>
        <v>0.25750731278901723</v>
      </c>
      <c r="F43" s="89">
        <f t="shared" si="1"/>
        <v>17.317366785061409</v>
      </c>
      <c r="G43" s="89">
        <f t="shared" si="2"/>
        <v>0.71232630941211994</v>
      </c>
    </row>
    <row r="44" spans="1:7">
      <c r="A44" s="88" t="s">
        <v>273</v>
      </c>
      <c r="B44" s="117">
        <v>54.56</v>
      </c>
      <c r="C44" s="117">
        <v>69.882319381411961</v>
      </c>
      <c r="D44" s="117">
        <v>69.819781843248137</v>
      </c>
      <c r="E44" s="100">
        <f t="shared" si="0"/>
        <v>0.27968808363724584</v>
      </c>
      <c r="F44" s="89">
        <f t="shared" si="1"/>
        <v>15.259781843248135</v>
      </c>
      <c r="G44" s="89">
        <f t="shared" si="2"/>
        <v>-6.2537538163823569E-2</v>
      </c>
    </row>
    <row r="45" spans="1:7">
      <c r="A45" s="88" t="s">
        <v>274</v>
      </c>
      <c r="B45" s="117">
        <v>55.45</v>
      </c>
      <c r="C45" s="117">
        <v>70.078021000447549</v>
      </c>
      <c r="D45" s="117">
        <v>71.239530211854458</v>
      </c>
      <c r="E45" s="100">
        <f t="shared" si="0"/>
        <v>0.28475257370341667</v>
      </c>
      <c r="F45" s="89">
        <f t="shared" si="1"/>
        <v>15.789530211854455</v>
      </c>
      <c r="G45" s="89">
        <f t="shared" si="2"/>
        <v>1.1615092114069085</v>
      </c>
    </row>
    <row r="46" spans="1:7">
      <c r="A46" s="88" t="s">
        <v>45</v>
      </c>
      <c r="B46" s="117">
        <v>105.69</v>
      </c>
      <c r="C46" s="117">
        <v>136.57007842670717</v>
      </c>
      <c r="D46" s="117">
        <v>135.49507981779107</v>
      </c>
      <c r="E46" s="100">
        <f t="shared" si="0"/>
        <v>0.28200472909254487</v>
      </c>
      <c r="F46" s="89">
        <f t="shared" si="1"/>
        <v>29.805079817791068</v>
      </c>
      <c r="G46" s="89">
        <f t="shared" si="2"/>
        <v>-1.0749986089161041</v>
      </c>
    </row>
    <row r="47" spans="1:7">
      <c r="A47" s="88" t="s">
        <v>46</v>
      </c>
      <c r="B47" s="117">
        <v>193.74</v>
      </c>
      <c r="C47" s="117">
        <v>235.77055367562815</v>
      </c>
      <c r="D47" s="117">
        <v>250.8425354806545</v>
      </c>
      <c r="E47" s="100">
        <f t="shared" si="0"/>
        <v>0.29473797605375501</v>
      </c>
      <c r="F47" s="89">
        <f t="shared" si="1"/>
        <v>57.102535480654495</v>
      </c>
      <c r="G47" s="89">
        <f t="shared" si="2"/>
        <v>15.071981805026354</v>
      </c>
    </row>
    <row r="48" spans="1:7">
      <c r="A48" s="88" t="s">
        <v>47</v>
      </c>
      <c r="B48" s="117">
        <v>77.260000000000005</v>
      </c>
      <c r="C48" s="117">
        <v>92.389383769707678</v>
      </c>
      <c r="D48" s="117">
        <v>96.674643006595488</v>
      </c>
      <c r="E48" s="100">
        <f t="shared" si="0"/>
        <v>0.25128971015526125</v>
      </c>
      <c r="F48" s="89">
        <f t="shared" si="1"/>
        <v>19.414643006595483</v>
      </c>
      <c r="G48" s="89">
        <f t="shared" si="2"/>
        <v>4.2852592368878106</v>
      </c>
    </row>
    <row r="49" spans="1:7">
      <c r="A49" s="88" t="s">
        <v>48</v>
      </c>
      <c r="B49" s="117">
        <v>63.38</v>
      </c>
      <c r="C49" s="117">
        <v>85.165257855935309</v>
      </c>
      <c r="D49" s="117">
        <v>86.02122690808757</v>
      </c>
      <c r="E49" s="100">
        <f t="shared" si="0"/>
        <v>0.3572298344602014</v>
      </c>
      <c r="F49" s="89">
        <f t="shared" si="1"/>
        <v>22.641226908087567</v>
      </c>
      <c r="G49" s="89">
        <f t="shared" si="2"/>
        <v>0.85596905215226116</v>
      </c>
    </row>
    <row r="50" spans="1:7">
      <c r="A50" s="88" t="s">
        <v>49</v>
      </c>
      <c r="B50" s="117">
        <v>65.900000000000006</v>
      </c>
      <c r="C50" s="117">
        <v>78.660144523961051</v>
      </c>
      <c r="D50" s="117">
        <v>77.657141312778663</v>
      </c>
      <c r="E50" s="100">
        <f t="shared" si="0"/>
        <v>0.17840882113472922</v>
      </c>
      <c r="F50" s="89">
        <f t="shared" si="1"/>
        <v>11.757141312778657</v>
      </c>
      <c r="G50" s="89">
        <f t="shared" si="2"/>
        <v>-1.0030032111823886</v>
      </c>
    </row>
    <row r="51" spans="1:7">
      <c r="A51" s="88" t="s">
        <v>50</v>
      </c>
      <c r="B51" s="117">
        <v>48.91</v>
      </c>
      <c r="C51" s="117">
        <v>63.999138113343285</v>
      </c>
      <c r="D51" s="117">
        <v>63.309324979962376</v>
      </c>
      <c r="E51" s="100">
        <f t="shared" si="0"/>
        <v>0.29440451809369006</v>
      </c>
      <c r="F51" s="89">
        <f t="shared" si="1"/>
        <v>14.39932497996238</v>
      </c>
      <c r="G51" s="89">
        <f t="shared" si="2"/>
        <v>-0.68981313338090899</v>
      </c>
    </row>
    <row r="52" spans="1:7">
      <c r="A52" s="88" t="s">
        <v>51</v>
      </c>
      <c r="B52" s="117">
        <v>100.58</v>
      </c>
      <c r="C52" s="117">
        <v>124.1493551277275</v>
      </c>
      <c r="D52" s="117">
        <v>116.72326103819242</v>
      </c>
      <c r="E52" s="100">
        <f t="shared" si="0"/>
        <v>0.16050170051891449</v>
      </c>
      <c r="F52" s="89">
        <f t="shared" si="1"/>
        <v>16.143261038192421</v>
      </c>
      <c r="G52" s="89">
        <f t="shared" si="2"/>
        <v>-7.4260940895350842</v>
      </c>
    </row>
    <row r="53" spans="1:7">
      <c r="A53" s="88" t="s">
        <v>52</v>
      </c>
      <c r="B53" s="117">
        <v>79.38</v>
      </c>
      <c r="C53" s="117">
        <v>90.186090298725304</v>
      </c>
      <c r="D53" s="117">
        <v>90.526764577622728</v>
      </c>
      <c r="E53" s="100">
        <f t="shared" si="0"/>
        <v>0.14042283418521961</v>
      </c>
      <c r="F53" s="89">
        <f t="shared" si="1"/>
        <v>11.146764577622733</v>
      </c>
      <c r="G53" s="89">
        <f t="shared" si="2"/>
        <v>0.34067427889742419</v>
      </c>
    </row>
    <row r="54" spans="1:7">
      <c r="A54" s="88" t="s">
        <v>53</v>
      </c>
      <c r="B54" s="117">
        <v>105.02</v>
      </c>
      <c r="C54" s="117">
        <v>132.38306289861367</v>
      </c>
      <c r="D54" s="117">
        <v>134.82148966062093</v>
      </c>
      <c r="E54" s="100">
        <f t="shared" si="0"/>
        <v>0.28376965968978224</v>
      </c>
      <c r="F54" s="89">
        <f t="shared" si="1"/>
        <v>29.801489660620931</v>
      </c>
      <c r="G54" s="89">
        <f t="shared" si="2"/>
        <v>2.4384267620072535</v>
      </c>
    </row>
    <row r="55" spans="1:7">
      <c r="A55" s="88" t="s">
        <v>54</v>
      </c>
      <c r="B55" s="117">
        <v>113.52</v>
      </c>
      <c r="C55" s="117">
        <v>137.84877839691384</v>
      </c>
      <c r="D55" s="117">
        <v>144.46667614306446</v>
      </c>
      <c r="E55" s="100">
        <f t="shared" si="0"/>
        <v>0.2726099025992289</v>
      </c>
      <c r="F55" s="89">
        <f t="shared" si="1"/>
        <v>30.946676143064465</v>
      </c>
      <c r="G55" s="89">
        <f t="shared" si="2"/>
        <v>6.6178977461506179</v>
      </c>
    </row>
    <row r="56" spans="1:7">
      <c r="A56" s="88" t="s">
        <v>55</v>
      </c>
      <c r="B56" s="117">
        <v>126.65</v>
      </c>
      <c r="C56" s="117">
        <v>157.31218975284557</v>
      </c>
      <c r="D56" s="117">
        <v>158.63217841761505</v>
      </c>
      <c r="E56" s="100">
        <f t="shared" si="0"/>
        <v>0.25252410910078993</v>
      </c>
      <c r="F56" s="89">
        <f t="shared" si="1"/>
        <v>31.982178417615046</v>
      </c>
      <c r="G56" s="89">
        <f t="shared" si="2"/>
        <v>1.3199886647694825</v>
      </c>
    </row>
    <row r="57" spans="1:7">
      <c r="A57" s="88" t="s">
        <v>56</v>
      </c>
      <c r="B57" s="117">
        <v>64.790000000000006</v>
      </c>
      <c r="C57" s="117">
        <v>86.451839745280537</v>
      </c>
      <c r="D57" s="117">
        <v>87.34326393697188</v>
      </c>
      <c r="E57" s="100">
        <f t="shared" si="0"/>
        <v>0.34809791537230855</v>
      </c>
      <c r="F57" s="89">
        <f t="shared" si="1"/>
        <v>22.553263936971874</v>
      </c>
      <c r="G57" s="89">
        <f t="shared" si="2"/>
        <v>0.89142419169134257</v>
      </c>
    </row>
    <row r="58" spans="1:7">
      <c r="A58" s="88" t="s">
        <v>57</v>
      </c>
      <c r="B58" s="117">
        <v>156.36000000000001</v>
      </c>
      <c r="C58" s="117">
        <v>187.48142550419806</v>
      </c>
      <c r="D58" s="117">
        <v>185.58956304765101</v>
      </c>
      <c r="E58" s="100">
        <f t="shared" si="0"/>
        <v>0.18693759943496416</v>
      </c>
      <c r="F58" s="89">
        <f t="shared" si="1"/>
        <v>29.229563047650998</v>
      </c>
      <c r="G58" s="89">
        <f t="shared" si="2"/>
        <v>-1.8918624565470452</v>
      </c>
    </row>
    <row r="59" spans="1:7">
      <c r="A59" s="88" t="s">
        <v>275</v>
      </c>
      <c r="B59" s="117">
        <v>106.16</v>
      </c>
      <c r="C59" s="117">
        <v>129.02716174137163</v>
      </c>
      <c r="D59" s="117">
        <v>129.24708159893348</v>
      </c>
      <c r="E59" s="100">
        <f t="shared" si="0"/>
        <v>0.21747439335845403</v>
      </c>
      <c r="F59" s="89">
        <f t="shared" si="1"/>
        <v>23.08708159893348</v>
      </c>
      <c r="G59" s="89">
        <f t="shared" si="2"/>
        <v>0.21991985756184818</v>
      </c>
    </row>
    <row r="60" spans="1:7">
      <c r="A60" s="88" t="s">
        <v>59</v>
      </c>
      <c r="B60" s="117">
        <v>84.24</v>
      </c>
      <c r="C60" s="117">
        <v>108.50434172378333</v>
      </c>
      <c r="D60" s="117">
        <v>109.24410962690267</v>
      </c>
      <c r="E60" s="100">
        <f t="shared" si="0"/>
        <v>0.29681991484927206</v>
      </c>
      <c r="F60" s="89">
        <f t="shared" si="1"/>
        <v>25.004109626902675</v>
      </c>
      <c r="G60" s="89">
        <f t="shared" si="2"/>
        <v>0.73976790311934337</v>
      </c>
    </row>
    <row r="61" spans="1:7">
      <c r="A61" s="88" t="s">
        <v>60</v>
      </c>
      <c r="B61" s="117">
        <v>55.45</v>
      </c>
      <c r="C61" s="117">
        <v>70.904329947427016</v>
      </c>
      <c r="D61" s="117">
        <v>71.627364414539073</v>
      </c>
      <c r="E61" s="100">
        <f t="shared" si="0"/>
        <v>0.29174687853091197</v>
      </c>
      <c r="F61" s="89">
        <f t="shared" si="1"/>
        <v>16.17736441453907</v>
      </c>
      <c r="G61" s="89">
        <f t="shared" si="2"/>
        <v>0.72303446711205765</v>
      </c>
    </row>
    <row r="62" spans="1:7">
      <c r="A62" s="88" t="s">
        <v>61</v>
      </c>
      <c r="B62" s="117">
        <v>56.12</v>
      </c>
      <c r="C62" s="117">
        <v>71.443297056181535</v>
      </c>
      <c r="D62" s="117">
        <v>72.361237616512568</v>
      </c>
      <c r="E62" s="100">
        <f t="shared" si="0"/>
        <v>0.2894019532521841</v>
      </c>
      <c r="F62" s="89">
        <f t="shared" si="1"/>
        <v>16.241237616512571</v>
      </c>
      <c r="G62" s="89">
        <f t="shared" si="2"/>
        <v>0.91794056033103288</v>
      </c>
    </row>
    <row r="63" spans="1:7">
      <c r="A63" s="88" t="s">
        <v>62</v>
      </c>
      <c r="B63" s="117">
        <v>113.99</v>
      </c>
      <c r="C63" s="117">
        <v>137.83795533537531</v>
      </c>
      <c r="D63" s="117">
        <v>141.87322723725362</v>
      </c>
      <c r="E63" s="100">
        <f t="shared" si="0"/>
        <v>0.24461116972763947</v>
      </c>
      <c r="F63" s="89">
        <f t="shared" si="1"/>
        <v>27.883227237253621</v>
      </c>
      <c r="G63" s="89">
        <f t="shared" si="2"/>
        <v>4.0352719018783034</v>
      </c>
    </row>
    <row r="64" spans="1:7">
      <c r="A64" s="88" t="s">
        <v>63</v>
      </c>
      <c r="B64" s="117">
        <v>88.48</v>
      </c>
      <c r="C64" s="117">
        <v>106.49722439847353</v>
      </c>
      <c r="D64" s="117">
        <v>110.80592349075505</v>
      </c>
      <c r="E64" s="100">
        <f t="shared" si="0"/>
        <v>0.25232734505826226</v>
      </c>
      <c r="F64" s="89">
        <f t="shared" si="1"/>
        <v>22.325923490755045</v>
      </c>
      <c r="G64" s="89">
        <f t="shared" si="2"/>
        <v>4.3086990922815147</v>
      </c>
    </row>
    <row r="65" spans="1:7">
      <c r="A65" s="88" t="s">
        <v>64</v>
      </c>
      <c r="B65" s="117">
        <v>152.38999999999999</v>
      </c>
      <c r="C65" s="117">
        <v>203.14421728763614</v>
      </c>
      <c r="D65" s="117">
        <v>188.914880929481</v>
      </c>
      <c r="E65" s="100">
        <f t="shared" si="0"/>
        <v>0.2396803000819018</v>
      </c>
      <c r="F65" s="89">
        <f t="shared" si="1"/>
        <v>36.524880929481014</v>
      </c>
      <c r="G65" s="89">
        <f t="shared" si="2"/>
        <v>-14.229336358155138</v>
      </c>
    </row>
    <row r="66" spans="1:7">
      <c r="A66" s="88" t="s">
        <v>65</v>
      </c>
      <c r="B66" s="117">
        <v>72.59</v>
      </c>
      <c r="C66" s="117">
        <v>91.365588862781848</v>
      </c>
      <c r="D66" s="117">
        <v>91.206790382582199</v>
      </c>
      <c r="E66" s="100">
        <f t="shared" si="0"/>
        <v>0.25646494534484354</v>
      </c>
      <c r="F66" s="89">
        <f t="shared" si="1"/>
        <v>18.616790382582195</v>
      </c>
      <c r="G66" s="89">
        <f t="shared" si="2"/>
        <v>-0.15879848019964982</v>
      </c>
    </row>
    <row r="67" spans="1:7">
      <c r="A67" s="88" t="s">
        <v>66</v>
      </c>
      <c r="B67" s="117">
        <v>59.89</v>
      </c>
      <c r="C67" s="117">
        <v>84.228772593526685</v>
      </c>
      <c r="D67" s="117">
        <v>81.74597298470799</v>
      </c>
      <c r="E67" s="100">
        <f t="shared" ref="E67:E90" si="3">(D67-B67)/B67</f>
        <v>0.36493526439652679</v>
      </c>
      <c r="F67" s="89">
        <f t="shared" ref="F67:F90" si="4">D67-B67</f>
        <v>21.855972984707989</v>
      </c>
      <c r="G67" s="89">
        <f t="shared" ref="G67:G90" si="5">D67-C67</f>
        <v>-2.482799608818695</v>
      </c>
    </row>
    <row r="68" spans="1:7">
      <c r="A68" s="88" t="s">
        <v>67</v>
      </c>
      <c r="B68" s="117">
        <v>66.150000000000006</v>
      </c>
      <c r="C68" s="117">
        <v>80.546069744327198</v>
      </c>
      <c r="D68" s="117">
        <v>85.943991048422689</v>
      </c>
      <c r="E68" s="100">
        <f t="shared" si="3"/>
        <v>0.29922888962090222</v>
      </c>
      <c r="F68" s="89">
        <f t="shared" si="4"/>
        <v>19.793991048422683</v>
      </c>
      <c r="G68" s="89">
        <f t="shared" si="5"/>
        <v>5.3979213040954903</v>
      </c>
    </row>
    <row r="69" spans="1:7">
      <c r="A69" s="88" t="s">
        <v>68</v>
      </c>
      <c r="B69" s="117">
        <v>84.15</v>
      </c>
      <c r="C69" s="117">
        <v>93.212256686537671</v>
      </c>
      <c r="D69" s="117">
        <v>103.71902305735641</v>
      </c>
      <c r="E69" s="100">
        <f t="shared" si="3"/>
        <v>0.23254929361089011</v>
      </c>
      <c r="F69" s="89">
        <f t="shared" si="4"/>
        <v>19.569023057356404</v>
      </c>
      <c r="G69" s="89">
        <f t="shared" si="5"/>
        <v>10.506766370818738</v>
      </c>
    </row>
    <row r="70" spans="1:7">
      <c r="A70" s="88" t="s">
        <v>69</v>
      </c>
      <c r="B70" s="117">
        <v>69.69</v>
      </c>
      <c r="C70" s="117">
        <v>79.916181484803388</v>
      </c>
      <c r="D70" s="117">
        <v>79.498323443351126</v>
      </c>
      <c r="E70" s="100">
        <f t="shared" si="3"/>
        <v>0.14074219318913944</v>
      </c>
      <c r="F70" s="89">
        <f t="shared" si="4"/>
        <v>9.8083234433511279</v>
      </c>
      <c r="G70" s="89">
        <f t="shared" si="5"/>
        <v>-0.4178580414522628</v>
      </c>
    </row>
    <row r="71" spans="1:7">
      <c r="A71" s="88" t="s">
        <v>70</v>
      </c>
      <c r="B71" s="117">
        <v>70.8</v>
      </c>
      <c r="C71" s="117">
        <v>86.247576833587473</v>
      </c>
      <c r="D71" s="117">
        <v>87.773207116388235</v>
      </c>
      <c r="E71" s="100">
        <f t="shared" si="3"/>
        <v>0.23973456379079433</v>
      </c>
      <c r="F71" s="89">
        <f t="shared" si="4"/>
        <v>16.973207116388238</v>
      </c>
      <c r="G71" s="89">
        <f t="shared" si="5"/>
        <v>1.525630282800762</v>
      </c>
    </row>
    <row r="72" spans="1:7">
      <c r="A72" s="88" t="s">
        <v>276</v>
      </c>
      <c r="B72" s="117">
        <v>58.52</v>
      </c>
      <c r="C72" s="117">
        <v>77.804171641768576</v>
      </c>
      <c r="D72" s="117">
        <v>75.324492736647841</v>
      </c>
      <c r="E72" s="100">
        <f t="shared" si="3"/>
        <v>0.28715811238290906</v>
      </c>
      <c r="F72" s="89">
        <f t="shared" si="4"/>
        <v>16.804492736647838</v>
      </c>
      <c r="G72" s="89">
        <f t="shared" si="5"/>
        <v>-2.4796789051207355</v>
      </c>
    </row>
    <row r="73" spans="1:7">
      <c r="A73" s="88" t="s">
        <v>277</v>
      </c>
      <c r="B73" s="117">
        <v>55.1</v>
      </c>
      <c r="C73" s="117">
        <v>69.019163355095088</v>
      </c>
      <c r="D73" s="117">
        <v>69.229382466968715</v>
      </c>
      <c r="E73" s="100">
        <f t="shared" si="3"/>
        <v>0.25643162371994038</v>
      </c>
      <c r="F73" s="89">
        <f t="shared" si="4"/>
        <v>14.129382466968714</v>
      </c>
      <c r="G73" s="89">
        <f t="shared" si="5"/>
        <v>0.21021911187362718</v>
      </c>
    </row>
    <row r="74" spans="1:7">
      <c r="A74" s="88" t="s">
        <v>73</v>
      </c>
      <c r="B74" s="117">
        <v>86.83</v>
      </c>
      <c r="C74" s="117">
        <v>105.10569014358865</v>
      </c>
      <c r="D74" s="117">
        <v>108.11294462782989</v>
      </c>
      <c r="E74" s="100">
        <f t="shared" si="3"/>
        <v>0.24511049899608306</v>
      </c>
      <c r="F74" s="89">
        <f t="shared" si="4"/>
        <v>21.282944627829892</v>
      </c>
      <c r="G74" s="89">
        <f t="shared" si="5"/>
        <v>3.0072544842412441</v>
      </c>
    </row>
    <row r="75" spans="1:7">
      <c r="A75" s="88" t="s">
        <v>74</v>
      </c>
      <c r="B75" s="117">
        <v>112.59</v>
      </c>
      <c r="C75" s="117">
        <v>111.22249020061749</v>
      </c>
      <c r="D75" s="117">
        <v>123.618013082884</v>
      </c>
      <c r="E75" s="100">
        <f t="shared" si="3"/>
        <v>9.7948424219593225E-2</v>
      </c>
      <c r="F75" s="89">
        <f t="shared" si="4"/>
        <v>11.028013082884002</v>
      </c>
      <c r="G75" s="89">
        <f t="shared" si="5"/>
        <v>12.395522882266519</v>
      </c>
    </row>
    <row r="76" spans="1:7">
      <c r="A76" s="88" t="s">
        <v>75</v>
      </c>
      <c r="B76" s="117">
        <v>60.97</v>
      </c>
      <c r="C76" s="117">
        <v>73.391421144734565</v>
      </c>
      <c r="D76" s="117">
        <v>71.830232640267724</v>
      </c>
      <c r="E76" s="100">
        <f t="shared" si="3"/>
        <v>0.17812420272704158</v>
      </c>
      <c r="F76" s="89">
        <f t="shared" si="4"/>
        <v>10.860232640267725</v>
      </c>
      <c r="G76" s="89">
        <f t="shared" si="5"/>
        <v>-1.5611885044668412</v>
      </c>
    </row>
    <row r="77" spans="1:7">
      <c r="A77" s="88" t="s">
        <v>76</v>
      </c>
      <c r="B77" s="117">
        <v>78.92</v>
      </c>
      <c r="C77" s="117">
        <v>93.913504187252386</v>
      </c>
      <c r="D77" s="117">
        <v>93.610596604170837</v>
      </c>
      <c r="E77" s="100">
        <f t="shared" si="3"/>
        <v>0.18614542073201767</v>
      </c>
      <c r="F77" s="89">
        <f t="shared" si="4"/>
        <v>14.690596604170835</v>
      </c>
      <c r="G77" s="89">
        <f t="shared" si="5"/>
        <v>-0.30290758308154864</v>
      </c>
    </row>
    <row r="78" spans="1:7">
      <c r="A78" s="88" t="s">
        <v>77</v>
      </c>
      <c r="B78" s="117">
        <v>60.5</v>
      </c>
      <c r="C78" s="117">
        <v>82.094959430575443</v>
      </c>
      <c r="D78" s="117">
        <v>80.219214214766581</v>
      </c>
      <c r="E78" s="100">
        <f t="shared" si="3"/>
        <v>0.32593742503746415</v>
      </c>
      <c r="F78" s="89">
        <f t="shared" si="4"/>
        <v>19.719214214766581</v>
      </c>
      <c r="G78" s="89">
        <f t="shared" si="5"/>
        <v>-1.8757452158088626</v>
      </c>
    </row>
    <row r="79" spans="1:7">
      <c r="A79" s="88" t="s">
        <v>78</v>
      </c>
      <c r="B79" s="117">
        <v>60.02</v>
      </c>
      <c r="C79" s="117">
        <v>74.450590577166679</v>
      </c>
      <c r="D79" s="117">
        <v>76.158843033124612</v>
      </c>
      <c r="E79" s="100">
        <f t="shared" si="3"/>
        <v>0.26889108685645796</v>
      </c>
      <c r="F79" s="89">
        <f t="shared" si="4"/>
        <v>16.138843033124608</v>
      </c>
      <c r="G79" s="89">
        <f t="shared" si="5"/>
        <v>1.7082524559579326</v>
      </c>
    </row>
    <row r="80" spans="1:7">
      <c r="A80" s="88" t="s">
        <v>79</v>
      </c>
      <c r="B80" s="117">
        <v>78.95</v>
      </c>
      <c r="C80" s="117">
        <v>93.72841317703211</v>
      </c>
      <c r="D80" s="117">
        <v>93.203842376221957</v>
      </c>
      <c r="E80" s="100">
        <f t="shared" si="3"/>
        <v>0.18054265201041106</v>
      </c>
      <c r="F80" s="89">
        <f t="shared" si="4"/>
        <v>14.253842376221954</v>
      </c>
      <c r="G80" s="89">
        <f t="shared" si="5"/>
        <v>-0.52457080081015306</v>
      </c>
    </row>
    <row r="81" spans="1:7">
      <c r="A81" s="88" t="s">
        <v>80</v>
      </c>
      <c r="B81" s="117">
        <v>88.44</v>
      </c>
      <c r="C81" s="117">
        <v>104.71022480687441</v>
      </c>
      <c r="D81" s="117">
        <v>101.2980883920749</v>
      </c>
      <c r="E81" s="100">
        <f t="shared" si="3"/>
        <v>0.14538770230749554</v>
      </c>
      <c r="F81" s="89">
        <f t="shared" si="4"/>
        <v>12.858088392074905</v>
      </c>
      <c r="G81" s="89">
        <f t="shared" si="5"/>
        <v>-3.4121364147995052</v>
      </c>
    </row>
    <row r="82" spans="1:7">
      <c r="A82" s="88" t="s">
        <v>81</v>
      </c>
      <c r="B82" s="117">
        <v>45.63</v>
      </c>
      <c r="C82" s="117">
        <v>59.789702555719266</v>
      </c>
      <c r="D82" s="117">
        <v>60.005101186853317</v>
      </c>
      <c r="E82" s="100">
        <f t="shared" si="3"/>
        <v>0.31503618643114867</v>
      </c>
      <c r="F82" s="89">
        <f t="shared" si="4"/>
        <v>14.375101186853314</v>
      </c>
      <c r="G82" s="89">
        <f t="shared" si="5"/>
        <v>0.21539863113405033</v>
      </c>
    </row>
    <row r="83" spans="1:7">
      <c r="A83" s="88" t="s">
        <v>82</v>
      </c>
      <c r="B83" s="117">
        <v>68.680000000000007</v>
      </c>
      <c r="C83" s="117">
        <v>86.195594680055521</v>
      </c>
      <c r="D83" s="117">
        <v>85.25794662434069</v>
      </c>
      <c r="E83" s="100">
        <f t="shared" si="3"/>
        <v>0.24137953733751721</v>
      </c>
      <c r="F83" s="89">
        <f t="shared" si="4"/>
        <v>16.577946624340683</v>
      </c>
      <c r="G83" s="89">
        <f t="shared" si="5"/>
        <v>-0.93764805571483123</v>
      </c>
    </row>
    <row r="84" spans="1:7">
      <c r="A84" s="88" t="s">
        <v>83</v>
      </c>
      <c r="B84" s="117">
        <v>92.59</v>
      </c>
      <c r="C84" s="117">
        <v>104.6576703563241</v>
      </c>
      <c r="D84" s="117">
        <v>117.44509251682844</v>
      </c>
      <c r="E84" s="100">
        <f t="shared" si="3"/>
        <v>0.26844251557218313</v>
      </c>
      <c r="F84" s="89">
        <f t="shared" si="4"/>
        <v>24.855092516828435</v>
      </c>
      <c r="G84" s="89">
        <f t="shared" si="5"/>
        <v>12.787422160504335</v>
      </c>
    </row>
    <row r="85" spans="1:7">
      <c r="A85" s="88" t="s">
        <v>278</v>
      </c>
      <c r="B85" s="117">
        <v>61.3</v>
      </c>
      <c r="C85" s="117">
        <v>77.30770208839742</v>
      </c>
      <c r="D85" s="117">
        <v>77.985801268846416</v>
      </c>
      <c r="E85" s="100">
        <f t="shared" si="3"/>
        <v>0.27219904190614058</v>
      </c>
      <c r="F85" s="89">
        <f t="shared" si="4"/>
        <v>16.685801268846419</v>
      </c>
      <c r="G85" s="89">
        <f t="shared" si="5"/>
        <v>0.67809918044899575</v>
      </c>
    </row>
    <row r="86" spans="1:7">
      <c r="A86" s="88" t="s">
        <v>85</v>
      </c>
      <c r="B86" s="117">
        <v>48.01</v>
      </c>
      <c r="C86" s="117">
        <v>61.982238295409353</v>
      </c>
      <c r="D86" s="117">
        <v>61.964920896609655</v>
      </c>
      <c r="E86" s="100">
        <f t="shared" si="3"/>
        <v>0.2906669630620633</v>
      </c>
      <c r="F86" s="89">
        <f t="shared" si="4"/>
        <v>13.954920896609657</v>
      </c>
      <c r="G86" s="89">
        <f t="shared" si="5"/>
        <v>-1.7317398799697514E-2</v>
      </c>
    </row>
    <row r="87" spans="1:7">
      <c r="A87" s="88" t="s">
        <v>86</v>
      </c>
      <c r="B87" s="117">
        <v>42.31</v>
      </c>
      <c r="C87" s="117">
        <v>57.156977705443175</v>
      </c>
      <c r="D87" s="117">
        <v>57.118331383032512</v>
      </c>
      <c r="E87" s="100">
        <f t="shared" si="3"/>
        <v>0.34999601472541975</v>
      </c>
      <c r="F87" s="89">
        <f t="shared" si="4"/>
        <v>14.80833138303251</v>
      </c>
      <c r="G87" s="89">
        <f t="shared" si="5"/>
        <v>-3.8646322410663458E-2</v>
      </c>
    </row>
    <row r="88" spans="1:7">
      <c r="A88" s="88" t="s">
        <v>87</v>
      </c>
      <c r="B88" s="117">
        <v>46.11</v>
      </c>
      <c r="C88" s="117">
        <v>59.978301665493781</v>
      </c>
      <c r="D88" s="117">
        <v>60.141566125826287</v>
      </c>
      <c r="E88" s="100">
        <f t="shared" si="3"/>
        <v>0.30430635709881343</v>
      </c>
      <c r="F88" s="89">
        <f t="shared" si="4"/>
        <v>14.031566125826288</v>
      </c>
      <c r="G88" s="89">
        <f t="shared" si="5"/>
        <v>0.16326446033250619</v>
      </c>
    </row>
    <row r="89" spans="1:7">
      <c r="A89" s="88" t="s">
        <v>279</v>
      </c>
      <c r="B89" s="117">
        <v>125.26</v>
      </c>
      <c r="C89" s="117">
        <v>142.55870487978743</v>
      </c>
      <c r="D89" s="117">
        <v>151.47926043351151</v>
      </c>
      <c r="E89" s="100">
        <f t="shared" si="3"/>
        <v>0.20931870057090457</v>
      </c>
      <c r="F89" s="89">
        <f t="shared" si="4"/>
        <v>26.219260433511508</v>
      </c>
      <c r="G89" s="89">
        <f t="shared" si="5"/>
        <v>8.9205555537240855</v>
      </c>
    </row>
    <row r="90" spans="1:7" s="127" customFormat="1">
      <c r="A90" s="88" t="s">
        <v>173</v>
      </c>
      <c r="B90" s="116">
        <v>66.77</v>
      </c>
      <c r="C90" s="116">
        <v>82.630631213078971</v>
      </c>
      <c r="D90" s="116">
        <v>84.349859167534078</v>
      </c>
      <c r="E90" s="125">
        <f t="shared" si="3"/>
        <v>0.26328978834108258</v>
      </c>
      <c r="F90" s="126">
        <f t="shared" si="4"/>
        <v>17.579859167534082</v>
      </c>
      <c r="G90" s="126">
        <f t="shared" si="5"/>
        <v>1.719227954455107</v>
      </c>
    </row>
    <row r="93" spans="1:7">
      <c r="B93" s="161"/>
      <c r="C93" s="157"/>
      <c r="D93" s="159"/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G84"/>
  <sheetViews>
    <sheetView zoomScale="80" zoomScaleNormal="80" zoomScalePageLayoutView="80" workbookViewId="0">
      <selection activeCell="E10" sqref="E10"/>
    </sheetView>
  </sheetViews>
  <sheetFormatPr defaultColWidth="8.81640625" defaultRowHeight="14.5"/>
  <cols>
    <col min="1" max="1" width="16.1796875" customWidth="1"/>
    <col min="2" max="2" width="8.81640625" style="163"/>
    <col min="3" max="3" width="8.81640625" style="162"/>
    <col min="4" max="4" width="8.81640625" style="163"/>
    <col min="5" max="5" width="30.453125" customWidth="1"/>
    <col min="6" max="6" width="30" customWidth="1"/>
    <col min="7" max="7" width="33.453125" customWidth="1"/>
  </cols>
  <sheetData>
    <row r="1" spans="1:7" ht="49.5" customHeight="1">
      <c r="A1" s="103" t="s">
        <v>174</v>
      </c>
      <c r="B1" s="179">
        <v>42156</v>
      </c>
      <c r="C1" s="179">
        <v>42491</v>
      </c>
      <c r="D1" s="179">
        <v>42522</v>
      </c>
      <c r="E1" s="102" t="s">
        <v>317</v>
      </c>
      <c r="F1" s="102" t="s">
        <v>318</v>
      </c>
      <c r="G1" s="102" t="s">
        <v>319</v>
      </c>
    </row>
    <row r="2" spans="1:7">
      <c r="A2" s="90" t="s">
        <v>175</v>
      </c>
      <c r="B2" s="114">
        <v>61.61</v>
      </c>
      <c r="C2" s="114">
        <v>75.919051842645302</v>
      </c>
      <c r="D2" s="114">
        <v>78.182588223651734</v>
      </c>
      <c r="E2" s="100">
        <f>(D2-B2)/B2</f>
        <v>0.26899185560220312</v>
      </c>
      <c r="F2" s="91">
        <f>(D2-B2)</f>
        <v>16.572588223651735</v>
      </c>
      <c r="G2" s="91">
        <f>(D2-C2)</f>
        <v>2.263536381006432</v>
      </c>
    </row>
    <row r="3" spans="1:7">
      <c r="A3" s="81" t="s">
        <v>176</v>
      </c>
      <c r="B3" s="115">
        <v>52.4</v>
      </c>
      <c r="C3" s="115">
        <v>69.547595116845983</v>
      </c>
      <c r="D3" s="115">
        <v>71.735469683201813</v>
      </c>
      <c r="E3" s="100">
        <f t="shared" ref="E3:E66" si="0">(D3-B3)/B3</f>
        <v>0.36899751303820261</v>
      </c>
      <c r="F3" s="91">
        <f t="shared" ref="F3:F66" si="1">(D3-B3)</f>
        <v>19.335469683201815</v>
      </c>
      <c r="G3" s="91">
        <f t="shared" ref="G3:G66" si="2">(D3-C3)</f>
        <v>2.1878745663558306</v>
      </c>
    </row>
    <row r="4" spans="1:7">
      <c r="A4" s="81" t="s">
        <v>177</v>
      </c>
      <c r="B4" s="115">
        <v>54.62</v>
      </c>
      <c r="C4" s="115">
        <v>69.767882270756516</v>
      </c>
      <c r="D4" s="115">
        <v>70.745646817888854</v>
      </c>
      <c r="E4" s="100">
        <f t="shared" si="0"/>
        <v>0.29523337271858036</v>
      </c>
      <c r="F4" s="91">
        <f t="shared" si="1"/>
        <v>16.125646817888857</v>
      </c>
      <c r="G4" s="91">
        <f t="shared" si="2"/>
        <v>0.97776454713233818</v>
      </c>
    </row>
    <row r="5" spans="1:7">
      <c r="A5" s="81" t="s">
        <v>178</v>
      </c>
      <c r="B5" s="115">
        <v>54.84</v>
      </c>
      <c r="C5" s="115">
        <v>68.44336512570149</v>
      </c>
      <c r="D5" s="115">
        <v>69.253767918340273</v>
      </c>
      <c r="E5" s="100">
        <f t="shared" si="0"/>
        <v>0.2628331130258984</v>
      </c>
      <c r="F5" s="91">
        <f t="shared" si="1"/>
        <v>14.41376791834027</v>
      </c>
      <c r="G5" s="91">
        <f t="shared" si="2"/>
        <v>0.8104027926387829</v>
      </c>
    </row>
    <row r="6" spans="1:7">
      <c r="A6" s="81" t="s">
        <v>180</v>
      </c>
      <c r="B6" s="115">
        <v>54.18</v>
      </c>
      <c r="C6" s="115">
        <v>70.180637958472687</v>
      </c>
      <c r="D6" s="115">
        <v>71.222595251447132</v>
      </c>
      <c r="E6" s="100">
        <f t="shared" si="0"/>
        <v>0.31455509877163401</v>
      </c>
      <c r="F6" s="91">
        <f t="shared" si="1"/>
        <v>17.042595251447132</v>
      </c>
      <c r="G6" s="91">
        <f t="shared" si="2"/>
        <v>1.0419572929744447</v>
      </c>
    </row>
    <row r="7" spans="1:7">
      <c r="A7" s="81" t="s">
        <v>181</v>
      </c>
      <c r="B7" s="115">
        <v>70.56</v>
      </c>
      <c r="C7" s="115">
        <v>84.834590216314453</v>
      </c>
      <c r="D7" s="115">
        <v>87.008765260442942</v>
      </c>
      <c r="E7" s="100">
        <f t="shared" si="0"/>
        <v>0.23311742149153825</v>
      </c>
      <c r="F7" s="91">
        <f t="shared" si="1"/>
        <v>16.44876526044294</v>
      </c>
      <c r="G7" s="91">
        <f t="shared" si="2"/>
        <v>2.1741750441284893</v>
      </c>
    </row>
    <row r="8" spans="1:7">
      <c r="A8" s="81" t="s">
        <v>182</v>
      </c>
      <c r="B8" s="115">
        <v>61.29</v>
      </c>
      <c r="C8" s="115">
        <v>75.79882256585708</v>
      </c>
      <c r="D8" s="115">
        <v>75.203385198989622</v>
      </c>
      <c r="E8" s="100">
        <f t="shared" si="0"/>
        <v>0.2270090585575073</v>
      </c>
      <c r="F8" s="91">
        <f t="shared" si="1"/>
        <v>13.913385198989623</v>
      </c>
      <c r="G8" s="91">
        <f t="shared" si="2"/>
        <v>-0.59543736686745774</v>
      </c>
    </row>
    <row r="9" spans="1:7">
      <c r="A9" s="81" t="s">
        <v>184</v>
      </c>
      <c r="B9" s="115">
        <v>67.64</v>
      </c>
      <c r="C9" s="115">
        <v>78.212095526083957</v>
      </c>
      <c r="D9" s="115">
        <v>80.931728877029187</v>
      </c>
      <c r="E9" s="100">
        <f t="shared" si="0"/>
        <v>0.19650693194898264</v>
      </c>
      <c r="F9" s="91">
        <f t="shared" si="1"/>
        <v>13.291728877029186</v>
      </c>
      <c r="G9" s="91">
        <f t="shared" si="2"/>
        <v>2.7196333509452302</v>
      </c>
    </row>
    <row r="10" spans="1:7">
      <c r="A10" s="81" t="s">
        <v>185</v>
      </c>
      <c r="B10" s="115">
        <v>55.83</v>
      </c>
      <c r="C10" s="115">
        <v>71.073565512438989</v>
      </c>
      <c r="D10" s="115">
        <v>71.755801004943194</v>
      </c>
      <c r="E10" s="100">
        <f t="shared" si="0"/>
        <v>0.28525525711881061</v>
      </c>
      <c r="F10" s="91">
        <f t="shared" si="1"/>
        <v>15.925801004943196</v>
      </c>
      <c r="G10" s="91">
        <f t="shared" si="2"/>
        <v>0.6822354925042049</v>
      </c>
    </row>
    <row r="11" spans="1:7">
      <c r="A11" s="81" t="s">
        <v>186</v>
      </c>
      <c r="B11" s="115">
        <v>58.05</v>
      </c>
      <c r="C11" s="115">
        <v>73.258591495988085</v>
      </c>
      <c r="D11" s="115">
        <v>75.581491081833192</v>
      </c>
      <c r="E11" s="100">
        <f>(D11-B11)/B11</f>
        <v>0.30200673698248398</v>
      </c>
      <c r="F11" s="91">
        <f t="shared" si="1"/>
        <v>17.531491081833195</v>
      </c>
      <c r="G11" s="91">
        <f t="shared" si="2"/>
        <v>2.3228995858451071</v>
      </c>
    </row>
    <row r="12" spans="1:7">
      <c r="A12" s="81" t="s">
        <v>190</v>
      </c>
      <c r="B12" s="115">
        <v>69.739999999999995</v>
      </c>
      <c r="C12" s="115">
        <v>81.365731457666257</v>
      </c>
      <c r="D12" s="115">
        <v>87.875364330692918</v>
      </c>
      <c r="E12" s="100">
        <f t="shared" si="0"/>
        <v>0.26004250545874569</v>
      </c>
      <c r="F12" s="91">
        <f t="shared" si="1"/>
        <v>18.135364330692923</v>
      </c>
      <c r="G12" s="91">
        <f t="shared" si="2"/>
        <v>6.5096328730266606</v>
      </c>
    </row>
    <row r="13" spans="1:7">
      <c r="A13" s="81" t="s">
        <v>191</v>
      </c>
      <c r="B13" s="115">
        <v>57.27</v>
      </c>
      <c r="C13" s="115">
        <v>70.161231999840936</v>
      </c>
      <c r="D13" s="115">
        <v>71.851818232452558</v>
      </c>
      <c r="E13" s="100">
        <f t="shared" si="0"/>
        <v>0.25461530002536326</v>
      </c>
      <c r="F13" s="91">
        <f t="shared" si="1"/>
        <v>14.581818232452555</v>
      </c>
      <c r="G13" s="91">
        <f t="shared" si="2"/>
        <v>1.6905862326116221</v>
      </c>
    </row>
    <row r="14" spans="1:7">
      <c r="A14" s="81" t="s">
        <v>192</v>
      </c>
      <c r="B14" s="115">
        <v>56.01</v>
      </c>
      <c r="C14" s="115">
        <v>72.75112827235705</v>
      </c>
      <c r="D14" s="115">
        <v>74.171755000383456</v>
      </c>
      <c r="E14" s="100">
        <f t="shared" si="0"/>
        <v>0.32425915015860485</v>
      </c>
      <c r="F14" s="91">
        <f t="shared" si="1"/>
        <v>18.161755000383458</v>
      </c>
      <c r="G14" s="91">
        <f t="shared" si="2"/>
        <v>1.4206267280264058</v>
      </c>
    </row>
    <row r="15" spans="1:7">
      <c r="A15" s="81" t="s">
        <v>193</v>
      </c>
      <c r="B15" s="115">
        <v>59.43</v>
      </c>
      <c r="C15" s="115">
        <v>72.802352205598424</v>
      </c>
      <c r="D15" s="115">
        <v>77.060561675023365</v>
      </c>
      <c r="E15" s="100">
        <f t="shared" si="0"/>
        <v>0.29666097383515677</v>
      </c>
      <c r="F15" s="91">
        <f t="shared" si="1"/>
        <v>17.630561675023365</v>
      </c>
      <c r="G15" s="91">
        <f t="shared" si="2"/>
        <v>4.2582094694249406</v>
      </c>
    </row>
    <row r="16" spans="1:7">
      <c r="A16" s="81" t="s">
        <v>194</v>
      </c>
      <c r="B16" s="115">
        <v>57.01</v>
      </c>
      <c r="C16" s="115">
        <v>71.100751475999431</v>
      </c>
      <c r="D16" s="115">
        <v>72.372823892629981</v>
      </c>
      <c r="E16" s="100">
        <f t="shared" si="0"/>
        <v>0.26947594970408673</v>
      </c>
      <c r="F16" s="91">
        <f t="shared" si="1"/>
        <v>15.362823892629983</v>
      </c>
      <c r="G16" s="91">
        <f t="shared" si="2"/>
        <v>1.2720724166305502</v>
      </c>
    </row>
    <row r="17" spans="1:7">
      <c r="A17" s="81" t="s">
        <v>195</v>
      </c>
      <c r="B17" s="115">
        <v>68.2</v>
      </c>
      <c r="C17" s="115">
        <v>83.703808078276822</v>
      </c>
      <c r="D17" s="115">
        <v>84.657730834399757</v>
      </c>
      <c r="E17" s="100">
        <f t="shared" si="0"/>
        <v>0.24131570138416061</v>
      </c>
      <c r="F17" s="91">
        <f t="shared" si="1"/>
        <v>16.457730834399754</v>
      </c>
      <c r="G17" s="91">
        <f t="shared" si="2"/>
        <v>0.95392275612293531</v>
      </c>
    </row>
    <row r="18" spans="1:7">
      <c r="A18" s="81" t="s">
        <v>196</v>
      </c>
      <c r="B18" s="115">
        <v>60.27</v>
      </c>
      <c r="C18" s="115">
        <v>77.400446108984639</v>
      </c>
      <c r="D18" s="115">
        <v>78.028422376905553</v>
      </c>
      <c r="E18" s="100">
        <f t="shared" si="0"/>
        <v>0.29464779122126344</v>
      </c>
      <c r="F18" s="91">
        <f t="shared" si="1"/>
        <v>17.75842237690555</v>
      </c>
      <c r="G18" s="91">
        <f t="shared" si="2"/>
        <v>0.62797626792091421</v>
      </c>
    </row>
    <row r="19" spans="1:7">
      <c r="A19" s="81" t="s">
        <v>197</v>
      </c>
      <c r="B19" s="115">
        <v>59.19</v>
      </c>
      <c r="C19" s="115">
        <v>76.239238874769697</v>
      </c>
      <c r="D19" s="115">
        <v>75.516508768622074</v>
      </c>
      <c r="E19" s="100">
        <f t="shared" si="0"/>
        <v>0.27583221437104372</v>
      </c>
      <c r="F19" s="91">
        <f t="shared" si="1"/>
        <v>16.326508768622077</v>
      </c>
      <c r="G19" s="91">
        <f t="shared" si="2"/>
        <v>-0.72273010614762256</v>
      </c>
    </row>
    <row r="20" spans="1:7">
      <c r="A20" s="81" t="s">
        <v>198</v>
      </c>
      <c r="B20" s="115">
        <v>52.81</v>
      </c>
      <c r="C20" s="115">
        <v>67.901855974422077</v>
      </c>
      <c r="D20" s="115">
        <v>69.080468619635042</v>
      </c>
      <c r="E20" s="100">
        <f t="shared" si="0"/>
        <v>0.30809446354165954</v>
      </c>
      <c r="F20" s="91">
        <f t="shared" si="1"/>
        <v>16.270468619635039</v>
      </c>
      <c r="G20" s="91">
        <f t="shared" si="2"/>
        <v>1.178612645212965</v>
      </c>
    </row>
    <row r="21" spans="1:7">
      <c r="A21" s="81" t="s">
        <v>199</v>
      </c>
      <c r="B21" s="115">
        <v>54.54</v>
      </c>
      <c r="C21" s="115">
        <v>69.940417763590148</v>
      </c>
      <c r="D21" s="115">
        <v>70.067998243113323</v>
      </c>
      <c r="E21" s="100">
        <f t="shared" si="0"/>
        <v>0.28470843863427436</v>
      </c>
      <c r="F21" s="91">
        <f t="shared" si="1"/>
        <v>15.527998243113323</v>
      </c>
      <c r="G21" s="91">
        <f t="shared" si="2"/>
        <v>0.12758047952317497</v>
      </c>
    </row>
    <row r="22" spans="1:7">
      <c r="A22" s="81" t="s">
        <v>112</v>
      </c>
      <c r="B22" s="115">
        <v>56.67</v>
      </c>
      <c r="C22" s="115">
        <v>71.737454795146249</v>
      </c>
      <c r="D22" s="115">
        <v>72.42555990143677</v>
      </c>
      <c r="E22" s="100">
        <f t="shared" si="0"/>
        <v>0.27802293808782014</v>
      </c>
      <c r="F22" s="91">
        <f t="shared" si="1"/>
        <v>15.755559901436769</v>
      </c>
      <c r="G22" s="91">
        <f t="shared" si="2"/>
        <v>0.68810510629052146</v>
      </c>
    </row>
    <row r="23" spans="1:7">
      <c r="A23" s="81" t="s">
        <v>201</v>
      </c>
      <c r="B23" s="115">
        <v>55.22</v>
      </c>
      <c r="C23" s="115">
        <v>70.53427759872352</v>
      </c>
      <c r="D23" s="115">
        <v>71.440005801942888</v>
      </c>
      <c r="E23" s="100">
        <f t="shared" si="0"/>
        <v>0.29373425936151559</v>
      </c>
      <c r="F23" s="91">
        <f t="shared" si="1"/>
        <v>16.220005801942889</v>
      </c>
      <c r="G23" s="91">
        <f t="shared" si="2"/>
        <v>0.90572820321936831</v>
      </c>
    </row>
    <row r="24" spans="1:7">
      <c r="A24" s="81" t="s">
        <v>202</v>
      </c>
      <c r="B24" s="115">
        <v>57.04</v>
      </c>
      <c r="C24" s="115">
        <v>72.169791386719851</v>
      </c>
      <c r="D24" s="115">
        <v>72.651545657708539</v>
      </c>
      <c r="E24" s="100">
        <f t="shared" si="0"/>
        <v>0.27369469946894354</v>
      </c>
      <c r="F24" s="91">
        <f t="shared" si="1"/>
        <v>15.61154565770854</v>
      </c>
      <c r="G24" s="91">
        <f t="shared" si="2"/>
        <v>0.48175427098868795</v>
      </c>
    </row>
    <row r="25" spans="1:7">
      <c r="A25" s="81" t="s">
        <v>203</v>
      </c>
      <c r="B25" s="115">
        <v>62.9</v>
      </c>
      <c r="C25" s="115">
        <v>76.416984143399787</v>
      </c>
      <c r="D25" s="115">
        <v>78.365423220020318</v>
      </c>
      <c r="E25" s="100">
        <f t="shared" si="0"/>
        <v>0.2458731831481768</v>
      </c>
      <c r="F25" s="91">
        <f t="shared" si="1"/>
        <v>15.46542322002032</v>
      </c>
      <c r="G25" s="91">
        <f t="shared" si="2"/>
        <v>1.9484390766205308</v>
      </c>
    </row>
    <row r="26" spans="1:7">
      <c r="A26" s="81" t="s">
        <v>204</v>
      </c>
      <c r="B26" s="115">
        <v>60.6</v>
      </c>
      <c r="C26" s="115">
        <v>75.518713628625576</v>
      </c>
      <c r="D26" s="115">
        <v>76.561369645318251</v>
      </c>
      <c r="E26" s="100">
        <f t="shared" si="0"/>
        <v>0.26338893804155528</v>
      </c>
      <c r="F26" s="91">
        <f t="shared" si="1"/>
        <v>15.96136964531825</v>
      </c>
      <c r="G26" s="91">
        <f t="shared" si="2"/>
        <v>1.0426560166926748</v>
      </c>
    </row>
    <row r="27" spans="1:7">
      <c r="A27" s="81" t="s">
        <v>205</v>
      </c>
      <c r="B27" s="115">
        <v>69.94</v>
      </c>
      <c r="C27" s="115">
        <v>82.431353189288458</v>
      </c>
      <c r="D27" s="115">
        <v>88.904772884430287</v>
      </c>
      <c r="E27" s="100">
        <f t="shared" si="0"/>
        <v>0.27115774784715885</v>
      </c>
      <c r="F27" s="91">
        <f t="shared" si="1"/>
        <v>18.964772884430289</v>
      </c>
      <c r="G27" s="91">
        <f t="shared" si="2"/>
        <v>6.4734196951418284</v>
      </c>
    </row>
    <row r="28" spans="1:7">
      <c r="A28" s="81" t="s">
        <v>206</v>
      </c>
      <c r="B28" s="115">
        <v>55.27</v>
      </c>
      <c r="C28" s="115">
        <v>70.867580909775484</v>
      </c>
      <c r="D28" s="115">
        <v>71.410618011033037</v>
      </c>
      <c r="E28" s="100">
        <f t="shared" si="0"/>
        <v>0.29203216955008204</v>
      </c>
      <c r="F28" s="91">
        <f t="shared" si="1"/>
        <v>16.140618011033034</v>
      </c>
      <c r="G28" s="91">
        <f t="shared" si="2"/>
        <v>0.54303710125755345</v>
      </c>
    </row>
    <row r="29" spans="1:7">
      <c r="A29" s="81" t="s">
        <v>207</v>
      </c>
      <c r="B29" s="115">
        <v>51.69</v>
      </c>
      <c r="C29" s="115">
        <v>66.987985281728726</v>
      </c>
      <c r="D29" s="115">
        <v>67.443986766231305</v>
      </c>
      <c r="E29" s="100">
        <f t="shared" si="0"/>
        <v>0.30477823111300656</v>
      </c>
      <c r="F29" s="91">
        <f t="shared" si="1"/>
        <v>15.753986766231307</v>
      </c>
      <c r="G29" s="91">
        <f t="shared" si="2"/>
        <v>0.45600148450257905</v>
      </c>
    </row>
    <row r="30" spans="1:7">
      <c r="A30" s="81" t="s">
        <v>208</v>
      </c>
      <c r="B30" s="115">
        <v>60.78</v>
      </c>
      <c r="C30" s="115">
        <v>74.28473022139454</v>
      </c>
      <c r="D30" s="115">
        <v>75.160612638627228</v>
      </c>
      <c r="E30" s="100">
        <f t="shared" si="0"/>
        <v>0.23660106348514687</v>
      </c>
      <c r="F30" s="91">
        <f t="shared" si="1"/>
        <v>14.380612638627227</v>
      </c>
      <c r="G30" s="91">
        <f t="shared" si="2"/>
        <v>0.87588241723268823</v>
      </c>
    </row>
    <row r="31" spans="1:7">
      <c r="A31" s="81" t="s">
        <v>209</v>
      </c>
      <c r="B31" s="115">
        <v>56.38</v>
      </c>
      <c r="C31" s="115">
        <v>73.879449091433514</v>
      </c>
      <c r="D31" s="115">
        <v>74.289848579576798</v>
      </c>
      <c r="E31" s="100">
        <f t="shared" si="0"/>
        <v>0.31766315323832556</v>
      </c>
      <c r="F31" s="91">
        <f t="shared" si="1"/>
        <v>17.909848579576796</v>
      </c>
      <c r="G31" s="91">
        <f t="shared" si="2"/>
        <v>0.41039948814328397</v>
      </c>
    </row>
    <row r="32" spans="1:7">
      <c r="A32" s="81" t="s">
        <v>210</v>
      </c>
      <c r="B32" s="115">
        <v>59.68</v>
      </c>
      <c r="C32" s="115">
        <v>76.994105120620461</v>
      </c>
      <c r="D32" s="115">
        <v>76.684766067779293</v>
      </c>
      <c r="E32" s="100">
        <f t="shared" si="0"/>
        <v>0.28493240730193187</v>
      </c>
      <c r="F32" s="91">
        <f t="shared" si="1"/>
        <v>17.004766067779293</v>
      </c>
      <c r="G32" s="91">
        <f t="shared" si="2"/>
        <v>-0.30933905284116747</v>
      </c>
    </row>
    <row r="33" spans="1:7">
      <c r="A33" s="81" t="s">
        <v>212</v>
      </c>
      <c r="B33" s="115">
        <v>56.79</v>
      </c>
      <c r="C33" s="115">
        <v>71.47171822205857</v>
      </c>
      <c r="D33" s="115">
        <v>72.790392155210029</v>
      </c>
      <c r="E33" s="100">
        <f t="shared" si="0"/>
        <v>0.28174664826923806</v>
      </c>
      <c r="F33" s="91">
        <f t="shared" si="1"/>
        <v>16.000392155210029</v>
      </c>
      <c r="G33" s="91">
        <f t="shared" si="2"/>
        <v>1.3186739331514588</v>
      </c>
    </row>
    <row r="34" spans="1:7">
      <c r="A34" s="81" t="s">
        <v>230</v>
      </c>
      <c r="B34" s="115">
        <v>59.16</v>
      </c>
      <c r="C34" s="115">
        <v>74.199966559744425</v>
      </c>
      <c r="D34" s="115">
        <v>75.741909419400699</v>
      </c>
      <c r="E34" s="100">
        <f t="shared" si="0"/>
        <v>0.28028920587222284</v>
      </c>
      <c r="F34" s="91">
        <f t="shared" si="1"/>
        <v>16.581909419400702</v>
      </c>
      <c r="G34" s="91">
        <f t="shared" si="2"/>
        <v>1.5419428596562739</v>
      </c>
    </row>
    <row r="35" spans="1:7">
      <c r="A35" s="81" t="s">
        <v>213</v>
      </c>
      <c r="B35" s="115">
        <v>75.25</v>
      </c>
      <c r="C35" s="115">
        <v>92.914030576488798</v>
      </c>
      <c r="D35" s="115">
        <v>94.477689454114568</v>
      </c>
      <c r="E35" s="100">
        <f t="shared" si="0"/>
        <v>0.255517467828765</v>
      </c>
      <c r="F35" s="91">
        <f t="shared" si="1"/>
        <v>19.227689454114568</v>
      </c>
      <c r="G35" s="91">
        <f t="shared" si="2"/>
        <v>1.5636588776257696</v>
      </c>
    </row>
    <row r="36" spans="1:7">
      <c r="A36" s="81" t="s">
        <v>214</v>
      </c>
      <c r="B36" s="115">
        <v>67.099999999999994</v>
      </c>
      <c r="C36" s="115">
        <v>82.851755624888128</v>
      </c>
      <c r="D36" s="115">
        <v>85.109288191441919</v>
      </c>
      <c r="E36" s="100">
        <f t="shared" si="0"/>
        <v>0.26839475695144449</v>
      </c>
      <c r="F36" s="91">
        <f t="shared" si="1"/>
        <v>18.009288191441925</v>
      </c>
      <c r="G36" s="91">
        <f t="shared" si="2"/>
        <v>2.2575325665537918</v>
      </c>
    </row>
    <row r="37" spans="1:7">
      <c r="A37" s="81" t="s">
        <v>218</v>
      </c>
      <c r="B37" s="115">
        <v>57.38</v>
      </c>
      <c r="C37" s="115">
        <v>74.688564584521217</v>
      </c>
      <c r="D37" s="115">
        <v>76.914224605094432</v>
      </c>
      <c r="E37" s="100">
        <f t="shared" si="0"/>
        <v>0.3404361206882961</v>
      </c>
      <c r="F37" s="91">
        <f t="shared" si="1"/>
        <v>19.53422460509443</v>
      </c>
      <c r="G37" s="91">
        <f t="shared" si="2"/>
        <v>2.2256600205732155</v>
      </c>
    </row>
    <row r="38" spans="1:7">
      <c r="A38" s="81" t="s">
        <v>219</v>
      </c>
      <c r="B38" s="115">
        <v>57.57</v>
      </c>
      <c r="C38" s="115">
        <v>72.215172121951696</v>
      </c>
      <c r="D38" s="115">
        <v>73.930007788975516</v>
      </c>
      <c r="E38" s="100">
        <f t="shared" si="0"/>
        <v>0.28417592129538849</v>
      </c>
      <c r="F38" s="91">
        <f t="shared" si="1"/>
        <v>16.360007788975516</v>
      </c>
      <c r="G38" s="91">
        <f t="shared" si="2"/>
        <v>1.7148356670238201</v>
      </c>
    </row>
    <row r="39" spans="1:7">
      <c r="A39" s="81" t="s">
        <v>220</v>
      </c>
      <c r="B39" s="115">
        <v>60.33</v>
      </c>
      <c r="C39" s="115">
        <v>75.294830934756817</v>
      </c>
      <c r="D39" s="115">
        <v>76.619768310527988</v>
      </c>
      <c r="E39" s="100">
        <f t="shared" si="0"/>
        <v>0.2700110775820983</v>
      </c>
      <c r="F39" s="91">
        <f t="shared" si="1"/>
        <v>16.28976831052799</v>
      </c>
      <c r="G39" s="91">
        <f t="shared" si="2"/>
        <v>1.3249373757711709</v>
      </c>
    </row>
    <row r="40" spans="1:7">
      <c r="A40" s="81" t="s">
        <v>130</v>
      </c>
      <c r="B40" s="115">
        <v>66.88</v>
      </c>
      <c r="C40" s="115">
        <v>82.649299184719283</v>
      </c>
      <c r="D40" s="115">
        <v>86.991224322678221</v>
      </c>
      <c r="E40" s="100">
        <f t="shared" si="0"/>
        <v>0.30070610530320313</v>
      </c>
      <c r="F40" s="91">
        <f t="shared" si="1"/>
        <v>20.111224322678225</v>
      </c>
      <c r="G40" s="91">
        <f t="shared" si="2"/>
        <v>4.3419251379589383</v>
      </c>
    </row>
    <row r="41" spans="1:7">
      <c r="A41" s="81" t="s">
        <v>223</v>
      </c>
      <c r="B41" s="115">
        <v>62.86</v>
      </c>
      <c r="C41" s="115">
        <v>71.314432943442384</v>
      </c>
      <c r="D41" s="115">
        <v>77.849807095467852</v>
      </c>
      <c r="E41" s="100">
        <f t="shared" si="0"/>
        <v>0.23846336454769096</v>
      </c>
      <c r="F41" s="91">
        <f t="shared" si="1"/>
        <v>14.989807095467853</v>
      </c>
      <c r="G41" s="91">
        <f t="shared" si="2"/>
        <v>6.5353741520254687</v>
      </c>
    </row>
    <row r="42" spans="1:7">
      <c r="A42" s="81" t="s">
        <v>224</v>
      </c>
      <c r="B42" s="115">
        <v>85.73</v>
      </c>
      <c r="C42" s="115">
        <v>100.33138397558601</v>
      </c>
      <c r="D42" s="115">
        <v>105.26496633601904</v>
      </c>
      <c r="E42" s="100">
        <f t="shared" si="0"/>
        <v>0.22786616512328284</v>
      </c>
      <c r="F42" s="91">
        <f t="shared" si="1"/>
        <v>19.534966336019039</v>
      </c>
      <c r="G42" s="91">
        <f t="shared" si="2"/>
        <v>4.9335823604330358</v>
      </c>
    </row>
    <row r="43" spans="1:7">
      <c r="A43" s="81" t="s">
        <v>225</v>
      </c>
      <c r="B43" s="115">
        <v>56.35</v>
      </c>
      <c r="C43" s="115">
        <v>71.821531360667564</v>
      </c>
      <c r="D43" s="115">
        <v>71.645008043437684</v>
      </c>
      <c r="E43" s="100">
        <f t="shared" si="0"/>
        <v>0.2714287141692579</v>
      </c>
      <c r="F43" s="91">
        <f t="shared" si="1"/>
        <v>15.295008043437683</v>
      </c>
      <c r="G43" s="91">
        <f t="shared" si="2"/>
        <v>-0.17652331722987924</v>
      </c>
    </row>
    <row r="44" spans="1:7">
      <c r="A44" s="81" t="s">
        <v>226</v>
      </c>
      <c r="B44" s="115">
        <v>60.83</v>
      </c>
      <c r="C44" s="115">
        <v>76.03657317078796</v>
      </c>
      <c r="D44" s="115">
        <v>76.565340099312664</v>
      </c>
      <c r="E44" s="100">
        <f t="shared" si="0"/>
        <v>0.25867729901878456</v>
      </c>
      <c r="F44" s="91">
        <f t="shared" si="1"/>
        <v>15.735340099312666</v>
      </c>
      <c r="G44" s="91">
        <f t="shared" si="2"/>
        <v>0.52876692852470342</v>
      </c>
    </row>
    <row r="45" spans="1:7">
      <c r="A45" s="81" t="s">
        <v>227</v>
      </c>
      <c r="B45" s="115">
        <v>54.14</v>
      </c>
      <c r="C45" s="115">
        <v>69.099222724155538</v>
      </c>
      <c r="D45" s="115">
        <v>69.344634777499479</v>
      </c>
      <c r="E45" s="100">
        <f t="shared" si="0"/>
        <v>0.28083920904136456</v>
      </c>
      <c r="F45" s="91">
        <f t="shared" si="1"/>
        <v>15.204634777499479</v>
      </c>
      <c r="G45" s="91">
        <f t="shared" si="2"/>
        <v>0.24541205334394078</v>
      </c>
    </row>
    <row r="46" spans="1:7">
      <c r="A46" s="81" t="s">
        <v>228</v>
      </c>
      <c r="B46" s="115">
        <v>65.72</v>
      </c>
      <c r="C46" s="115">
        <v>82.111788511635609</v>
      </c>
      <c r="D46" s="115">
        <v>83.01309669718637</v>
      </c>
      <c r="E46" s="100">
        <f t="shared" si="0"/>
        <v>0.26313293817995087</v>
      </c>
      <c r="F46" s="91">
        <f t="shared" si="1"/>
        <v>17.293096697186371</v>
      </c>
      <c r="G46" s="91">
        <f t="shared" si="2"/>
        <v>0.90130818555076075</v>
      </c>
    </row>
    <row r="47" spans="1:7">
      <c r="A47" s="81" t="s">
        <v>280</v>
      </c>
      <c r="B47" s="115">
        <v>54.06</v>
      </c>
      <c r="C47" s="115">
        <v>72.462609095757358</v>
      </c>
      <c r="D47" s="115">
        <v>73.521014966745966</v>
      </c>
      <c r="E47" s="100">
        <f t="shared" si="0"/>
        <v>0.35998917807521202</v>
      </c>
      <c r="F47" s="91">
        <f t="shared" si="1"/>
        <v>19.461014966745964</v>
      </c>
      <c r="G47" s="91">
        <f t="shared" si="2"/>
        <v>1.0584058709886079</v>
      </c>
    </row>
    <row r="48" spans="1:7">
      <c r="A48" s="81" t="s">
        <v>229</v>
      </c>
      <c r="B48" s="115">
        <v>51.3</v>
      </c>
      <c r="C48" s="115">
        <v>66.821645638026936</v>
      </c>
      <c r="D48" s="115">
        <v>68.002860612102054</v>
      </c>
      <c r="E48" s="100">
        <f t="shared" si="0"/>
        <v>0.32559182479731108</v>
      </c>
      <c r="F48" s="91">
        <f t="shared" si="1"/>
        <v>16.702860612102057</v>
      </c>
      <c r="G48" s="91">
        <f t="shared" si="2"/>
        <v>1.1812149740751181</v>
      </c>
    </row>
    <row r="49" spans="1:7">
      <c r="A49" s="81" t="s">
        <v>231</v>
      </c>
      <c r="B49" s="115">
        <v>59.86</v>
      </c>
      <c r="C49" s="115">
        <v>74.630529213990442</v>
      </c>
      <c r="D49" s="115">
        <v>74.473734602871104</v>
      </c>
      <c r="E49" s="100">
        <f t="shared" si="0"/>
        <v>0.24413188444488984</v>
      </c>
      <c r="F49" s="91">
        <f t="shared" si="1"/>
        <v>14.613734602871105</v>
      </c>
      <c r="G49" s="91">
        <f t="shared" si="2"/>
        <v>-0.1567946111193379</v>
      </c>
    </row>
    <row r="50" spans="1:7">
      <c r="A50" s="81" t="s">
        <v>232</v>
      </c>
      <c r="B50" s="115">
        <v>57.88</v>
      </c>
      <c r="C50" s="115">
        <v>71.687516449591342</v>
      </c>
      <c r="D50" s="115">
        <v>72.898352365124467</v>
      </c>
      <c r="E50" s="100">
        <f t="shared" si="0"/>
        <v>0.25947395240367077</v>
      </c>
      <c r="F50" s="91">
        <f t="shared" si="1"/>
        <v>15.018352365124464</v>
      </c>
      <c r="G50" s="91">
        <f t="shared" si="2"/>
        <v>1.2108359155331243</v>
      </c>
    </row>
    <row r="51" spans="1:7">
      <c r="A51" s="81" t="s">
        <v>233</v>
      </c>
      <c r="B51" s="115">
        <v>52.62</v>
      </c>
      <c r="C51" s="115">
        <v>66.39856037793966</v>
      </c>
      <c r="D51" s="115">
        <v>66.646689533292616</v>
      </c>
      <c r="E51" s="100">
        <f t="shared" si="0"/>
        <v>0.26656574559659102</v>
      </c>
      <c r="F51" s="91">
        <f t="shared" si="1"/>
        <v>14.026689533292618</v>
      </c>
      <c r="G51" s="91">
        <f t="shared" si="2"/>
        <v>0.24812915535295588</v>
      </c>
    </row>
    <row r="52" spans="1:7">
      <c r="A52" s="81" t="s">
        <v>234</v>
      </c>
      <c r="B52" s="115">
        <v>52.61</v>
      </c>
      <c r="C52" s="115">
        <v>67.696861867968011</v>
      </c>
      <c r="D52" s="115">
        <v>68.257773938915008</v>
      </c>
      <c r="E52" s="100">
        <f t="shared" si="0"/>
        <v>0.29742965099629365</v>
      </c>
      <c r="F52" s="91">
        <f t="shared" si="1"/>
        <v>15.647773938915009</v>
      </c>
      <c r="G52" s="91">
        <f t="shared" si="2"/>
        <v>0.56091207094699769</v>
      </c>
    </row>
    <row r="53" spans="1:7">
      <c r="A53" s="81" t="s">
        <v>235</v>
      </c>
      <c r="B53" s="115">
        <v>52.74</v>
      </c>
      <c r="C53" s="115">
        <v>67.179464230013025</v>
      </c>
      <c r="D53" s="115">
        <v>67.925466270830512</v>
      </c>
      <c r="E53" s="100">
        <f t="shared" si="0"/>
        <v>0.28793072185875063</v>
      </c>
      <c r="F53" s="91">
        <f t="shared" si="1"/>
        <v>15.18546627083051</v>
      </c>
      <c r="G53" s="91">
        <f t="shared" si="2"/>
        <v>0.746002040817487</v>
      </c>
    </row>
    <row r="54" spans="1:7">
      <c r="A54" s="81" t="s">
        <v>237</v>
      </c>
      <c r="B54" s="115">
        <v>66.400000000000006</v>
      </c>
      <c r="C54" s="115">
        <v>77.86891976836931</v>
      </c>
      <c r="D54" s="115">
        <v>85.355190108911657</v>
      </c>
      <c r="E54" s="100">
        <f t="shared" si="0"/>
        <v>0.28546973055589836</v>
      </c>
      <c r="F54" s="91">
        <f t="shared" si="1"/>
        <v>18.955190108911651</v>
      </c>
      <c r="G54" s="91">
        <f t="shared" si="2"/>
        <v>7.4862703405423474</v>
      </c>
    </row>
    <row r="55" spans="1:7">
      <c r="A55" s="81" t="s">
        <v>238</v>
      </c>
      <c r="B55" s="115">
        <v>67.709999999999994</v>
      </c>
      <c r="C55" s="115">
        <v>79.731866231194616</v>
      </c>
      <c r="D55" s="115">
        <v>85.807890066947238</v>
      </c>
      <c r="E55" s="100">
        <f t="shared" si="0"/>
        <v>0.26728533550357769</v>
      </c>
      <c r="F55" s="91">
        <f t="shared" si="1"/>
        <v>18.097890066947244</v>
      </c>
      <c r="G55" s="91">
        <f t="shared" si="2"/>
        <v>6.0760238357526219</v>
      </c>
    </row>
    <row r="56" spans="1:7">
      <c r="A56" s="81" t="s">
        <v>239</v>
      </c>
      <c r="B56" s="115">
        <v>57.19</v>
      </c>
      <c r="C56" s="115">
        <v>71.960959971811505</v>
      </c>
      <c r="D56" s="115">
        <v>72.630065504210137</v>
      </c>
      <c r="E56" s="100">
        <f t="shared" si="0"/>
        <v>0.26997841413201851</v>
      </c>
      <c r="F56" s="91">
        <f t="shared" si="1"/>
        <v>15.440065504210139</v>
      </c>
      <c r="G56" s="91">
        <f t="shared" si="2"/>
        <v>0.66910553239863191</v>
      </c>
    </row>
    <row r="57" spans="1:7">
      <c r="A57" s="81" t="s">
        <v>240</v>
      </c>
      <c r="B57" s="115">
        <v>62.42</v>
      </c>
      <c r="C57" s="115">
        <v>70.45132953586284</v>
      </c>
      <c r="D57" s="115">
        <v>73.110262463789951</v>
      </c>
      <c r="E57" s="100">
        <f t="shared" si="0"/>
        <v>0.17126341659387934</v>
      </c>
      <c r="F57" s="91">
        <f t="shared" si="1"/>
        <v>10.690262463789949</v>
      </c>
      <c r="G57" s="91">
        <f t="shared" si="2"/>
        <v>2.6589329279271112</v>
      </c>
    </row>
    <row r="58" spans="1:7">
      <c r="A58" s="81" t="s">
        <v>241</v>
      </c>
      <c r="B58" s="115">
        <v>53.06</v>
      </c>
      <c r="C58" s="115">
        <v>69.049585977402884</v>
      </c>
      <c r="D58" s="115">
        <v>69.067709883834453</v>
      </c>
      <c r="E58" s="100">
        <f t="shared" si="0"/>
        <v>0.30169072528900209</v>
      </c>
      <c r="F58" s="91">
        <f t="shared" si="1"/>
        <v>16.007709883834451</v>
      </c>
      <c r="G58" s="91">
        <f t="shared" si="2"/>
        <v>1.8123906431569026E-2</v>
      </c>
    </row>
    <row r="59" spans="1:7">
      <c r="A59" s="81" t="s">
        <v>242</v>
      </c>
      <c r="B59" s="115">
        <v>60.71</v>
      </c>
      <c r="C59" s="115">
        <v>76.060771220022843</v>
      </c>
      <c r="D59" s="115">
        <v>78.359961003259073</v>
      </c>
      <c r="E59" s="100">
        <f t="shared" si="0"/>
        <v>0.29072576187216392</v>
      </c>
      <c r="F59" s="91">
        <f t="shared" si="1"/>
        <v>17.649961003259072</v>
      </c>
      <c r="G59" s="91">
        <f t="shared" si="2"/>
        <v>2.2991897832362298</v>
      </c>
    </row>
    <row r="60" spans="1:7">
      <c r="A60" s="81" t="s">
        <v>245</v>
      </c>
      <c r="B60" s="115">
        <v>68.87</v>
      </c>
      <c r="C60" s="115">
        <v>83.645890620134566</v>
      </c>
      <c r="D60" s="115">
        <v>87.130769883726259</v>
      </c>
      <c r="E60" s="100">
        <f t="shared" si="0"/>
        <v>0.2651483938394984</v>
      </c>
      <c r="F60" s="91">
        <f t="shared" si="1"/>
        <v>18.260769883726255</v>
      </c>
      <c r="G60" s="91">
        <f t="shared" si="2"/>
        <v>3.4848792635916936</v>
      </c>
    </row>
    <row r="61" spans="1:7">
      <c r="A61" s="81" t="s">
        <v>246</v>
      </c>
      <c r="B61" s="115">
        <v>54.77</v>
      </c>
      <c r="C61" s="115">
        <v>68.523950376341304</v>
      </c>
      <c r="D61" s="115">
        <v>70.377150751839565</v>
      </c>
      <c r="E61" s="100">
        <f t="shared" si="0"/>
        <v>0.28495801993499292</v>
      </c>
      <c r="F61" s="91">
        <f t="shared" si="1"/>
        <v>15.607150751839562</v>
      </c>
      <c r="G61" s="91">
        <f t="shared" si="2"/>
        <v>1.8532003754982611</v>
      </c>
    </row>
    <row r="62" spans="1:7">
      <c r="A62" s="81" t="s">
        <v>247</v>
      </c>
      <c r="B62" s="115">
        <v>56.08</v>
      </c>
      <c r="C62" s="115">
        <v>71.381190697978454</v>
      </c>
      <c r="D62" s="115">
        <v>72.007740776588179</v>
      </c>
      <c r="E62" s="100">
        <f t="shared" si="0"/>
        <v>0.28401820215028856</v>
      </c>
      <c r="F62" s="91">
        <f t="shared" si="1"/>
        <v>15.92774077658818</v>
      </c>
      <c r="G62" s="91">
        <f t="shared" si="2"/>
        <v>0.62655007860972489</v>
      </c>
    </row>
    <row r="63" spans="1:7">
      <c r="A63" s="81" t="s">
        <v>248</v>
      </c>
      <c r="B63" s="115">
        <v>59.06</v>
      </c>
      <c r="C63" s="115">
        <v>73.094314446245164</v>
      </c>
      <c r="D63" s="115">
        <v>75.902383820868138</v>
      </c>
      <c r="E63" s="100">
        <f t="shared" si="0"/>
        <v>0.28517412497236938</v>
      </c>
      <c r="F63" s="91">
        <f t="shared" si="1"/>
        <v>16.842383820868136</v>
      </c>
      <c r="G63" s="91">
        <f t="shared" si="2"/>
        <v>2.8080693746229741</v>
      </c>
    </row>
    <row r="64" spans="1:7">
      <c r="A64" s="81" t="s">
        <v>243</v>
      </c>
      <c r="B64" s="115">
        <v>54.87</v>
      </c>
      <c r="C64" s="115">
        <v>68.969409186727958</v>
      </c>
      <c r="D64" s="115">
        <v>70.672968126787609</v>
      </c>
      <c r="E64" s="100">
        <f t="shared" si="0"/>
        <v>0.28800743806793533</v>
      </c>
      <c r="F64" s="91">
        <f t="shared" si="1"/>
        <v>15.802968126787611</v>
      </c>
      <c r="G64" s="91">
        <f t="shared" si="2"/>
        <v>1.7035589400596507</v>
      </c>
    </row>
    <row r="65" spans="1:7">
      <c r="A65" s="81" t="s">
        <v>249</v>
      </c>
      <c r="B65" s="115">
        <v>53.89</v>
      </c>
      <c r="C65" s="115">
        <v>67.954875094653801</v>
      </c>
      <c r="D65" s="115">
        <v>69.312319746445439</v>
      </c>
      <c r="E65" s="100">
        <f t="shared" si="0"/>
        <v>0.28618147608917127</v>
      </c>
      <c r="F65" s="91">
        <f t="shared" si="1"/>
        <v>15.422319746445439</v>
      </c>
      <c r="G65" s="91">
        <f t="shared" si="2"/>
        <v>1.3574446517916385</v>
      </c>
    </row>
    <row r="66" spans="1:7">
      <c r="A66" s="81" t="s">
        <v>250</v>
      </c>
      <c r="B66" s="115">
        <v>53.63</v>
      </c>
      <c r="C66" s="115">
        <v>72.044921936645963</v>
      </c>
      <c r="D66" s="115">
        <v>75.9844532945731</v>
      </c>
      <c r="E66" s="100">
        <f t="shared" si="0"/>
        <v>0.41682739687811105</v>
      </c>
      <c r="F66" s="91">
        <f t="shared" si="1"/>
        <v>22.354453294573098</v>
      </c>
      <c r="G66" s="91">
        <f t="shared" si="2"/>
        <v>3.9395313579271374</v>
      </c>
    </row>
    <row r="67" spans="1:7">
      <c r="A67" s="81" t="s">
        <v>252</v>
      </c>
      <c r="B67" s="115">
        <v>60.13</v>
      </c>
      <c r="C67" s="115">
        <v>71.577470017349398</v>
      </c>
      <c r="D67" s="115">
        <v>73.245749942223256</v>
      </c>
      <c r="E67" s="100">
        <f t="shared" ref="E67:E83" si="3">(D67-B67)/B67</f>
        <v>0.21812323203431319</v>
      </c>
      <c r="F67" s="91">
        <f t="shared" ref="F67:F83" si="4">(D67-B67)</f>
        <v>13.115749942223253</v>
      </c>
      <c r="G67" s="91">
        <f t="shared" ref="G67:G83" si="5">(D67-C67)</f>
        <v>1.6682799248738576</v>
      </c>
    </row>
    <row r="68" spans="1:7">
      <c r="A68" s="81" t="s">
        <v>253</v>
      </c>
      <c r="B68" s="115">
        <v>74.599999999999994</v>
      </c>
      <c r="C68" s="115">
        <v>97.160068739023558</v>
      </c>
      <c r="D68" s="115">
        <v>104.44168748205954</v>
      </c>
      <c r="E68" s="100">
        <f t="shared" si="3"/>
        <v>0.40002262040294295</v>
      </c>
      <c r="F68" s="91">
        <f t="shared" si="4"/>
        <v>29.841687482059541</v>
      </c>
      <c r="G68" s="91">
        <f t="shared" si="5"/>
        <v>7.2816187430359776</v>
      </c>
    </row>
    <row r="69" spans="1:7">
      <c r="A69" s="81" t="s">
        <v>179</v>
      </c>
      <c r="B69" s="115">
        <v>57.41</v>
      </c>
      <c r="C69" s="115">
        <v>72.077326483696154</v>
      </c>
      <c r="D69" s="115">
        <v>74.002003477703383</v>
      </c>
      <c r="E69" s="100">
        <f t="shared" si="3"/>
        <v>0.28900894404639238</v>
      </c>
      <c r="F69" s="91">
        <f t="shared" si="4"/>
        <v>16.592003477703386</v>
      </c>
      <c r="G69" s="91">
        <f t="shared" si="5"/>
        <v>1.9246769940072284</v>
      </c>
    </row>
    <row r="70" spans="1:7">
      <c r="A70" s="81" t="s">
        <v>189</v>
      </c>
      <c r="B70" s="115">
        <v>54.67</v>
      </c>
      <c r="C70" s="115">
        <v>66.364003379964316</v>
      </c>
      <c r="D70" s="115">
        <v>67.716717010234746</v>
      </c>
      <c r="E70" s="100">
        <f t="shared" si="3"/>
        <v>0.23864490598563642</v>
      </c>
      <c r="F70" s="91">
        <f t="shared" si="4"/>
        <v>13.046717010234744</v>
      </c>
      <c r="G70" s="91">
        <f t="shared" si="5"/>
        <v>1.3527136302704292</v>
      </c>
    </row>
    <row r="71" spans="1:7">
      <c r="A71" s="81" t="s">
        <v>217</v>
      </c>
      <c r="B71" s="115">
        <v>56.18</v>
      </c>
      <c r="C71" s="115">
        <v>71.817329916422565</v>
      </c>
      <c r="D71" s="115">
        <v>73.722229558211396</v>
      </c>
      <c r="E71" s="100">
        <f t="shared" si="3"/>
        <v>0.3122504371344143</v>
      </c>
      <c r="F71" s="91">
        <f t="shared" si="4"/>
        <v>17.542229558211396</v>
      </c>
      <c r="G71" s="91">
        <f t="shared" si="5"/>
        <v>1.9048996417888304</v>
      </c>
    </row>
    <row r="72" spans="1:7">
      <c r="A72" s="81" t="s">
        <v>222</v>
      </c>
      <c r="B72" s="115">
        <v>70.45</v>
      </c>
      <c r="C72" s="115">
        <v>86.243025918760509</v>
      </c>
      <c r="D72" s="115">
        <v>90.144546651845801</v>
      </c>
      <c r="E72" s="100">
        <f t="shared" si="3"/>
        <v>0.27955353657694532</v>
      </c>
      <c r="F72" s="91">
        <f t="shared" si="4"/>
        <v>19.694546651845798</v>
      </c>
      <c r="G72" s="91">
        <f t="shared" si="5"/>
        <v>3.9015207330852917</v>
      </c>
    </row>
    <row r="73" spans="1:7">
      <c r="A73" s="81" t="s">
        <v>188</v>
      </c>
      <c r="B73" s="115">
        <v>55.65</v>
      </c>
      <c r="C73" s="115">
        <v>74.42824357451849</v>
      </c>
      <c r="D73" s="115">
        <v>76.895666027617594</v>
      </c>
      <c r="E73" s="100">
        <f t="shared" si="3"/>
        <v>0.38177297444056774</v>
      </c>
      <c r="F73" s="91">
        <f t="shared" si="4"/>
        <v>21.245666027617595</v>
      </c>
      <c r="G73" s="91">
        <f t="shared" si="5"/>
        <v>2.467422453099104</v>
      </c>
    </row>
    <row r="74" spans="1:7">
      <c r="A74" s="81" t="s">
        <v>244</v>
      </c>
      <c r="B74" s="115">
        <v>52.62</v>
      </c>
      <c r="C74" s="115">
        <v>66.71226767520244</v>
      </c>
      <c r="D74" s="115">
        <v>69.752136908145545</v>
      </c>
      <c r="E74" s="100">
        <f t="shared" si="3"/>
        <v>0.32558222934522135</v>
      </c>
      <c r="F74" s="91">
        <f t="shared" si="4"/>
        <v>17.132136908145547</v>
      </c>
      <c r="G74" s="91">
        <f t="shared" si="5"/>
        <v>3.0398692329431043</v>
      </c>
    </row>
    <row r="75" spans="1:7">
      <c r="A75" s="81" t="s">
        <v>187</v>
      </c>
      <c r="B75" s="115">
        <v>53.91</v>
      </c>
      <c r="C75" s="115">
        <v>71.195016579079535</v>
      </c>
      <c r="D75" s="115">
        <v>74.018595945318609</v>
      </c>
      <c r="E75" s="100">
        <f t="shared" si="3"/>
        <v>0.37300307819177542</v>
      </c>
      <c r="F75" s="91">
        <f t="shared" si="4"/>
        <v>20.108595945318612</v>
      </c>
      <c r="G75" s="91">
        <f t="shared" si="5"/>
        <v>2.8235793662390734</v>
      </c>
    </row>
    <row r="76" spans="1:7">
      <c r="A76" s="81" t="s">
        <v>183</v>
      </c>
      <c r="B76" s="115">
        <v>54.13</v>
      </c>
      <c r="C76" s="115">
        <v>70.137071134686664</v>
      </c>
      <c r="D76" s="115">
        <v>71.191837556096672</v>
      </c>
      <c r="E76" s="100">
        <f t="shared" si="3"/>
        <v>0.3152011371900364</v>
      </c>
      <c r="F76" s="91">
        <f t="shared" si="4"/>
        <v>17.06183755609667</v>
      </c>
      <c r="G76" s="91">
        <f t="shared" si="5"/>
        <v>1.0547664214100081</v>
      </c>
    </row>
    <row r="77" spans="1:7">
      <c r="A77" s="81" t="s">
        <v>211</v>
      </c>
      <c r="B77" s="115">
        <v>54.85</v>
      </c>
      <c r="C77" s="115">
        <v>68.65432043417951</v>
      </c>
      <c r="D77" s="115">
        <v>69.591172899330502</v>
      </c>
      <c r="E77" s="100">
        <f t="shared" si="3"/>
        <v>0.26875429169244303</v>
      </c>
      <c r="F77" s="91">
        <f t="shared" si="4"/>
        <v>14.7411728993305</v>
      </c>
      <c r="G77" s="91">
        <f t="shared" si="5"/>
        <v>0.93685246515099152</v>
      </c>
    </row>
    <row r="78" spans="1:7">
      <c r="A78" s="81" t="s">
        <v>251</v>
      </c>
      <c r="B78" s="115">
        <v>63.36</v>
      </c>
      <c r="C78" s="115">
        <v>77.235911986147528</v>
      </c>
      <c r="D78" s="115">
        <v>79.680623902534194</v>
      </c>
      <c r="E78" s="100">
        <f t="shared" si="3"/>
        <v>0.25758560452231999</v>
      </c>
      <c r="F78" s="91">
        <f t="shared" si="4"/>
        <v>16.320623902534194</v>
      </c>
      <c r="G78" s="91">
        <f t="shared" si="5"/>
        <v>2.444711916386666</v>
      </c>
    </row>
    <row r="79" spans="1:7">
      <c r="A79" s="81" t="s">
        <v>216</v>
      </c>
      <c r="B79" s="115">
        <v>70.010000000000005</v>
      </c>
      <c r="C79" s="115">
        <v>82.064194346201333</v>
      </c>
      <c r="D79" s="115">
        <v>87.645061737923314</v>
      </c>
      <c r="E79" s="100">
        <f t="shared" si="3"/>
        <v>0.25189346861767331</v>
      </c>
      <c r="F79" s="91">
        <f t="shared" si="4"/>
        <v>17.635061737923309</v>
      </c>
      <c r="G79" s="91">
        <f t="shared" si="5"/>
        <v>5.5808673917219807</v>
      </c>
    </row>
    <row r="80" spans="1:7">
      <c r="A80" s="81" t="s">
        <v>221</v>
      </c>
      <c r="B80" s="115">
        <v>51.03</v>
      </c>
      <c r="C80" s="115">
        <v>63.427334880511822</v>
      </c>
      <c r="D80" s="115">
        <v>65.019825411227956</v>
      </c>
      <c r="E80" s="100">
        <f t="shared" si="3"/>
        <v>0.27414903804091623</v>
      </c>
      <c r="F80" s="91">
        <f t="shared" si="4"/>
        <v>13.989825411227955</v>
      </c>
      <c r="G80" s="91">
        <f t="shared" si="5"/>
        <v>1.5924905307161339</v>
      </c>
    </row>
    <row r="81" spans="1:7">
      <c r="A81" s="81" t="s">
        <v>236</v>
      </c>
      <c r="B81" s="115">
        <v>55.22</v>
      </c>
      <c r="C81" s="115">
        <v>71.079888404372838</v>
      </c>
      <c r="D81" s="115">
        <v>72.228429910884458</v>
      </c>
      <c r="E81" s="100">
        <f t="shared" si="3"/>
        <v>0.30801213167121438</v>
      </c>
      <c r="F81" s="91">
        <f t="shared" si="4"/>
        <v>17.008429910884459</v>
      </c>
      <c r="G81" s="91">
        <f t="shared" si="5"/>
        <v>1.14854150651162</v>
      </c>
    </row>
    <row r="82" spans="1:7">
      <c r="A82" s="81" t="s">
        <v>200</v>
      </c>
      <c r="B82" s="115">
        <v>55.95</v>
      </c>
      <c r="C82" s="115">
        <v>72.785002824078489</v>
      </c>
      <c r="D82" s="115">
        <v>71.747068585430171</v>
      </c>
      <c r="E82" s="100">
        <f t="shared" si="3"/>
        <v>0.28234260206309503</v>
      </c>
      <c r="F82" s="91">
        <f t="shared" si="4"/>
        <v>15.797068585430168</v>
      </c>
      <c r="G82" s="91">
        <f t="shared" si="5"/>
        <v>-1.0379342386483188</v>
      </c>
    </row>
    <row r="83" spans="1:7" s="127" customFormat="1">
      <c r="A83" s="81" t="s">
        <v>173</v>
      </c>
      <c r="B83" s="116">
        <v>66.77</v>
      </c>
      <c r="C83" s="116">
        <v>82.630631213078971</v>
      </c>
      <c r="D83" s="116">
        <v>84.349859167534078</v>
      </c>
      <c r="E83" s="125">
        <f t="shared" si="3"/>
        <v>0.26328978834108258</v>
      </c>
      <c r="F83" s="128">
        <f t="shared" si="4"/>
        <v>17.579859167534082</v>
      </c>
      <c r="G83" s="128">
        <f t="shared" si="5"/>
        <v>1.719227954455107</v>
      </c>
    </row>
    <row r="84" spans="1:7">
      <c r="B84" s="82"/>
      <c r="C84" s="82"/>
      <c r="D84" s="82"/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H83"/>
  <sheetViews>
    <sheetView zoomScale="80" zoomScaleNormal="80" zoomScalePageLayoutView="80" workbookViewId="0">
      <selection activeCell="F7" sqref="F7"/>
    </sheetView>
  </sheetViews>
  <sheetFormatPr defaultColWidth="8.81640625" defaultRowHeight="14.5"/>
  <cols>
    <col min="2" max="2" width="19.1796875" customWidth="1"/>
    <col min="3" max="3" width="11.1796875" style="165" customWidth="1"/>
    <col min="4" max="4" width="11.1796875" style="163" customWidth="1"/>
    <col min="5" max="5" width="11.1796875" style="164" customWidth="1"/>
    <col min="6" max="6" width="31.1796875" customWidth="1"/>
    <col min="7" max="7" width="25.1796875" customWidth="1"/>
    <col min="8" max="8" width="29" customWidth="1"/>
    <col min="9" max="9" width="28.1796875" customWidth="1"/>
  </cols>
  <sheetData>
    <row r="1" spans="1:8" s="84" customFormat="1" ht="66.75" customHeight="1">
      <c r="A1" s="102" t="s">
        <v>91</v>
      </c>
      <c r="B1" s="102" t="s">
        <v>174</v>
      </c>
      <c r="C1" s="102">
        <v>42156</v>
      </c>
      <c r="D1" s="102">
        <v>42491</v>
      </c>
      <c r="E1" s="102">
        <v>42522</v>
      </c>
      <c r="F1" s="102" t="s">
        <v>320</v>
      </c>
      <c r="G1" s="102" t="s">
        <v>321</v>
      </c>
      <c r="H1" s="2" t="s">
        <v>322</v>
      </c>
    </row>
    <row r="2" spans="1:8">
      <c r="A2" s="85">
        <v>1</v>
      </c>
      <c r="B2" s="99" t="s">
        <v>92</v>
      </c>
      <c r="C2" s="92">
        <v>38933</v>
      </c>
      <c r="D2" s="92">
        <v>39126</v>
      </c>
      <c r="E2" s="92">
        <v>39147</v>
      </c>
      <c r="F2" s="100">
        <f>(E2-C2)/C2</f>
        <v>5.4966224025890633E-3</v>
      </c>
      <c r="G2" s="93">
        <f>E2-C2</f>
        <v>214</v>
      </c>
      <c r="H2" s="93">
        <f>E2-D2</f>
        <v>21</v>
      </c>
    </row>
    <row r="3" spans="1:8">
      <c r="A3" s="85">
        <v>2</v>
      </c>
      <c r="B3" s="99" t="s">
        <v>93</v>
      </c>
      <c r="C3" s="92">
        <v>6068</v>
      </c>
      <c r="D3" s="92">
        <v>6329</v>
      </c>
      <c r="E3" s="92">
        <v>6398</v>
      </c>
      <c r="F3" s="100">
        <f t="shared" ref="F3:F66" si="0">(E3-C3)/C3</f>
        <v>5.4383651944627555E-2</v>
      </c>
      <c r="G3" s="93">
        <f t="shared" ref="G3:G66" si="1">E3-C3</f>
        <v>330</v>
      </c>
      <c r="H3" s="93">
        <f t="shared" ref="H3:H66" si="2">E3-D3</f>
        <v>69</v>
      </c>
    </row>
    <row r="4" spans="1:8">
      <c r="A4" s="85">
        <v>3</v>
      </c>
      <c r="B4" s="99" t="s">
        <v>94</v>
      </c>
      <c r="C4" s="92">
        <v>12025</v>
      </c>
      <c r="D4" s="92">
        <v>12361</v>
      </c>
      <c r="E4" s="92">
        <v>12481</v>
      </c>
      <c r="F4" s="100">
        <f t="shared" si="0"/>
        <v>3.7920997920997922E-2</v>
      </c>
      <c r="G4" s="93">
        <f t="shared" si="1"/>
        <v>456</v>
      </c>
      <c r="H4" s="93">
        <f t="shared" si="2"/>
        <v>120</v>
      </c>
    </row>
    <row r="5" spans="1:8">
      <c r="A5" s="85">
        <v>4</v>
      </c>
      <c r="B5" s="99" t="s">
        <v>95</v>
      </c>
      <c r="C5" s="92">
        <v>2394</v>
      </c>
      <c r="D5" s="92">
        <v>2412</v>
      </c>
      <c r="E5" s="92">
        <v>2456</v>
      </c>
      <c r="F5" s="100">
        <f t="shared" si="0"/>
        <v>2.5898078529657476E-2</v>
      </c>
      <c r="G5" s="93">
        <f t="shared" si="1"/>
        <v>62</v>
      </c>
      <c r="H5" s="93">
        <f t="shared" si="2"/>
        <v>44</v>
      </c>
    </row>
    <row r="6" spans="1:8">
      <c r="A6" s="85">
        <v>5</v>
      </c>
      <c r="B6" s="99" t="s">
        <v>96</v>
      </c>
      <c r="C6" s="92">
        <v>5621</v>
      </c>
      <c r="D6" s="92">
        <v>5551</v>
      </c>
      <c r="E6" s="92">
        <v>5586</v>
      </c>
      <c r="F6" s="100">
        <f t="shared" si="0"/>
        <v>-6.2266500622665004E-3</v>
      </c>
      <c r="G6" s="93">
        <f t="shared" si="1"/>
        <v>-35</v>
      </c>
      <c r="H6" s="93">
        <f t="shared" si="2"/>
        <v>35</v>
      </c>
    </row>
    <row r="7" spans="1:8">
      <c r="A7" s="85">
        <v>6</v>
      </c>
      <c r="B7" s="99" t="s">
        <v>97</v>
      </c>
      <c r="C7" s="92">
        <v>135489</v>
      </c>
      <c r="D7" s="92">
        <v>136460</v>
      </c>
      <c r="E7" s="92">
        <v>136524</v>
      </c>
      <c r="F7" s="100">
        <f t="shared" si="0"/>
        <v>7.6389965237030309E-3</v>
      </c>
      <c r="G7" s="93">
        <f t="shared" si="1"/>
        <v>1035</v>
      </c>
      <c r="H7" s="93">
        <f t="shared" si="2"/>
        <v>64</v>
      </c>
    </row>
    <row r="8" spans="1:8">
      <c r="A8" s="85">
        <v>7</v>
      </c>
      <c r="B8" s="99" t="s">
        <v>98</v>
      </c>
      <c r="C8" s="92">
        <v>70191</v>
      </c>
      <c r="D8" s="92">
        <v>69156</v>
      </c>
      <c r="E8" s="92">
        <v>69488</v>
      </c>
      <c r="F8" s="100">
        <f t="shared" si="0"/>
        <v>-1.0015529056431736E-2</v>
      </c>
      <c r="G8" s="93">
        <f t="shared" si="1"/>
        <v>-703</v>
      </c>
      <c r="H8" s="93">
        <f t="shared" si="2"/>
        <v>332</v>
      </c>
    </row>
    <row r="9" spans="1:8">
      <c r="A9" s="85">
        <v>8</v>
      </c>
      <c r="B9" s="99" t="s">
        <v>99</v>
      </c>
      <c r="C9" s="92">
        <v>3415</v>
      </c>
      <c r="D9" s="92">
        <v>3494</v>
      </c>
      <c r="E9" s="92">
        <v>3539</v>
      </c>
      <c r="F9" s="100">
        <f t="shared" si="0"/>
        <v>3.6310395314787698E-2</v>
      </c>
      <c r="G9" s="93">
        <f t="shared" si="1"/>
        <v>124</v>
      </c>
      <c r="H9" s="93">
        <f t="shared" si="2"/>
        <v>45</v>
      </c>
    </row>
    <row r="10" spans="1:8">
      <c r="A10" s="85">
        <v>9</v>
      </c>
      <c r="B10" s="99" t="s">
        <v>100</v>
      </c>
      <c r="C10" s="92">
        <v>25568</v>
      </c>
      <c r="D10" s="92">
        <v>26160</v>
      </c>
      <c r="E10" s="92">
        <v>26338</v>
      </c>
      <c r="F10" s="100">
        <f t="shared" si="0"/>
        <v>3.0115769712140174E-2</v>
      </c>
      <c r="G10" s="93">
        <f t="shared" si="1"/>
        <v>770</v>
      </c>
      <c r="H10" s="93">
        <f t="shared" si="2"/>
        <v>178</v>
      </c>
    </row>
    <row r="11" spans="1:8">
      <c r="A11" s="85">
        <v>10</v>
      </c>
      <c r="B11" s="99" t="s">
        <v>101</v>
      </c>
      <c r="C11" s="92">
        <v>27099</v>
      </c>
      <c r="D11" s="92">
        <v>27334</v>
      </c>
      <c r="E11" s="92">
        <v>27661</v>
      </c>
      <c r="F11" s="100">
        <f t="shared" si="0"/>
        <v>2.0738772648437213E-2</v>
      </c>
      <c r="G11" s="93">
        <f t="shared" si="1"/>
        <v>562</v>
      </c>
      <c r="H11" s="93">
        <f t="shared" si="2"/>
        <v>327</v>
      </c>
    </row>
    <row r="12" spans="1:8">
      <c r="A12" s="85">
        <v>11</v>
      </c>
      <c r="B12" s="99" t="s">
        <v>102</v>
      </c>
      <c r="C12" s="92">
        <v>4313</v>
      </c>
      <c r="D12" s="92">
        <v>4479</v>
      </c>
      <c r="E12" s="92">
        <v>4508</v>
      </c>
      <c r="F12" s="100">
        <f t="shared" si="0"/>
        <v>4.5212149316021334E-2</v>
      </c>
      <c r="G12" s="93">
        <f t="shared" si="1"/>
        <v>195</v>
      </c>
      <c r="H12" s="93">
        <f t="shared" si="2"/>
        <v>29</v>
      </c>
    </row>
    <row r="13" spans="1:8">
      <c r="A13" s="85">
        <v>12</v>
      </c>
      <c r="B13" s="99" t="s">
        <v>103</v>
      </c>
      <c r="C13" s="92">
        <v>2031</v>
      </c>
      <c r="D13" s="92">
        <v>2226</v>
      </c>
      <c r="E13" s="92">
        <v>2230</v>
      </c>
      <c r="F13" s="100">
        <f t="shared" si="0"/>
        <v>9.7981290004923685E-2</v>
      </c>
      <c r="G13" s="93">
        <f t="shared" si="1"/>
        <v>199</v>
      </c>
      <c r="H13" s="93">
        <f t="shared" si="2"/>
        <v>4</v>
      </c>
    </row>
    <row r="14" spans="1:8">
      <c r="A14" s="85">
        <v>13</v>
      </c>
      <c r="B14" s="99" t="s">
        <v>104</v>
      </c>
      <c r="C14" s="92">
        <v>2494</v>
      </c>
      <c r="D14" s="92">
        <v>2472</v>
      </c>
      <c r="E14" s="92">
        <v>2499</v>
      </c>
      <c r="F14" s="100">
        <f t="shared" si="0"/>
        <v>2.0048115477145148E-3</v>
      </c>
      <c r="G14" s="93">
        <f t="shared" si="1"/>
        <v>5</v>
      </c>
      <c r="H14" s="93">
        <f t="shared" si="2"/>
        <v>27</v>
      </c>
    </row>
    <row r="15" spans="1:8">
      <c r="A15" s="85">
        <v>14</v>
      </c>
      <c r="B15" s="99" t="s">
        <v>105</v>
      </c>
      <c r="C15" s="92">
        <v>6888</v>
      </c>
      <c r="D15" s="92">
        <v>7046</v>
      </c>
      <c r="E15" s="92">
        <v>7062</v>
      </c>
      <c r="F15" s="100">
        <f t="shared" si="0"/>
        <v>2.5261324041811847E-2</v>
      </c>
      <c r="G15" s="93">
        <f t="shared" si="1"/>
        <v>174</v>
      </c>
      <c r="H15" s="93">
        <f t="shared" si="2"/>
        <v>16</v>
      </c>
    </row>
    <row r="16" spans="1:8">
      <c r="A16" s="85">
        <v>15</v>
      </c>
      <c r="B16" s="99" t="s">
        <v>106</v>
      </c>
      <c r="C16" s="92">
        <v>5669</v>
      </c>
      <c r="D16" s="92">
        <v>5806</v>
      </c>
      <c r="E16" s="92">
        <v>5862</v>
      </c>
      <c r="F16" s="100">
        <f t="shared" si="0"/>
        <v>3.4044805080261066E-2</v>
      </c>
      <c r="G16" s="93">
        <f t="shared" si="1"/>
        <v>193</v>
      </c>
      <c r="H16" s="93">
        <f t="shared" si="2"/>
        <v>56</v>
      </c>
    </row>
    <row r="17" spans="1:8">
      <c r="A17" s="85">
        <v>16</v>
      </c>
      <c r="B17" s="99" t="s">
        <v>107</v>
      </c>
      <c r="C17" s="92">
        <v>70087</v>
      </c>
      <c r="D17" s="92">
        <v>71700</v>
      </c>
      <c r="E17" s="92">
        <v>71775</v>
      </c>
      <c r="F17" s="100">
        <f t="shared" si="0"/>
        <v>2.4084352304992368E-2</v>
      </c>
      <c r="G17" s="93">
        <f t="shared" si="1"/>
        <v>1688</v>
      </c>
      <c r="H17" s="93">
        <f t="shared" si="2"/>
        <v>75</v>
      </c>
    </row>
    <row r="18" spans="1:8">
      <c r="A18" s="85">
        <v>17</v>
      </c>
      <c r="B18" s="99" t="s">
        <v>108</v>
      </c>
      <c r="C18" s="92">
        <v>13254</v>
      </c>
      <c r="D18" s="92">
        <v>13606</v>
      </c>
      <c r="E18" s="92">
        <v>13728</v>
      </c>
      <c r="F18" s="100">
        <f t="shared" si="0"/>
        <v>3.5762788592123132E-2</v>
      </c>
      <c r="G18" s="93">
        <f t="shared" si="1"/>
        <v>474</v>
      </c>
      <c r="H18" s="93">
        <f t="shared" si="2"/>
        <v>122</v>
      </c>
    </row>
    <row r="19" spans="1:8">
      <c r="A19" s="85">
        <v>18</v>
      </c>
      <c r="B19" s="99" t="s">
        <v>109</v>
      </c>
      <c r="C19" s="92">
        <v>2834</v>
      </c>
      <c r="D19" s="92">
        <v>2956</v>
      </c>
      <c r="E19" s="92">
        <v>3002</v>
      </c>
      <c r="F19" s="100">
        <f t="shared" si="0"/>
        <v>5.9280169371912494E-2</v>
      </c>
      <c r="G19" s="93">
        <f t="shared" si="1"/>
        <v>168</v>
      </c>
      <c r="H19" s="93">
        <f t="shared" si="2"/>
        <v>46</v>
      </c>
    </row>
    <row r="20" spans="1:8">
      <c r="A20" s="85">
        <v>19</v>
      </c>
      <c r="B20" s="99" t="s">
        <v>110</v>
      </c>
      <c r="C20" s="92">
        <v>7967</v>
      </c>
      <c r="D20" s="92">
        <v>8230</v>
      </c>
      <c r="E20" s="92">
        <v>8274</v>
      </c>
      <c r="F20" s="100">
        <f t="shared" si="0"/>
        <v>3.8533952554286433E-2</v>
      </c>
      <c r="G20" s="93">
        <f t="shared" si="1"/>
        <v>307</v>
      </c>
      <c r="H20" s="93">
        <f t="shared" si="2"/>
        <v>44</v>
      </c>
    </row>
    <row r="21" spans="1:8">
      <c r="A21" s="85">
        <v>20</v>
      </c>
      <c r="B21" s="99" t="s">
        <v>111</v>
      </c>
      <c r="C21" s="92">
        <v>23899</v>
      </c>
      <c r="D21" s="92">
        <v>24274</v>
      </c>
      <c r="E21" s="92">
        <v>24327</v>
      </c>
      <c r="F21" s="100">
        <f t="shared" si="0"/>
        <v>1.7908699108749319E-2</v>
      </c>
      <c r="G21" s="93">
        <f t="shared" si="1"/>
        <v>428</v>
      </c>
      <c r="H21" s="93">
        <f t="shared" si="2"/>
        <v>53</v>
      </c>
    </row>
    <row r="22" spans="1:8">
      <c r="A22" s="85">
        <v>21</v>
      </c>
      <c r="B22" s="99" t="s">
        <v>112</v>
      </c>
      <c r="C22" s="92">
        <v>13189</v>
      </c>
      <c r="D22" s="92">
        <v>13219</v>
      </c>
      <c r="E22" s="92">
        <v>13279</v>
      </c>
      <c r="F22" s="100">
        <f t="shared" si="0"/>
        <v>6.8238683751611195E-3</v>
      </c>
      <c r="G22" s="93">
        <f t="shared" si="1"/>
        <v>90</v>
      </c>
      <c r="H22" s="93">
        <f t="shared" si="2"/>
        <v>60</v>
      </c>
    </row>
    <row r="23" spans="1:8">
      <c r="A23" s="85">
        <v>22</v>
      </c>
      <c r="B23" s="99" t="s">
        <v>113</v>
      </c>
      <c r="C23" s="92">
        <v>9264</v>
      </c>
      <c r="D23" s="92">
        <v>9266</v>
      </c>
      <c r="E23" s="92">
        <v>9261</v>
      </c>
      <c r="F23" s="100">
        <f t="shared" si="0"/>
        <v>-3.2383419689119172E-4</v>
      </c>
      <c r="G23" s="93">
        <f t="shared" si="1"/>
        <v>-3</v>
      </c>
      <c r="H23" s="93">
        <f t="shared" si="2"/>
        <v>-5</v>
      </c>
    </row>
    <row r="24" spans="1:8">
      <c r="A24" s="85">
        <v>23</v>
      </c>
      <c r="B24" s="99" t="s">
        <v>114</v>
      </c>
      <c r="C24" s="92">
        <v>6932</v>
      </c>
      <c r="D24" s="92">
        <v>7137</v>
      </c>
      <c r="E24" s="92">
        <v>7167</v>
      </c>
      <c r="F24" s="100">
        <f t="shared" si="0"/>
        <v>3.3900750144258508E-2</v>
      </c>
      <c r="G24" s="93">
        <f t="shared" si="1"/>
        <v>235</v>
      </c>
      <c r="H24" s="93">
        <f t="shared" si="2"/>
        <v>30</v>
      </c>
    </row>
    <row r="25" spans="1:8">
      <c r="A25" s="85">
        <v>24</v>
      </c>
      <c r="B25" s="99" t="s">
        <v>115</v>
      </c>
      <c r="C25" s="92">
        <v>3441</v>
      </c>
      <c r="D25" s="92">
        <v>3500</v>
      </c>
      <c r="E25" s="92">
        <v>3570</v>
      </c>
      <c r="F25" s="100">
        <f t="shared" si="0"/>
        <v>3.7489102005231034E-2</v>
      </c>
      <c r="G25" s="93">
        <f t="shared" si="1"/>
        <v>129</v>
      </c>
      <c r="H25" s="93">
        <f t="shared" si="2"/>
        <v>70</v>
      </c>
    </row>
    <row r="26" spans="1:8">
      <c r="A26" s="85">
        <v>25</v>
      </c>
      <c r="B26" s="99" t="s">
        <v>116</v>
      </c>
      <c r="C26" s="92">
        <v>8967</v>
      </c>
      <c r="D26" s="92">
        <v>9573</v>
      </c>
      <c r="E26" s="92">
        <v>9512</v>
      </c>
      <c r="F26" s="100">
        <f t="shared" si="0"/>
        <v>6.0778409724545554E-2</v>
      </c>
      <c r="G26" s="93">
        <f t="shared" si="1"/>
        <v>545</v>
      </c>
      <c r="H26" s="93">
        <f t="shared" si="2"/>
        <v>-61</v>
      </c>
    </row>
    <row r="27" spans="1:8">
      <c r="A27" s="85">
        <v>26</v>
      </c>
      <c r="B27" s="99" t="s">
        <v>117</v>
      </c>
      <c r="C27" s="92">
        <v>19223</v>
      </c>
      <c r="D27" s="92">
        <v>19494</v>
      </c>
      <c r="E27" s="92">
        <v>19536</v>
      </c>
      <c r="F27" s="100">
        <f t="shared" si="0"/>
        <v>1.6282578161577278E-2</v>
      </c>
      <c r="G27" s="93">
        <f t="shared" si="1"/>
        <v>313</v>
      </c>
      <c r="H27" s="93">
        <f t="shared" si="2"/>
        <v>42</v>
      </c>
    </row>
    <row r="28" spans="1:8">
      <c r="A28" s="85">
        <v>27</v>
      </c>
      <c r="B28" s="99" t="s">
        <v>118</v>
      </c>
      <c r="C28" s="92">
        <v>31812</v>
      </c>
      <c r="D28" s="92">
        <v>31972</v>
      </c>
      <c r="E28" s="92">
        <v>31875</v>
      </c>
      <c r="F28" s="100">
        <f t="shared" si="0"/>
        <v>1.9803847604677482E-3</v>
      </c>
      <c r="G28" s="93">
        <f t="shared" si="1"/>
        <v>63</v>
      </c>
      <c r="H28" s="93">
        <f t="shared" si="2"/>
        <v>-97</v>
      </c>
    </row>
    <row r="29" spans="1:8">
      <c r="A29" s="85">
        <v>28</v>
      </c>
      <c r="B29" s="99" t="s">
        <v>119</v>
      </c>
      <c r="C29" s="92">
        <v>7579</v>
      </c>
      <c r="D29" s="92">
        <v>7761</v>
      </c>
      <c r="E29" s="92">
        <v>7805</v>
      </c>
      <c r="F29" s="100">
        <f t="shared" si="0"/>
        <v>2.9819237366407177E-2</v>
      </c>
      <c r="G29" s="93">
        <f t="shared" si="1"/>
        <v>226</v>
      </c>
      <c r="H29" s="93">
        <f t="shared" si="2"/>
        <v>44</v>
      </c>
    </row>
    <row r="30" spans="1:8">
      <c r="A30" s="85">
        <v>29</v>
      </c>
      <c r="B30" s="99" t="s">
        <v>120</v>
      </c>
      <c r="C30" s="92">
        <v>2164</v>
      </c>
      <c r="D30" s="92">
        <v>2164</v>
      </c>
      <c r="E30" s="92">
        <v>2211</v>
      </c>
      <c r="F30" s="100">
        <f t="shared" si="0"/>
        <v>2.1719038817005546E-2</v>
      </c>
      <c r="G30" s="93">
        <f t="shared" si="1"/>
        <v>47</v>
      </c>
      <c r="H30" s="93">
        <f t="shared" si="2"/>
        <v>47</v>
      </c>
    </row>
    <row r="31" spans="1:8">
      <c r="A31" s="85">
        <v>30</v>
      </c>
      <c r="B31" s="99" t="s">
        <v>121</v>
      </c>
      <c r="C31" s="92">
        <v>1300</v>
      </c>
      <c r="D31" s="92">
        <v>1087</v>
      </c>
      <c r="E31" s="92">
        <v>1173</v>
      </c>
      <c r="F31" s="100">
        <f t="shared" si="0"/>
        <v>-9.7692307692307689E-2</v>
      </c>
      <c r="G31" s="93">
        <f t="shared" si="1"/>
        <v>-127</v>
      </c>
      <c r="H31" s="93">
        <f t="shared" si="2"/>
        <v>86</v>
      </c>
    </row>
    <row r="32" spans="1:8">
      <c r="A32" s="85">
        <v>31</v>
      </c>
      <c r="B32" s="99" t="s">
        <v>122</v>
      </c>
      <c r="C32" s="92">
        <v>20948</v>
      </c>
      <c r="D32" s="92">
        <v>21256</v>
      </c>
      <c r="E32" s="92">
        <v>21384</v>
      </c>
      <c r="F32" s="100">
        <f t="shared" si="0"/>
        <v>2.0813442810769526E-2</v>
      </c>
      <c r="G32" s="93">
        <f t="shared" si="1"/>
        <v>436</v>
      </c>
      <c r="H32" s="93">
        <f t="shared" si="2"/>
        <v>128</v>
      </c>
    </row>
    <row r="33" spans="1:8">
      <c r="A33" s="85">
        <v>32</v>
      </c>
      <c r="B33" s="99" t="s">
        <v>123</v>
      </c>
      <c r="C33" s="92">
        <v>8304</v>
      </c>
      <c r="D33" s="92">
        <v>8666</v>
      </c>
      <c r="E33" s="92">
        <v>8690</v>
      </c>
      <c r="F33" s="100">
        <f t="shared" si="0"/>
        <v>4.6483622350674374E-2</v>
      </c>
      <c r="G33" s="93">
        <f t="shared" si="1"/>
        <v>386</v>
      </c>
      <c r="H33" s="93">
        <f t="shared" si="2"/>
        <v>24</v>
      </c>
    </row>
    <row r="34" spans="1:8">
      <c r="A34" s="85">
        <v>33</v>
      </c>
      <c r="B34" s="99" t="s">
        <v>124</v>
      </c>
      <c r="C34" s="92">
        <v>34196</v>
      </c>
      <c r="D34" s="92">
        <v>35063</v>
      </c>
      <c r="E34" s="92">
        <v>35175</v>
      </c>
      <c r="F34" s="100">
        <f t="shared" si="0"/>
        <v>2.8629079424494094E-2</v>
      </c>
      <c r="G34" s="93">
        <f t="shared" si="1"/>
        <v>979</v>
      </c>
      <c r="H34" s="93">
        <f t="shared" si="2"/>
        <v>112</v>
      </c>
    </row>
    <row r="35" spans="1:8">
      <c r="A35" s="85">
        <v>34</v>
      </c>
      <c r="B35" s="99" t="s">
        <v>125</v>
      </c>
      <c r="C35" s="92">
        <v>499705</v>
      </c>
      <c r="D35" s="92">
        <v>502582</v>
      </c>
      <c r="E35" s="92">
        <v>501902</v>
      </c>
      <c r="F35" s="100">
        <f t="shared" si="0"/>
        <v>4.3965939904543677E-3</v>
      </c>
      <c r="G35" s="93">
        <f t="shared" si="1"/>
        <v>2197</v>
      </c>
      <c r="H35" s="93">
        <f t="shared" si="2"/>
        <v>-680</v>
      </c>
    </row>
    <row r="36" spans="1:8">
      <c r="A36" s="85">
        <v>35</v>
      </c>
      <c r="B36" s="99" t="s">
        <v>126</v>
      </c>
      <c r="C36" s="92">
        <v>119129</v>
      </c>
      <c r="D36" s="92">
        <v>121364</v>
      </c>
      <c r="E36" s="92">
        <v>121514</v>
      </c>
      <c r="F36" s="100">
        <f t="shared" si="0"/>
        <v>2.0020314113272167E-2</v>
      </c>
      <c r="G36" s="93">
        <f t="shared" si="1"/>
        <v>2385</v>
      </c>
      <c r="H36" s="93">
        <f t="shared" si="2"/>
        <v>150</v>
      </c>
    </row>
    <row r="37" spans="1:8">
      <c r="A37" s="85">
        <v>36</v>
      </c>
      <c r="B37" s="99" t="s">
        <v>127</v>
      </c>
      <c r="C37" s="92">
        <v>2801</v>
      </c>
      <c r="D37" s="92">
        <v>2881</v>
      </c>
      <c r="E37" s="92">
        <v>2925</v>
      </c>
      <c r="F37" s="100">
        <f t="shared" si="0"/>
        <v>4.4269903605855053E-2</v>
      </c>
      <c r="G37" s="93">
        <f t="shared" si="1"/>
        <v>124</v>
      </c>
      <c r="H37" s="93">
        <f t="shared" si="2"/>
        <v>44</v>
      </c>
    </row>
    <row r="38" spans="1:8">
      <c r="A38" s="85">
        <v>37</v>
      </c>
      <c r="B38" s="99" t="s">
        <v>128</v>
      </c>
      <c r="C38" s="92">
        <v>6625</v>
      </c>
      <c r="D38" s="92">
        <v>7076</v>
      </c>
      <c r="E38" s="92">
        <v>7100</v>
      </c>
      <c r="F38" s="100">
        <f t="shared" si="0"/>
        <v>7.1698113207547168E-2</v>
      </c>
      <c r="G38" s="93">
        <f t="shared" si="1"/>
        <v>475</v>
      </c>
      <c r="H38" s="93">
        <f t="shared" si="2"/>
        <v>24</v>
      </c>
    </row>
    <row r="39" spans="1:8">
      <c r="A39" s="85">
        <v>38</v>
      </c>
      <c r="B39" s="99" t="s">
        <v>129</v>
      </c>
      <c r="C39" s="92">
        <v>28757</v>
      </c>
      <c r="D39" s="92">
        <v>29208</v>
      </c>
      <c r="E39" s="92">
        <v>29278</v>
      </c>
      <c r="F39" s="100">
        <f t="shared" si="0"/>
        <v>1.8117327954932712E-2</v>
      </c>
      <c r="G39" s="93">
        <f t="shared" si="1"/>
        <v>521</v>
      </c>
      <c r="H39" s="93">
        <f t="shared" si="2"/>
        <v>70</v>
      </c>
    </row>
    <row r="40" spans="1:8">
      <c r="A40" s="85">
        <v>39</v>
      </c>
      <c r="B40" s="99" t="s">
        <v>130</v>
      </c>
      <c r="C40" s="92">
        <v>7637</v>
      </c>
      <c r="D40" s="92">
        <v>7779</v>
      </c>
      <c r="E40" s="92">
        <v>7891</v>
      </c>
      <c r="F40" s="100">
        <f t="shared" si="0"/>
        <v>3.3259133167474142E-2</v>
      </c>
      <c r="G40" s="93">
        <f t="shared" si="1"/>
        <v>254</v>
      </c>
      <c r="H40" s="93">
        <f t="shared" si="2"/>
        <v>112</v>
      </c>
    </row>
    <row r="41" spans="1:8">
      <c r="A41" s="85">
        <v>40</v>
      </c>
      <c r="B41" s="99" t="s">
        <v>131</v>
      </c>
      <c r="C41" s="92">
        <v>3645</v>
      </c>
      <c r="D41" s="92">
        <v>3681</v>
      </c>
      <c r="E41" s="92">
        <v>3749</v>
      </c>
      <c r="F41" s="100">
        <f t="shared" si="0"/>
        <v>2.8532235939643349E-2</v>
      </c>
      <c r="G41" s="93">
        <f t="shared" si="1"/>
        <v>104</v>
      </c>
      <c r="H41" s="93">
        <f t="shared" si="2"/>
        <v>68</v>
      </c>
    </row>
    <row r="42" spans="1:8">
      <c r="A42" s="85">
        <v>41</v>
      </c>
      <c r="B42" s="99" t="s">
        <v>132</v>
      </c>
      <c r="C42" s="92">
        <v>41231</v>
      </c>
      <c r="D42" s="92">
        <v>43095</v>
      </c>
      <c r="E42" s="92">
        <v>43116</v>
      </c>
      <c r="F42" s="100">
        <f t="shared" si="0"/>
        <v>4.5718027697606169E-2</v>
      </c>
      <c r="G42" s="93">
        <f t="shared" si="1"/>
        <v>1885</v>
      </c>
      <c r="H42" s="93">
        <f t="shared" si="2"/>
        <v>21</v>
      </c>
    </row>
    <row r="43" spans="1:8">
      <c r="A43" s="85">
        <v>42</v>
      </c>
      <c r="B43" s="99" t="s">
        <v>133</v>
      </c>
      <c r="C43" s="92">
        <v>41563</v>
      </c>
      <c r="D43" s="92">
        <v>42905</v>
      </c>
      <c r="E43" s="92">
        <v>42971</v>
      </c>
      <c r="F43" s="100">
        <f t="shared" si="0"/>
        <v>3.387628419507735E-2</v>
      </c>
      <c r="G43" s="93">
        <f t="shared" si="1"/>
        <v>1408</v>
      </c>
      <c r="H43" s="93">
        <f t="shared" si="2"/>
        <v>66</v>
      </c>
    </row>
    <row r="44" spans="1:8">
      <c r="A44" s="85">
        <v>43</v>
      </c>
      <c r="B44" s="99" t="s">
        <v>134</v>
      </c>
      <c r="C44" s="92">
        <v>9989</v>
      </c>
      <c r="D44" s="92">
        <v>10144</v>
      </c>
      <c r="E44" s="92">
        <v>10183</v>
      </c>
      <c r="F44" s="100">
        <f t="shared" si="0"/>
        <v>1.9421363499849836E-2</v>
      </c>
      <c r="G44" s="93">
        <f t="shared" si="1"/>
        <v>194</v>
      </c>
      <c r="H44" s="93">
        <f t="shared" si="2"/>
        <v>39</v>
      </c>
    </row>
    <row r="45" spans="1:8">
      <c r="A45" s="85">
        <v>44</v>
      </c>
      <c r="B45" s="99" t="s">
        <v>135</v>
      </c>
      <c r="C45" s="92">
        <v>10392</v>
      </c>
      <c r="D45" s="92">
        <v>10885</v>
      </c>
      <c r="E45" s="92">
        <v>10936</v>
      </c>
      <c r="F45" s="100">
        <f t="shared" si="0"/>
        <v>5.2347959969207082E-2</v>
      </c>
      <c r="G45" s="93">
        <f t="shared" si="1"/>
        <v>544</v>
      </c>
      <c r="H45" s="93">
        <f t="shared" si="2"/>
        <v>51</v>
      </c>
    </row>
    <row r="46" spans="1:8">
      <c r="A46" s="85">
        <v>45</v>
      </c>
      <c r="B46" s="99" t="s">
        <v>136</v>
      </c>
      <c r="C46" s="92">
        <v>25540</v>
      </c>
      <c r="D46" s="92">
        <v>26267</v>
      </c>
      <c r="E46" s="92">
        <v>26380</v>
      </c>
      <c r="F46" s="100">
        <f t="shared" si="0"/>
        <v>3.2889584964761159E-2</v>
      </c>
      <c r="G46" s="93">
        <f t="shared" si="1"/>
        <v>840</v>
      </c>
      <c r="H46" s="93">
        <f t="shared" si="2"/>
        <v>113</v>
      </c>
    </row>
    <row r="47" spans="1:8">
      <c r="A47" s="85">
        <v>46</v>
      </c>
      <c r="B47" s="99" t="s">
        <v>137</v>
      </c>
      <c r="C47" s="92">
        <v>13581</v>
      </c>
      <c r="D47" s="92">
        <v>14183</v>
      </c>
      <c r="E47" s="92">
        <v>14330</v>
      </c>
      <c r="F47" s="100">
        <f t="shared" si="0"/>
        <v>5.5150578013401078E-2</v>
      </c>
      <c r="G47" s="93">
        <f t="shared" si="1"/>
        <v>749</v>
      </c>
      <c r="H47" s="93">
        <f t="shared" si="2"/>
        <v>147</v>
      </c>
    </row>
    <row r="48" spans="1:8">
      <c r="A48" s="85">
        <v>47</v>
      </c>
      <c r="B48" s="99" t="s">
        <v>138</v>
      </c>
      <c r="C48" s="92">
        <v>4929</v>
      </c>
      <c r="D48" s="92">
        <v>4909</v>
      </c>
      <c r="E48" s="92">
        <v>4929</v>
      </c>
      <c r="F48" s="100">
        <f t="shared" si="0"/>
        <v>0</v>
      </c>
      <c r="G48" s="93">
        <f t="shared" si="1"/>
        <v>0</v>
      </c>
      <c r="H48" s="93">
        <f t="shared" si="2"/>
        <v>20</v>
      </c>
    </row>
    <row r="49" spans="1:8">
      <c r="A49" s="85">
        <v>48</v>
      </c>
      <c r="B49" s="99" t="s">
        <v>139</v>
      </c>
      <c r="C49" s="92">
        <v>34942</v>
      </c>
      <c r="D49" s="92">
        <v>34178</v>
      </c>
      <c r="E49" s="92">
        <v>34848</v>
      </c>
      <c r="F49" s="100">
        <f t="shared" si="0"/>
        <v>-2.6901722855016885E-3</v>
      </c>
      <c r="G49" s="93">
        <f t="shared" si="1"/>
        <v>-94</v>
      </c>
      <c r="H49" s="93">
        <f t="shared" si="2"/>
        <v>670</v>
      </c>
    </row>
    <row r="50" spans="1:8">
      <c r="A50" s="85">
        <v>49</v>
      </c>
      <c r="B50" s="99" t="s">
        <v>140</v>
      </c>
      <c r="C50" s="92">
        <v>1970</v>
      </c>
      <c r="D50" s="92">
        <v>2087</v>
      </c>
      <c r="E50" s="92">
        <v>2113</v>
      </c>
      <c r="F50" s="100">
        <f t="shared" si="0"/>
        <v>7.2588832487309643E-2</v>
      </c>
      <c r="G50" s="93">
        <f t="shared" si="1"/>
        <v>143</v>
      </c>
      <c r="H50" s="93">
        <f t="shared" si="2"/>
        <v>26</v>
      </c>
    </row>
    <row r="51" spans="1:8">
      <c r="A51" s="85">
        <v>50</v>
      </c>
      <c r="B51" s="99" t="s">
        <v>141</v>
      </c>
      <c r="C51" s="92">
        <v>5933</v>
      </c>
      <c r="D51" s="92">
        <v>6030</v>
      </c>
      <c r="E51" s="92">
        <v>6050</v>
      </c>
      <c r="F51" s="100">
        <f t="shared" si="0"/>
        <v>1.9720209000505647E-2</v>
      </c>
      <c r="G51" s="93">
        <f t="shared" si="1"/>
        <v>117</v>
      </c>
      <c r="H51" s="93">
        <f t="shared" si="2"/>
        <v>20</v>
      </c>
    </row>
    <row r="52" spans="1:8">
      <c r="A52" s="85">
        <v>51</v>
      </c>
      <c r="B52" s="99" t="s">
        <v>142</v>
      </c>
      <c r="C52" s="92">
        <v>5450</v>
      </c>
      <c r="D52" s="92">
        <v>5615</v>
      </c>
      <c r="E52" s="92">
        <v>5678</v>
      </c>
      <c r="F52" s="100">
        <f t="shared" si="0"/>
        <v>4.1834862385321102E-2</v>
      </c>
      <c r="G52" s="93">
        <f t="shared" si="1"/>
        <v>228</v>
      </c>
      <c r="H52" s="93">
        <f t="shared" si="2"/>
        <v>63</v>
      </c>
    </row>
    <row r="53" spans="1:8">
      <c r="A53" s="85">
        <v>52</v>
      </c>
      <c r="B53" s="99" t="s">
        <v>143</v>
      </c>
      <c r="C53" s="92">
        <v>11273</v>
      </c>
      <c r="D53" s="92">
        <v>11565</v>
      </c>
      <c r="E53" s="92">
        <v>11671</v>
      </c>
      <c r="F53" s="100">
        <f t="shared" si="0"/>
        <v>3.5305597445223103E-2</v>
      </c>
      <c r="G53" s="93">
        <f t="shared" si="1"/>
        <v>398</v>
      </c>
      <c r="H53" s="93">
        <f t="shared" si="2"/>
        <v>106</v>
      </c>
    </row>
    <row r="54" spans="1:8">
      <c r="A54" s="85">
        <v>53</v>
      </c>
      <c r="B54" s="99" t="s">
        <v>144</v>
      </c>
      <c r="C54" s="92">
        <v>6005</v>
      </c>
      <c r="D54" s="92">
        <v>6180</v>
      </c>
      <c r="E54" s="92">
        <v>6200</v>
      </c>
      <c r="F54" s="100">
        <f t="shared" si="0"/>
        <v>3.2472939217318898E-2</v>
      </c>
      <c r="G54" s="93">
        <f t="shared" si="1"/>
        <v>195</v>
      </c>
      <c r="H54" s="93">
        <f t="shared" si="2"/>
        <v>20</v>
      </c>
    </row>
    <row r="55" spans="1:8">
      <c r="A55" s="85">
        <v>54</v>
      </c>
      <c r="B55" s="99" t="s">
        <v>145</v>
      </c>
      <c r="C55" s="92">
        <v>20898</v>
      </c>
      <c r="D55" s="92">
        <v>21831</v>
      </c>
      <c r="E55" s="92">
        <v>21837</v>
      </c>
      <c r="F55" s="100">
        <f t="shared" si="0"/>
        <v>4.4932529428653459E-2</v>
      </c>
      <c r="G55" s="93">
        <f t="shared" si="1"/>
        <v>939</v>
      </c>
      <c r="H55" s="93">
        <f t="shared" si="2"/>
        <v>6</v>
      </c>
    </row>
    <row r="56" spans="1:8">
      <c r="A56" s="85">
        <v>55</v>
      </c>
      <c r="B56" s="99" t="s">
        <v>146</v>
      </c>
      <c r="C56" s="92">
        <v>23013</v>
      </c>
      <c r="D56" s="92">
        <v>23695</v>
      </c>
      <c r="E56" s="92">
        <v>23753</v>
      </c>
      <c r="F56" s="100">
        <f t="shared" si="0"/>
        <v>3.2155738061095902E-2</v>
      </c>
      <c r="G56" s="93">
        <f t="shared" si="1"/>
        <v>740</v>
      </c>
      <c r="H56" s="93">
        <f t="shared" si="2"/>
        <v>58</v>
      </c>
    </row>
    <row r="57" spans="1:8">
      <c r="A57" s="85">
        <v>56</v>
      </c>
      <c r="B57" s="99" t="s">
        <v>147</v>
      </c>
      <c r="C57" s="92">
        <v>2005</v>
      </c>
      <c r="D57" s="92">
        <v>2031</v>
      </c>
      <c r="E57" s="92">
        <v>2022</v>
      </c>
      <c r="F57" s="100">
        <f t="shared" si="0"/>
        <v>8.4788029925187032E-3</v>
      </c>
      <c r="G57" s="93">
        <f t="shared" si="1"/>
        <v>17</v>
      </c>
      <c r="H57" s="93">
        <f t="shared" si="2"/>
        <v>-9</v>
      </c>
    </row>
    <row r="58" spans="1:8">
      <c r="A58" s="85">
        <v>57</v>
      </c>
      <c r="B58" s="99" t="s">
        <v>148</v>
      </c>
      <c r="C58" s="92">
        <v>3780</v>
      </c>
      <c r="D58" s="92">
        <v>3929</v>
      </c>
      <c r="E58" s="92">
        <v>3931</v>
      </c>
      <c r="F58" s="100">
        <f t="shared" si="0"/>
        <v>3.9947089947089946E-2</v>
      </c>
      <c r="G58" s="93">
        <f t="shared" si="1"/>
        <v>151</v>
      </c>
      <c r="H58" s="93">
        <f t="shared" si="2"/>
        <v>2</v>
      </c>
    </row>
    <row r="59" spans="1:8">
      <c r="A59" s="85">
        <v>58</v>
      </c>
      <c r="B59" s="99" t="s">
        <v>149</v>
      </c>
      <c r="C59" s="92">
        <v>8990</v>
      </c>
      <c r="D59" s="92">
        <v>9338</v>
      </c>
      <c r="E59" s="92">
        <v>9539</v>
      </c>
      <c r="F59" s="100">
        <f t="shared" si="0"/>
        <v>6.1067853170189097E-2</v>
      </c>
      <c r="G59" s="93">
        <f t="shared" si="1"/>
        <v>549</v>
      </c>
      <c r="H59" s="93">
        <f t="shared" si="2"/>
        <v>201</v>
      </c>
    </row>
    <row r="60" spans="1:8">
      <c r="A60" s="85">
        <v>59</v>
      </c>
      <c r="B60" s="99" t="s">
        <v>150</v>
      </c>
      <c r="C60" s="92">
        <v>21617</v>
      </c>
      <c r="D60" s="92">
        <v>22499</v>
      </c>
      <c r="E60" s="92">
        <v>22688</v>
      </c>
      <c r="F60" s="100">
        <f t="shared" si="0"/>
        <v>4.9544340102696954E-2</v>
      </c>
      <c r="G60" s="93">
        <f t="shared" si="1"/>
        <v>1071</v>
      </c>
      <c r="H60" s="93">
        <f t="shared" si="2"/>
        <v>189</v>
      </c>
    </row>
    <row r="61" spans="1:8">
      <c r="A61" s="85">
        <v>60</v>
      </c>
      <c r="B61" s="99" t="s">
        <v>151</v>
      </c>
      <c r="C61" s="92">
        <v>7735</v>
      </c>
      <c r="D61" s="92">
        <v>7938</v>
      </c>
      <c r="E61" s="92">
        <v>7973</v>
      </c>
      <c r="F61" s="100">
        <f t="shared" si="0"/>
        <v>3.0769230769230771E-2</v>
      </c>
      <c r="G61" s="93">
        <f t="shared" si="1"/>
        <v>238</v>
      </c>
      <c r="H61" s="93">
        <f t="shared" si="2"/>
        <v>35</v>
      </c>
    </row>
    <row r="62" spans="1:8">
      <c r="A62" s="85">
        <v>61</v>
      </c>
      <c r="B62" s="99" t="s">
        <v>152</v>
      </c>
      <c r="C62" s="92">
        <v>16101</v>
      </c>
      <c r="D62" s="92">
        <v>16500</v>
      </c>
      <c r="E62" s="92">
        <v>16521</v>
      </c>
      <c r="F62" s="100">
        <f t="shared" si="0"/>
        <v>2.6085336314514627E-2</v>
      </c>
      <c r="G62" s="93">
        <f t="shared" si="1"/>
        <v>420</v>
      </c>
      <c r="H62" s="93">
        <f t="shared" si="2"/>
        <v>21</v>
      </c>
    </row>
    <row r="63" spans="1:8">
      <c r="A63" s="85">
        <v>62</v>
      </c>
      <c r="B63" s="99" t="s">
        <v>153</v>
      </c>
      <c r="C63" s="92">
        <v>1213</v>
      </c>
      <c r="D63" s="92">
        <v>1161</v>
      </c>
      <c r="E63" s="92">
        <v>1203</v>
      </c>
      <c r="F63" s="100">
        <f t="shared" si="0"/>
        <v>-8.2440230832646327E-3</v>
      </c>
      <c r="G63" s="93">
        <f t="shared" si="1"/>
        <v>-10</v>
      </c>
      <c r="H63" s="93">
        <f t="shared" si="2"/>
        <v>42</v>
      </c>
    </row>
    <row r="64" spans="1:8">
      <c r="A64" s="85">
        <v>63</v>
      </c>
      <c r="B64" s="99" t="s">
        <v>154</v>
      </c>
      <c r="C64" s="92">
        <v>11302</v>
      </c>
      <c r="D64" s="92">
        <v>11812</v>
      </c>
      <c r="E64" s="92">
        <v>11818</v>
      </c>
      <c r="F64" s="100">
        <f t="shared" si="0"/>
        <v>4.5655636170589278E-2</v>
      </c>
      <c r="G64" s="93">
        <f t="shared" si="1"/>
        <v>516</v>
      </c>
      <c r="H64" s="93">
        <f t="shared" si="2"/>
        <v>6</v>
      </c>
    </row>
    <row r="65" spans="1:8">
      <c r="A65" s="85">
        <v>64</v>
      </c>
      <c r="B65" s="99" t="s">
        <v>155</v>
      </c>
      <c r="C65" s="92">
        <v>8093</v>
      </c>
      <c r="D65" s="92">
        <v>8170</v>
      </c>
      <c r="E65" s="92">
        <v>8270</v>
      </c>
      <c r="F65" s="100">
        <f t="shared" si="0"/>
        <v>2.1870752502162364E-2</v>
      </c>
      <c r="G65" s="93">
        <f t="shared" si="1"/>
        <v>177</v>
      </c>
      <c r="H65" s="93">
        <f t="shared" si="2"/>
        <v>100</v>
      </c>
    </row>
    <row r="66" spans="1:8">
      <c r="A66" s="85">
        <v>65</v>
      </c>
      <c r="B66" s="99" t="s">
        <v>156</v>
      </c>
      <c r="C66" s="92">
        <v>6779</v>
      </c>
      <c r="D66" s="92">
        <v>7452</v>
      </c>
      <c r="E66" s="92">
        <v>7510</v>
      </c>
      <c r="F66" s="100">
        <f t="shared" si="0"/>
        <v>0.10783301371883759</v>
      </c>
      <c r="G66" s="93">
        <f t="shared" si="1"/>
        <v>731</v>
      </c>
      <c r="H66" s="93">
        <f t="shared" si="2"/>
        <v>58</v>
      </c>
    </row>
    <row r="67" spans="1:8">
      <c r="A67" s="85">
        <v>66</v>
      </c>
      <c r="B67" s="99" t="s">
        <v>157</v>
      </c>
      <c r="C67" s="92">
        <v>5411</v>
      </c>
      <c r="D67" s="92">
        <v>5636</v>
      </c>
      <c r="E67" s="92">
        <v>5738</v>
      </c>
      <c r="F67" s="100">
        <f t="shared" ref="F67:F83" si="3">(E67-C67)/C67</f>
        <v>6.0432452411753837E-2</v>
      </c>
      <c r="G67" s="93">
        <f t="shared" ref="G67:G83" si="4">E67-C67</f>
        <v>327</v>
      </c>
      <c r="H67" s="93">
        <f t="shared" ref="H67:H83" si="5">E67-D67</f>
        <v>102</v>
      </c>
    </row>
    <row r="68" spans="1:8">
      <c r="A68" s="85">
        <v>67</v>
      </c>
      <c r="B68" s="99" t="s">
        <v>158</v>
      </c>
      <c r="C68" s="92">
        <v>10618</v>
      </c>
      <c r="D68" s="92">
        <v>10732</v>
      </c>
      <c r="E68" s="92">
        <v>10767</v>
      </c>
      <c r="F68" s="100">
        <f t="shared" si="3"/>
        <v>1.4032774533810511E-2</v>
      </c>
      <c r="G68" s="93">
        <f t="shared" si="4"/>
        <v>149</v>
      </c>
      <c r="H68" s="93">
        <f t="shared" si="5"/>
        <v>35</v>
      </c>
    </row>
    <row r="69" spans="1:8">
      <c r="A69" s="85">
        <v>68</v>
      </c>
      <c r="B69" s="99" t="s">
        <v>159</v>
      </c>
      <c r="C69" s="92">
        <v>6108</v>
      </c>
      <c r="D69" s="92">
        <v>6496</v>
      </c>
      <c r="E69" s="92">
        <v>6620</v>
      </c>
      <c r="F69" s="100">
        <f t="shared" si="3"/>
        <v>8.3824492468893258E-2</v>
      </c>
      <c r="G69" s="93">
        <f t="shared" si="4"/>
        <v>512</v>
      </c>
      <c r="H69" s="93">
        <f t="shared" si="5"/>
        <v>124</v>
      </c>
    </row>
    <row r="70" spans="1:8">
      <c r="A70" s="85">
        <v>69</v>
      </c>
      <c r="B70" s="99" t="s">
        <v>160</v>
      </c>
      <c r="C70" s="92">
        <v>1112</v>
      </c>
      <c r="D70" s="92">
        <v>1122</v>
      </c>
      <c r="E70" s="92">
        <v>1121</v>
      </c>
      <c r="F70" s="100">
        <f t="shared" si="3"/>
        <v>8.0935251798561151E-3</v>
      </c>
      <c r="G70" s="93">
        <f t="shared" si="4"/>
        <v>9</v>
      </c>
      <c r="H70" s="93">
        <f t="shared" si="5"/>
        <v>-1</v>
      </c>
    </row>
    <row r="71" spans="1:8">
      <c r="A71" s="85">
        <v>70</v>
      </c>
      <c r="B71" s="99" t="s">
        <v>161</v>
      </c>
      <c r="C71" s="92">
        <v>4049</v>
      </c>
      <c r="D71" s="92">
        <v>4234</v>
      </c>
      <c r="E71" s="92">
        <v>4253</v>
      </c>
      <c r="F71" s="100">
        <f t="shared" si="3"/>
        <v>5.0382810570511236E-2</v>
      </c>
      <c r="G71" s="93">
        <f t="shared" si="4"/>
        <v>204</v>
      </c>
      <c r="H71" s="93">
        <f t="shared" si="5"/>
        <v>19</v>
      </c>
    </row>
    <row r="72" spans="1:8">
      <c r="A72" s="85">
        <v>71</v>
      </c>
      <c r="B72" s="99" t="s">
        <v>162</v>
      </c>
      <c r="C72" s="92">
        <v>4488</v>
      </c>
      <c r="D72" s="92">
        <v>4676</v>
      </c>
      <c r="E72" s="92">
        <v>4666</v>
      </c>
      <c r="F72" s="100">
        <f t="shared" si="3"/>
        <v>3.9661319073083776E-2</v>
      </c>
      <c r="G72" s="93">
        <f t="shared" si="4"/>
        <v>178</v>
      </c>
      <c r="H72" s="93">
        <f t="shared" si="5"/>
        <v>-10</v>
      </c>
    </row>
    <row r="73" spans="1:8">
      <c r="A73" s="85">
        <v>72</v>
      </c>
      <c r="B73" s="99" t="s">
        <v>163</v>
      </c>
      <c r="C73" s="92">
        <v>3468</v>
      </c>
      <c r="D73" s="92">
        <v>3617</v>
      </c>
      <c r="E73" s="92">
        <v>3646</v>
      </c>
      <c r="F73" s="100">
        <f t="shared" si="3"/>
        <v>5.1326412918108417E-2</v>
      </c>
      <c r="G73" s="93">
        <f t="shared" si="4"/>
        <v>178</v>
      </c>
      <c r="H73" s="93">
        <f t="shared" si="5"/>
        <v>29</v>
      </c>
    </row>
    <row r="74" spans="1:8">
      <c r="A74" s="85">
        <v>73</v>
      </c>
      <c r="B74" s="99" t="s">
        <v>164</v>
      </c>
      <c r="C74" s="92">
        <v>2053</v>
      </c>
      <c r="D74" s="92">
        <v>1872</v>
      </c>
      <c r="E74" s="92">
        <v>1900</v>
      </c>
      <c r="F74" s="100">
        <f t="shared" si="3"/>
        <v>-7.4525085241110567E-2</v>
      </c>
      <c r="G74" s="93">
        <f t="shared" si="4"/>
        <v>-153</v>
      </c>
      <c r="H74" s="93">
        <f t="shared" si="5"/>
        <v>28</v>
      </c>
    </row>
    <row r="75" spans="1:8">
      <c r="A75" s="85">
        <v>74</v>
      </c>
      <c r="B75" s="99" t="s">
        <v>165</v>
      </c>
      <c r="C75" s="92">
        <v>4000</v>
      </c>
      <c r="D75" s="92">
        <v>4036</v>
      </c>
      <c r="E75" s="92">
        <v>4084</v>
      </c>
      <c r="F75" s="100">
        <f t="shared" si="3"/>
        <v>2.1000000000000001E-2</v>
      </c>
      <c r="G75" s="93">
        <f t="shared" si="4"/>
        <v>84</v>
      </c>
      <c r="H75" s="93">
        <f t="shared" si="5"/>
        <v>48</v>
      </c>
    </row>
    <row r="76" spans="1:8">
      <c r="A76" s="85">
        <v>75</v>
      </c>
      <c r="B76" s="99" t="s">
        <v>166</v>
      </c>
      <c r="C76" s="92">
        <v>1192</v>
      </c>
      <c r="D76" s="92">
        <v>1147</v>
      </c>
      <c r="E76" s="92">
        <v>1193</v>
      </c>
      <c r="F76" s="100">
        <f t="shared" si="3"/>
        <v>8.3892617449664428E-4</v>
      </c>
      <c r="G76" s="93">
        <f t="shared" si="4"/>
        <v>1</v>
      </c>
      <c r="H76" s="93">
        <f t="shared" si="5"/>
        <v>46</v>
      </c>
    </row>
    <row r="77" spans="1:8">
      <c r="A77" s="85">
        <v>76</v>
      </c>
      <c r="B77" s="99" t="s">
        <v>167</v>
      </c>
      <c r="C77" s="92">
        <v>1745</v>
      </c>
      <c r="D77" s="92">
        <v>1688</v>
      </c>
      <c r="E77" s="92">
        <v>1752</v>
      </c>
      <c r="F77" s="100">
        <f t="shared" si="3"/>
        <v>4.0114613180515755E-3</v>
      </c>
      <c r="G77" s="93">
        <f t="shared" si="4"/>
        <v>7</v>
      </c>
      <c r="H77" s="93">
        <f t="shared" si="5"/>
        <v>64</v>
      </c>
    </row>
    <row r="78" spans="1:8">
      <c r="A78" s="85">
        <v>77</v>
      </c>
      <c r="B78" s="99" t="s">
        <v>168</v>
      </c>
      <c r="C78" s="92">
        <v>6384</v>
      </c>
      <c r="D78" s="92">
        <v>6707</v>
      </c>
      <c r="E78" s="92">
        <v>6713</v>
      </c>
      <c r="F78" s="100">
        <f t="shared" si="3"/>
        <v>5.1535087719298246E-2</v>
      </c>
      <c r="G78" s="93">
        <f t="shared" si="4"/>
        <v>329</v>
      </c>
      <c r="H78" s="93">
        <f t="shared" si="5"/>
        <v>6</v>
      </c>
    </row>
    <row r="79" spans="1:8">
      <c r="A79" s="85">
        <v>78</v>
      </c>
      <c r="B79" s="99" t="s">
        <v>169</v>
      </c>
      <c r="C79" s="92">
        <v>5095</v>
      </c>
      <c r="D79" s="92">
        <v>5106</v>
      </c>
      <c r="E79" s="92">
        <v>5099</v>
      </c>
      <c r="F79" s="100">
        <f t="shared" si="3"/>
        <v>7.8508341511285577E-4</v>
      </c>
      <c r="G79" s="93">
        <f t="shared" si="4"/>
        <v>4</v>
      </c>
      <c r="H79" s="93">
        <f t="shared" si="5"/>
        <v>-7</v>
      </c>
    </row>
    <row r="80" spans="1:8">
      <c r="A80" s="85">
        <v>79</v>
      </c>
      <c r="B80" s="99" t="s">
        <v>170</v>
      </c>
      <c r="C80" s="92">
        <v>1530</v>
      </c>
      <c r="D80" s="92">
        <v>1509</v>
      </c>
      <c r="E80" s="92">
        <v>1501</v>
      </c>
      <c r="F80" s="100">
        <f t="shared" si="3"/>
        <v>-1.895424836601307E-2</v>
      </c>
      <c r="G80" s="93">
        <f t="shared" si="4"/>
        <v>-29</v>
      </c>
      <c r="H80" s="93">
        <f t="shared" si="5"/>
        <v>-8</v>
      </c>
    </row>
    <row r="81" spans="1:8">
      <c r="A81" s="85">
        <v>80</v>
      </c>
      <c r="B81" s="99" t="s">
        <v>171</v>
      </c>
      <c r="C81" s="92">
        <v>6002</v>
      </c>
      <c r="D81" s="92">
        <v>6160</v>
      </c>
      <c r="E81" s="92">
        <v>6156</v>
      </c>
      <c r="F81" s="100">
        <f t="shared" si="3"/>
        <v>2.5658113962012664E-2</v>
      </c>
      <c r="G81" s="93">
        <f t="shared" si="4"/>
        <v>154</v>
      </c>
      <c r="H81" s="93">
        <f t="shared" si="5"/>
        <v>-4</v>
      </c>
    </row>
    <row r="82" spans="1:8">
      <c r="A82" s="85">
        <v>81</v>
      </c>
      <c r="B82" s="99" t="s">
        <v>172</v>
      </c>
      <c r="C82" s="92">
        <v>7038</v>
      </c>
      <c r="D82" s="92">
        <v>7463</v>
      </c>
      <c r="E82" s="92">
        <v>7518</v>
      </c>
      <c r="F82" s="100">
        <f t="shared" si="3"/>
        <v>6.8201193520886619E-2</v>
      </c>
      <c r="G82" s="93">
        <f t="shared" si="4"/>
        <v>480</v>
      </c>
      <c r="H82" s="93">
        <f t="shared" si="5"/>
        <v>55</v>
      </c>
    </row>
    <row r="83" spans="1:8" s="127" customFormat="1">
      <c r="A83" s="176" t="s">
        <v>173</v>
      </c>
      <c r="B83" s="176"/>
      <c r="C83" s="129">
        <v>1716474</v>
      </c>
      <c r="D83" s="129">
        <v>1742507</v>
      </c>
      <c r="E83" s="129">
        <v>1747079</v>
      </c>
      <c r="F83" s="124">
        <f t="shared" si="3"/>
        <v>1.7830156471930248E-2</v>
      </c>
      <c r="G83" s="130">
        <f t="shared" si="4"/>
        <v>30605</v>
      </c>
      <c r="H83" s="130">
        <f t="shared" si="5"/>
        <v>4572</v>
      </c>
    </row>
  </sheetData>
  <mergeCells count="1">
    <mergeCell ref="A83:B8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H91"/>
  <sheetViews>
    <sheetView zoomScale="80" zoomScaleNormal="80" zoomScalePageLayoutView="80" workbookViewId="0">
      <selection activeCell="J1" sqref="J1:R1048576"/>
    </sheetView>
  </sheetViews>
  <sheetFormatPr defaultColWidth="8.81640625" defaultRowHeight="14.5"/>
  <cols>
    <col min="2" max="2" width="34.453125" customWidth="1"/>
    <col min="3" max="3" width="11.453125" style="166" customWidth="1"/>
    <col min="4" max="4" width="11.453125" style="165" customWidth="1"/>
    <col min="5" max="5" width="11.453125" style="167" customWidth="1"/>
    <col min="6" max="6" width="24.453125" customWidth="1"/>
    <col min="7" max="7" width="23.453125" customWidth="1"/>
    <col min="8" max="8" width="30.81640625" customWidth="1"/>
  </cols>
  <sheetData>
    <row r="1" spans="1:8" ht="43.5">
      <c r="A1" s="105" t="s">
        <v>1</v>
      </c>
      <c r="B1" s="104" t="s">
        <v>90</v>
      </c>
      <c r="C1" s="103">
        <v>42156</v>
      </c>
      <c r="D1" s="103">
        <v>42491</v>
      </c>
      <c r="E1" s="103">
        <v>42522</v>
      </c>
      <c r="F1" s="102" t="s">
        <v>323</v>
      </c>
      <c r="G1" s="102" t="s">
        <v>324</v>
      </c>
      <c r="H1" s="2" t="s">
        <v>325</v>
      </c>
    </row>
    <row r="2" spans="1:8">
      <c r="A2" s="94">
        <v>1</v>
      </c>
      <c r="B2" s="95" t="s">
        <v>2</v>
      </c>
      <c r="C2" s="92">
        <v>16080</v>
      </c>
      <c r="D2" s="92">
        <v>16699</v>
      </c>
      <c r="E2" s="92">
        <v>16759</v>
      </c>
      <c r="F2" s="100">
        <f>(E2-C2)/C2</f>
        <v>4.2226368159203984E-2</v>
      </c>
      <c r="G2" s="93">
        <f>E2-C2</f>
        <v>679</v>
      </c>
      <c r="H2" s="93">
        <f>E2-D2</f>
        <v>60</v>
      </c>
    </row>
    <row r="3" spans="1:8">
      <c r="A3" s="94">
        <v>2</v>
      </c>
      <c r="B3" s="95" t="s">
        <v>3</v>
      </c>
      <c r="C3" s="92">
        <v>3013</v>
      </c>
      <c r="D3" s="92">
        <v>3030</v>
      </c>
      <c r="E3" s="92">
        <v>3157</v>
      </c>
      <c r="F3" s="100">
        <f t="shared" ref="F3:F66" si="0">(E3-C3)/C3</f>
        <v>4.7792897444407567E-2</v>
      </c>
      <c r="G3" s="93">
        <f t="shared" ref="G3:G66" si="1">E3-C3</f>
        <v>144</v>
      </c>
      <c r="H3" s="93">
        <f t="shared" ref="H3:H66" si="2">E3-D3</f>
        <v>127</v>
      </c>
    </row>
    <row r="4" spans="1:8">
      <c r="A4" s="94">
        <v>3</v>
      </c>
      <c r="B4" s="95" t="s">
        <v>4</v>
      </c>
      <c r="C4" s="92">
        <v>1132</v>
      </c>
      <c r="D4" s="92">
        <v>1160</v>
      </c>
      <c r="E4" s="92">
        <v>1148</v>
      </c>
      <c r="F4" s="100">
        <f t="shared" si="0"/>
        <v>1.4134275618374558E-2</v>
      </c>
      <c r="G4" s="93">
        <f t="shared" si="1"/>
        <v>16</v>
      </c>
      <c r="H4" s="93">
        <f t="shared" si="2"/>
        <v>-12</v>
      </c>
    </row>
    <row r="5" spans="1:8">
      <c r="A5" s="94">
        <v>5</v>
      </c>
      <c r="B5" s="95" t="s">
        <v>5</v>
      </c>
      <c r="C5" s="92">
        <v>612</v>
      </c>
      <c r="D5" s="92">
        <v>579</v>
      </c>
      <c r="E5" s="92">
        <v>585</v>
      </c>
      <c r="F5" s="100">
        <f t="shared" si="0"/>
        <v>-4.4117647058823532E-2</v>
      </c>
      <c r="G5" s="93">
        <f t="shared" si="1"/>
        <v>-27</v>
      </c>
      <c r="H5" s="93">
        <f t="shared" si="2"/>
        <v>6</v>
      </c>
    </row>
    <row r="6" spans="1:8">
      <c r="A6" s="94">
        <v>6</v>
      </c>
      <c r="B6" s="95" t="s">
        <v>6</v>
      </c>
      <c r="C6" s="92">
        <v>37</v>
      </c>
      <c r="D6" s="92">
        <v>44</v>
      </c>
      <c r="E6" s="92">
        <v>36</v>
      </c>
      <c r="F6" s="100">
        <f t="shared" si="0"/>
        <v>-2.7027027027027029E-2</v>
      </c>
      <c r="G6" s="93">
        <f t="shared" si="1"/>
        <v>-1</v>
      </c>
      <c r="H6" s="93">
        <f t="shared" si="2"/>
        <v>-8</v>
      </c>
    </row>
    <row r="7" spans="1:8">
      <c r="A7" s="94">
        <v>7</v>
      </c>
      <c r="B7" s="95" t="s">
        <v>7</v>
      </c>
      <c r="C7" s="92">
        <v>901</v>
      </c>
      <c r="D7" s="92">
        <v>846</v>
      </c>
      <c r="E7" s="92">
        <v>838</v>
      </c>
      <c r="F7" s="100">
        <f t="shared" si="0"/>
        <v>-6.9922308546059936E-2</v>
      </c>
      <c r="G7" s="93">
        <f t="shared" si="1"/>
        <v>-63</v>
      </c>
      <c r="H7" s="93">
        <f t="shared" si="2"/>
        <v>-8</v>
      </c>
    </row>
    <row r="8" spans="1:8">
      <c r="A8" s="94">
        <v>8</v>
      </c>
      <c r="B8" s="95" t="s">
        <v>281</v>
      </c>
      <c r="C8" s="92">
        <v>4711</v>
      </c>
      <c r="D8" s="92">
        <v>4774</v>
      </c>
      <c r="E8" s="92">
        <v>4800</v>
      </c>
      <c r="F8" s="100">
        <f t="shared" si="0"/>
        <v>1.8891954998938653E-2</v>
      </c>
      <c r="G8" s="93">
        <f t="shared" si="1"/>
        <v>89</v>
      </c>
      <c r="H8" s="93">
        <f t="shared" si="2"/>
        <v>26</v>
      </c>
    </row>
    <row r="9" spans="1:8">
      <c r="A9" s="94">
        <v>9</v>
      </c>
      <c r="B9" s="95" t="s">
        <v>8</v>
      </c>
      <c r="C9" s="92">
        <v>464</v>
      </c>
      <c r="D9" s="92">
        <v>461</v>
      </c>
      <c r="E9" s="92">
        <v>459</v>
      </c>
      <c r="F9" s="100">
        <f t="shared" si="0"/>
        <v>-1.0775862068965518E-2</v>
      </c>
      <c r="G9" s="93">
        <f t="shared" si="1"/>
        <v>-5</v>
      </c>
      <c r="H9" s="93">
        <f t="shared" si="2"/>
        <v>-2</v>
      </c>
    </row>
    <row r="10" spans="1:8">
      <c r="A10" s="96">
        <v>10</v>
      </c>
      <c r="B10" s="95" t="s">
        <v>9</v>
      </c>
      <c r="C10" s="92">
        <v>41715</v>
      </c>
      <c r="D10" s="92">
        <v>41606</v>
      </c>
      <c r="E10" s="92">
        <v>41682</v>
      </c>
      <c r="F10" s="100">
        <f t="shared" si="0"/>
        <v>-7.9108234448040278E-4</v>
      </c>
      <c r="G10" s="93">
        <f t="shared" si="1"/>
        <v>-33</v>
      </c>
      <c r="H10" s="93">
        <f t="shared" si="2"/>
        <v>76</v>
      </c>
    </row>
    <row r="11" spans="1:8">
      <c r="A11" s="96">
        <v>11</v>
      </c>
      <c r="B11" s="95" t="s">
        <v>10</v>
      </c>
      <c r="C11" s="92">
        <v>644</v>
      </c>
      <c r="D11" s="92">
        <v>640</v>
      </c>
      <c r="E11" s="92">
        <v>645</v>
      </c>
      <c r="F11" s="100">
        <f t="shared" si="0"/>
        <v>1.5527950310559005E-3</v>
      </c>
      <c r="G11" s="93">
        <f t="shared" si="1"/>
        <v>1</v>
      </c>
      <c r="H11" s="93">
        <f t="shared" si="2"/>
        <v>5</v>
      </c>
    </row>
    <row r="12" spans="1:8">
      <c r="A12" s="96">
        <v>12</v>
      </c>
      <c r="B12" s="95" t="s">
        <v>11</v>
      </c>
      <c r="C12" s="92">
        <v>39</v>
      </c>
      <c r="D12" s="92">
        <v>41</v>
      </c>
      <c r="E12" s="92">
        <v>42</v>
      </c>
      <c r="F12" s="100">
        <f t="shared" si="0"/>
        <v>7.6923076923076927E-2</v>
      </c>
      <c r="G12" s="93">
        <f t="shared" si="1"/>
        <v>3</v>
      </c>
      <c r="H12" s="93">
        <f t="shared" si="2"/>
        <v>1</v>
      </c>
    </row>
    <row r="13" spans="1:8">
      <c r="A13" s="96">
        <v>13</v>
      </c>
      <c r="B13" s="95" t="s">
        <v>12</v>
      </c>
      <c r="C13" s="92">
        <v>16953</v>
      </c>
      <c r="D13" s="92">
        <v>16500</v>
      </c>
      <c r="E13" s="92">
        <v>16484</v>
      </c>
      <c r="F13" s="100">
        <f t="shared" si="0"/>
        <v>-2.7664720108535362E-2</v>
      </c>
      <c r="G13" s="93">
        <f t="shared" si="1"/>
        <v>-469</v>
      </c>
      <c r="H13" s="93">
        <f t="shared" si="2"/>
        <v>-16</v>
      </c>
    </row>
    <row r="14" spans="1:8">
      <c r="A14" s="96">
        <v>14</v>
      </c>
      <c r="B14" s="95" t="s">
        <v>13</v>
      </c>
      <c r="C14" s="92">
        <v>33696</v>
      </c>
      <c r="D14" s="92">
        <v>32578</v>
      </c>
      <c r="E14" s="92">
        <v>32668</v>
      </c>
      <c r="F14" s="100">
        <f t="shared" si="0"/>
        <v>-3.0508072174738842E-2</v>
      </c>
      <c r="G14" s="93">
        <f t="shared" si="1"/>
        <v>-1028</v>
      </c>
      <c r="H14" s="93">
        <f t="shared" si="2"/>
        <v>90</v>
      </c>
    </row>
    <row r="15" spans="1:8">
      <c r="A15" s="96">
        <v>15</v>
      </c>
      <c r="B15" s="95" t="s">
        <v>14</v>
      </c>
      <c r="C15" s="92">
        <v>6675</v>
      </c>
      <c r="D15" s="92">
        <v>6482</v>
      </c>
      <c r="E15" s="92">
        <v>6463</v>
      </c>
      <c r="F15" s="100">
        <f t="shared" si="0"/>
        <v>-3.1760299625468162E-2</v>
      </c>
      <c r="G15" s="93">
        <f t="shared" si="1"/>
        <v>-212</v>
      </c>
      <c r="H15" s="93">
        <f t="shared" si="2"/>
        <v>-19</v>
      </c>
    </row>
    <row r="16" spans="1:8">
      <c r="A16" s="96">
        <v>16</v>
      </c>
      <c r="B16" s="95" t="s">
        <v>15</v>
      </c>
      <c r="C16" s="92">
        <v>10755</v>
      </c>
      <c r="D16" s="92">
        <v>10514</v>
      </c>
      <c r="E16" s="92">
        <v>10462</v>
      </c>
      <c r="F16" s="100">
        <f t="shared" si="0"/>
        <v>-2.7243142724314273E-2</v>
      </c>
      <c r="G16" s="93">
        <f t="shared" si="1"/>
        <v>-293</v>
      </c>
      <c r="H16" s="93">
        <f t="shared" si="2"/>
        <v>-52</v>
      </c>
    </row>
    <row r="17" spans="1:8">
      <c r="A17" s="96">
        <v>17</v>
      </c>
      <c r="B17" s="95" t="s">
        <v>16</v>
      </c>
      <c r="C17" s="92">
        <v>2290</v>
      </c>
      <c r="D17" s="92">
        <v>2375</v>
      </c>
      <c r="E17" s="92">
        <v>2372</v>
      </c>
      <c r="F17" s="100">
        <f t="shared" si="0"/>
        <v>3.5807860262008731E-2</v>
      </c>
      <c r="G17" s="93">
        <f t="shared" si="1"/>
        <v>82</v>
      </c>
      <c r="H17" s="93">
        <f t="shared" si="2"/>
        <v>-3</v>
      </c>
    </row>
    <row r="18" spans="1:8">
      <c r="A18" s="96">
        <v>18</v>
      </c>
      <c r="B18" s="95" t="s">
        <v>17</v>
      </c>
      <c r="C18" s="92">
        <v>8768</v>
      </c>
      <c r="D18" s="92">
        <v>8086</v>
      </c>
      <c r="E18" s="92">
        <v>8066</v>
      </c>
      <c r="F18" s="100">
        <f t="shared" si="0"/>
        <v>-8.0063868613138689E-2</v>
      </c>
      <c r="G18" s="93">
        <f t="shared" si="1"/>
        <v>-702</v>
      </c>
      <c r="H18" s="93">
        <f t="shared" si="2"/>
        <v>-20</v>
      </c>
    </row>
    <row r="19" spans="1:8">
      <c r="A19" s="96">
        <v>19</v>
      </c>
      <c r="B19" s="95" t="s">
        <v>18</v>
      </c>
      <c r="C19" s="92">
        <v>315</v>
      </c>
      <c r="D19" s="92">
        <v>289</v>
      </c>
      <c r="E19" s="92">
        <v>294</v>
      </c>
      <c r="F19" s="100">
        <f t="shared" si="0"/>
        <v>-6.6666666666666666E-2</v>
      </c>
      <c r="G19" s="93">
        <f t="shared" si="1"/>
        <v>-21</v>
      </c>
      <c r="H19" s="93">
        <f t="shared" si="2"/>
        <v>5</v>
      </c>
    </row>
    <row r="20" spans="1:8">
      <c r="A20" s="96">
        <v>20</v>
      </c>
      <c r="B20" s="95" t="s">
        <v>19</v>
      </c>
      <c r="C20" s="92">
        <v>4308</v>
      </c>
      <c r="D20" s="92">
        <v>4341</v>
      </c>
      <c r="E20" s="92">
        <v>4365</v>
      </c>
      <c r="F20" s="100">
        <f t="shared" si="0"/>
        <v>1.3231197771587743E-2</v>
      </c>
      <c r="G20" s="93">
        <f t="shared" si="1"/>
        <v>57</v>
      </c>
      <c r="H20" s="93">
        <f t="shared" si="2"/>
        <v>24</v>
      </c>
    </row>
    <row r="21" spans="1:8">
      <c r="A21" s="96">
        <v>21</v>
      </c>
      <c r="B21" s="95" t="s">
        <v>20</v>
      </c>
      <c r="C21" s="92">
        <v>299</v>
      </c>
      <c r="D21" s="92">
        <v>318</v>
      </c>
      <c r="E21" s="92">
        <v>320</v>
      </c>
      <c r="F21" s="100">
        <f t="shared" si="0"/>
        <v>7.0234113712374577E-2</v>
      </c>
      <c r="G21" s="93">
        <f t="shared" si="1"/>
        <v>21</v>
      </c>
      <c r="H21" s="93">
        <f t="shared" si="2"/>
        <v>2</v>
      </c>
    </row>
    <row r="22" spans="1:8">
      <c r="A22" s="96">
        <v>22</v>
      </c>
      <c r="B22" s="95" t="s">
        <v>21</v>
      </c>
      <c r="C22" s="92">
        <v>12530</v>
      </c>
      <c r="D22" s="92">
        <v>12674</v>
      </c>
      <c r="E22" s="92">
        <v>12697</v>
      </c>
      <c r="F22" s="100">
        <f t="shared" si="0"/>
        <v>1.3328012769353552E-2</v>
      </c>
      <c r="G22" s="93">
        <f t="shared" si="1"/>
        <v>167</v>
      </c>
      <c r="H22" s="93">
        <f t="shared" si="2"/>
        <v>23</v>
      </c>
    </row>
    <row r="23" spans="1:8">
      <c r="A23" s="96">
        <v>23</v>
      </c>
      <c r="B23" s="95" t="s">
        <v>22</v>
      </c>
      <c r="C23" s="92">
        <v>13715</v>
      </c>
      <c r="D23" s="92">
        <v>13734</v>
      </c>
      <c r="E23" s="92">
        <v>13770</v>
      </c>
      <c r="F23" s="100">
        <f t="shared" si="0"/>
        <v>4.0102078016769956E-3</v>
      </c>
      <c r="G23" s="93">
        <f t="shared" si="1"/>
        <v>55</v>
      </c>
      <c r="H23" s="93">
        <f t="shared" si="2"/>
        <v>36</v>
      </c>
    </row>
    <row r="24" spans="1:8">
      <c r="A24" s="96">
        <v>24</v>
      </c>
      <c r="B24" s="95" t="s">
        <v>23</v>
      </c>
      <c r="C24" s="92">
        <v>7595</v>
      </c>
      <c r="D24" s="92">
        <v>7323</v>
      </c>
      <c r="E24" s="92">
        <v>7313</v>
      </c>
      <c r="F24" s="100">
        <f t="shared" si="0"/>
        <v>-3.7129690585911784E-2</v>
      </c>
      <c r="G24" s="93">
        <f t="shared" si="1"/>
        <v>-282</v>
      </c>
      <c r="H24" s="93">
        <f t="shared" si="2"/>
        <v>-10</v>
      </c>
    </row>
    <row r="25" spans="1:8">
      <c r="A25" s="96">
        <v>25</v>
      </c>
      <c r="B25" s="95" t="s">
        <v>24</v>
      </c>
      <c r="C25" s="92">
        <v>35181</v>
      </c>
      <c r="D25" s="92">
        <v>35074</v>
      </c>
      <c r="E25" s="92">
        <v>35196</v>
      </c>
      <c r="F25" s="100">
        <f t="shared" si="0"/>
        <v>4.2636650464739491E-4</v>
      </c>
      <c r="G25" s="93">
        <f t="shared" si="1"/>
        <v>15</v>
      </c>
      <c r="H25" s="93">
        <f t="shared" si="2"/>
        <v>122</v>
      </c>
    </row>
    <row r="26" spans="1:8">
      <c r="A26" s="96">
        <v>26</v>
      </c>
      <c r="B26" s="95" t="s">
        <v>25</v>
      </c>
      <c r="C26" s="92">
        <v>1648</v>
      </c>
      <c r="D26" s="92">
        <v>1629</v>
      </c>
      <c r="E26" s="92">
        <v>1648</v>
      </c>
      <c r="F26" s="100">
        <f t="shared" si="0"/>
        <v>0</v>
      </c>
      <c r="G26" s="93">
        <f t="shared" si="1"/>
        <v>0</v>
      </c>
      <c r="H26" s="93">
        <f t="shared" si="2"/>
        <v>19</v>
      </c>
    </row>
    <row r="27" spans="1:8">
      <c r="A27" s="96">
        <v>27</v>
      </c>
      <c r="B27" s="95" t="s">
        <v>26</v>
      </c>
      <c r="C27" s="92">
        <v>5419</v>
      </c>
      <c r="D27" s="92">
        <v>5672</v>
      </c>
      <c r="E27" s="92">
        <v>5688</v>
      </c>
      <c r="F27" s="100">
        <f t="shared" si="0"/>
        <v>4.9640155010149477E-2</v>
      </c>
      <c r="G27" s="93">
        <f t="shared" si="1"/>
        <v>269</v>
      </c>
      <c r="H27" s="93">
        <f t="shared" si="2"/>
        <v>16</v>
      </c>
    </row>
    <row r="28" spans="1:8">
      <c r="A28" s="96">
        <v>28</v>
      </c>
      <c r="B28" s="95" t="s">
        <v>27</v>
      </c>
      <c r="C28" s="92">
        <v>9754</v>
      </c>
      <c r="D28" s="92">
        <v>10212</v>
      </c>
      <c r="E28" s="92">
        <v>10228</v>
      </c>
      <c r="F28" s="100">
        <f t="shared" si="0"/>
        <v>4.8595448021324587E-2</v>
      </c>
      <c r="G28" s="93">
        <f t="shared" si="1"/>
        <v>474</v>
      </c>
      <c r="H28" s="93">
        <f t="shared" si="2"/>
        <v>16</v>
      </c>
    </row>
    <row r="29" spans="1:8">
      <c r="A29" s="96">
        <v>29</v>
      </c>
      <c r="B29" s="95" t="s">
        <v>28</v>
      </c>
      <c r="C29" s="92">
        <v>3430</v>
      </c>
      <c r="D29" s="92">
        <v>3466</v>
      </c>
      <c r="E29" s="92">
        <v>3468</v>
      </c>
      <c r="F29" s="100">
        <f t="shared" si="0"/>
        <v>1.1078717201166181E-2</v>
      </c>
      <c r="G29" s="93">
        <f t="shared" si="1"/>
        <v>38</v>
      </c>
      <c r="H29" s="93">
        <f t="shared" si="2"/>
        <v>2</v>
      </c>
    </row>
    <row r="30" spans="1:8">
      <c r="A30" s="96">
        <v>30</v>
      </c>
      <c r="B30" s="95" t="s">
        <v>29</v>
      </c>
      <c r="C30" s="92">
        <v>1039</v>
      </c>
      <c r="D30" s="92">
        <v>1150</v>
      </c>
      <c r="E30" s="92">
        <v>1146</v>
      </c>
      <c r="F30" s="100">
        <f t="shared" si="0"/>
        <v>0.10298363811357074</v>
      </c>
      <c r="G30" s="93">
        <f t="shared" si="1"/>
        <v>107</v>
      </c>
      <c r="H30" s="93">
        <f t="shared" si="2"/>
        <v>-4</v>
      </c>
    </row>
    <row r="31" spans="1:8">
      <c r="A31" s="96">
        <v>31</v>
      </c>
      <c r="B31" s="95" t="s">
        <v>30</v>
      </c>
      <c r="C31" s="92">
        <v>21283</v>
      </c>
      <c r="D31" s="92">
        <v>21379</v>
      </c>
      <c r="E31" s="92">
        <v>21436</v>
      </c>
      <c r="F31" s="100">
        <f t="shared" si="0"/>
        <v>7.1888361603157447E-3</v>
      </c>
      <c r="G31" s="93">
        <f t="shared" si="1"/>
        <v>153</v>
      </c>
      <c r="H31" s="93">
        <f t="shared" si="2"/>
        <v>57</v>
      </c>
    </row>
    <row r="32" spans="1:8">
      <c r="A32" s="96">
        <v>32</v>
      </c>
      <c r="B32" s="95" t="s">
        <v>31</v>
      </c>
      <c r="C32" s="92">
        <v>6289</v>
      </c>
      <c r="D32" s="92">
        <v>6368</v>
      </c>
      <c r="E32" s="92">
        <v>6388</v>
      </c>
      <c r="F32" s="100">
        <f t="shared" si="0"/>
        <v>1.5741771346795993E-2</v>
      </c>
      <c r="G32" s="93">
        <f t="shared" si="1"/>
        <v>99</v>
      </c>
      <c r="H32" s="93">
        <f t="shared" si="2"/>
        <v>20</v>
      </c>
    </row>
    <row r="33" spans="1:8">
      <c r="A33" s="96">
        <v>33</v>
      </c>
      <c r="B33" s="95" t="s">
        <v>32</v>
      </c>
      <c r="C33" s="92">
        <v>20716</v>
      </c>
      <c r="D33" s="92">
        <v>20137</v>
      </c>
      <c r="E33" s="92">
        <v>20090</v>
      </c>
      <c r="F33" s="100">
        <f t="shared" si="0"/>
        <v>-3.0218188839544313E-2</v>
      </c>
      <c r="G33" s="93">
        <f t="shared" si="1"/>
        <v>-626</v>
      </c>
      <c r="H33" s="93">
        <f t="shared" si="2"/>
        <v>-47</v>
      </c>
    </row>
    <row r="34" spans="1:8">
      <c r="A34" s="96">
        <v>35</v>
      </c>
      <c r="B34" s="95" t="s">
        <v>33</v>
      </c>
      <c r="C34" s="92">
        <v>18925</v>
      </c>
      <c r="D34" s="92">
        <v>18240</v>
      </c>
      <c r="E34" s="92">
        <v>17633</v>
      </c>
      <c r="F34" s="100">
        <f t="shared" si="0"/>
        <v>-6.826948480845442E-2</v>
      </c>
      <c r="G34" s="93">
        <f t="shared" si="1"/>
        <v>-1292</v>
      </c>
      <c r="H34" s="93">
        <f t="shared" si="2"/>
        <v>-607</v>
      </c>
    </row>
    <row r="35" spans="1:8">
      <c r="A35" s="96">
        <v>36</v>
      </c>
      <c r="B35" s="95" t="s">
        <v>34</v>
      </c>
      <c r="C35" s="92">
        <v>929</v>
      </c>
      <c r="D35" s="92">
        <v>970</v>
      </c>
      <c r="E35" s="92">
        <v>1009</v>
      </c>
      <c r="F35" s="100">
        <f t="shared" si="0"/>
        <v>8.6114101184068897E-2</v>
      </c>
      <c r="G35" s="93">
        <f t="shared" si="1"/>
        <v>80</v>
      </c>
      <c r="H35" s="93">
        <f t="shared" si="2"/>
        <v>39</v>
      </c>
    </row>
    <row r="36" spans="1:8">
      <c r="A36" s="96">
        <v>37</v>
      </c>
      <c r="B36" s="95" t="s">
        <v>35</v>
      </c>
      <c r="C36" s="92">
        <v>445</v>
      </c>
      <c r="D36" s="92">
        <v>491</v>
      </c>
      <c r="E36" s="92">
        <v>494</v>
      </c>
      <c r="F36" s="100">
        <f t="shared" si="0"/>
        <v>0.1101123595505618</v>
      </c>
      <c r="G36" s="93">
        <f t="shared" si="1"/>
        <v>49</v>
      </c>
      <c r="H36" s="93">
        <f t="shared" si="2"/>
        <v>3</v>
      </c>
    </row>
    <row r="37" spans="1:8">
      <c r="A37" s="96">
        <v>38</v>
      </c>
      <c r="B37" s="95" t="s">
        <v>36</v>
      </c>
      <c r="C37" s="92">
        <v>3089</v>
      </c>
      <c r="D37" s="92">
        <v>3214</v>
      </c>
      <c r="E37" s="92">
        <v>3243</v>
      </c>
      <c r="F37" s="100">
        <f t="shared" si="0"/>
        <v>4.9854321786986081E-2</v>
      </c>
      <c r="G37" s="93">
        <f t="shared" si="1"/>
        <v>154</v>
      </c>
      <c r="H37" s="93">
        <f t="shared" si="2"/>
        <v>29</v>
      </c>
    </row>
    <row r="38" spans="1:8">
      <c r="A38" s="96">
        <v>39</v>
      </c>
      <c r="B38" s="95" t="s">
        <v>37</v>
      </c>
      <c r="C38" s="92">
        <v>143</v>
      </c>
      <c r="D38" s="92">
        <v>129</v>
      </c>
      <c r="E38" s="92">
        <v>123</v>
      </c>
      <c r="F38" s="100">
        <f t="shared" si="0"/>
        <v>-0.13986013986013987</v>
      </c>
      <c r="G38" s="93">
        <f t="shared" si="1"/>
        <v>-20</v>
      </c>
      <c r="H38" s="93">
        <f t="shared" si="2"/>
        <v>-6</v>
      </c>
    </row>
    <row r="39" spans="1:8">
      <c r="A39" s="96">
        <v>41</v>
      </c>
      <c r="B39" s="95" t="s">
        <v>38</v>
      </c>
      <c r="C39" s="92">
        <v>124617</v>
      </c>
      <c r="D39" s="92">
        <v>129866</v>
      </c>
      <c r="E39" s="92">
        <v>130101</v>
      </c>
      <c r="F39" s="100">
        <f t="shared" si="0"/>
        <v>4.4006836948409928E-2</v>
      </c>
      <c r="G39" s="93">
        <f t="shared" si="1"/>
        <v>5484</v>
      </c>
      <c r="H39" s="93">
        <f t="shared" si="2"/>
        <v>235</v>
      </c>
    </row>
    <row r="40" spans="1:8">
      <c r="A40" s="96">
        <v>42</v>
      </c>
      <c r="B40" s="95" t="s">
        <v>39</v>
      </c>
      <c r="C40" s="92">
        <v>15054</v>
      </c>
      <c r="D40" s="92">
        <v>14394</v>
      </c>
      <c r="E40" s="92">
        <v>14980</v>
      </c>
      <c r="F40" s="100">
        <f t="shared" si="0"/>
        <v>-4.9156370399893717E-3</v>
      </c>
      <c r="G40" s="93">
        <f t="shared" si="1"/>
        <v>-74</v>
      </c>
      <c r="H40" s="93">
        <f t="shared" si="2"/>
        <v>586</v>
      </c>
    </row>
    <row r="41" spans="1:8">
      <c r="A41" s="96">
        <v>43</v>
      </c>
      <c r="B41" s="95" t="s">
        <v>40</v>
      </c>
      <c r="C41" s="92">
        <v>54066</v>
      </c>
      <c r="D41" s="92">
        <v>54008</v>
      </c>
      <c r="E41" s="92">
        <v>54513</v>
      </c>
      <c r="F41" s="100">
        <f t="shared" si="0"/>
        <v>8.2676728443014103E-3</v>
      </c>
      <c r="G41" s="93">
        <f t="shared" si="1"/>
        <v>447</v>
      </c>
      <c r="H41" s="93">
        <f t="shared" si="2"/>
        <v>505</v>
      </c>
    </row>
    <row r="42" spans="1:8">
      <c r="A42" s="96">
        <v>45</v>
      </c>
      <c r="B42" s="95" t="s">
        <v>41</v>
      </c>
      <c r="C42" s="92">
        <v>44393</v>
      </c>
      <c r="D42" s="92">
        <v>46672</v>
      </c>
      <c r="E42" s="92">
        <v>46970</v>
      </c>
      <c r="F42" s="100">
        <f t="shared" si="0"/>
        <v>5.8049692519090847E-2</v>
      </c>
      <c r="G42" s="93">
        <f t="shared" si="1"/>
        <v>2577</v>
      </c>
      <c r="H42" s="93">
        <f t="shared" si="2"/>
        <v>298</v>
      </c>
    </row>
    <row r="43" spans="1:8">
      <c r="A43" s="96">
        <v>46</v>
      </c>
      <c r="B43" s="95" t="s">
        <v>42</v>
      </c>
      <c r="C43" s="92">
        <v>118942</v>
      </c>
      <c r="D43" s="92">
        <v>124339</v>
      </c>
      <c r="E43" s="92">
        <v>125175</v>
      </c>
      <c r="F43" s="100">
        <f t="shared" si="0"/>
        <v>5.2403692556035712E-2</v>
      </c>
      <c r="G43" s="93">
        <f t="shared" si="1"/>
        <v>6233</v>
      </c>
      <c r="H43" s="93">
        <f t="shared" si="2"/>
        <v>836</v>
      </c>
    </row>
    <row r="44" spans="1:8">
      <c r="A44" s="96">
        <v>47</v>
      </c>
      <c r="B44" s="95" t="s">
        <v>43</v>
      </c>
      <c r="C44" s="92">
        <v>294277</v>
      </c>
      <c r="D44" s="92">
        <v>299975</v>
      </c>
      <c r="E44" s="92">
        <v>301169</v>
      </c>
      <c r="F44" s="100">
        <f t="shared" si="0"/>
        <v>2.3420110983868939E-2</v>
      </c>
      <c r="G44" s="93">
        <f t="shared" si="1"/>
        <v>6892</v>
      </c>
      <c r="H44" s="93">
        <f t="shared" si="2"/>
        <v>1194</v>
      </c>
    </row>
    <row r="45" spans="1:8">
      <c r="A45" s="96">
        <v>49</v>
      </c>
      <c r="B45" s="95" t="s">
        <v>44</v>
      </c>
      <c r="C45" s="92">
        <v>122291</v>
      </c>
      <c r="D45" s="92">
        <v>120532</v>
      </c>
      <c r="E45" s="92">
        <v>120518</v>
      </c>
      <c r="F45" s="100">
        <f t="shared" si="0"/>
        <v>-1.449820510094774E-2</v>
      </c>
      <c r="G45" s="93">
        <f t="shared" si="1"/>
        <v>-1773</v>
      </c>
      <c r="H45" s="93">
        <f t="shared" si="2"/>
        <v>-14</v>
      </c>
    </row>
    <row r="46" spans="1:8">
      <c r="A46" s="96">
        <v>50</v>
      </c>
      <c r="B46" s="95" t="s">
        <v>45</v>
      </c>
      <c r="C46" s="92">
        <v>2702</v>
      </c>
      <c r="D46" s="92">
        <v>2475</v>
      </c>
      <c r="E46" s="92">
        <v>2597</v>
      </c>
      <c r="F46" s="100">
        <f t="shared" si="0"/>
        <v>-3.8860103626943004E-2</v>
      </c>
      <c r="G46" s="93">
        <f t="shared" si="1"/>
        <v>-105</v>
      </c>
      <c r="H46" s="93">
        <f t="shared" si="2"/>
        <v>122</v>
      </c>
    </row>
    <row r="47" spans="1:8">
      <c r="A47" s="96">
        <v>51</v>
      </c>
      <c r="B47" s="95" t="s">
        <v>46</v>
      </c>
      <c r="C47" s="92">
        <v>284</v>
      </c>
      <c r="D47" s="92">
        <v>290</v>
      </c>
      <c r="E47" s="92">
        <v>284</v>
      </c>
      <c r="F47" s="100">
        <f t="shared" si="0"/>
        <v>0</v>
      </c>
      <c r="G47" s="93">
        <f t="shared" si="1"/>
        <v>0</v>
      </c>
      <c r="H47" s="93">
        <f t="shared" si="2"/>
        <v>-6</v>
      </c>
    </row>
    <row r="48" spans="1:8">
      <c r="A48" s="96">
        <v>52</v>
      </c>
      <c r="B48" s="95" t="s">
        <v>47</v>
      </c>
      <c r="C48" s="92">
        <v>18091</v>
      </c>
      <c r="D48" s="92">
        <v>18365</v>
      </c>
      <c r="E48" s="92">
        <v>18427</v>
      </c>
      <c r="F48" s="100">
        <f t="shared" si="0"/>
        <v>1.8572770991100548E-2</v>
      </c>
      <c r="G48" s="93">
        <f t="shared" si="1"/>
        <v>336</v>
      </c>
      <c r="H48" s="93">
        <f t="shared" si="2"/>
        <v>62</v>
      </c>
    </row>
    <row r="49" spans="1:8">
      <c r="A49" s="96">
        <v>53</v>
      </c>
      <c r="B49" s="95" t="s">
        <v>48</v>
      </c>
      <c r="C49" s="92">
        <v>2571</v>
      </c>
      <c r="D49" s="92">
        <v>2694</v>
      </c>
      <c r="E49" s="92">
        <v>2610</v>
      </c>
      <c r="F49" s="100">
        <f t="shared" si="0"/>
        <v>1.5169194865810968E-2</v>
      </c>
      <c r="G49" s="93">
        <f t="shared" si="1"/>
        <v>39</v>
      </c>
      <c r="H49" s="93">
        <f t="shared" si="2"/>
        <v>-84</v>
      </c>
    </row>
    <row r="50" spans="1:8">
      <c r="A50" s="96">
        <v>55</v>
      </c>
      <c r="B50" s="95" t="s">
        <v>49</v>
      </c>
      <c r="C50" s="92">
        <v>17770</v>
      </c>
      <c r="D50" s="92">
        <v>18073</v>
      </c>
      <c r="E50" s="92">
        <v>18461</v>
      </c>
      <c r="F50" s="100">
        <f t="shared" si="0"/>
        <v>3.8885762521102984E-2</v>
      </c>
      <c r="G50" s="93">
        <f t="shared" si="1"/>
        <v>691</v>
      </c>
      <c r="H50" s="93">
        <f t="shared" si="2"/>
        <v>388</v>
      </c>
    </row>
    <row r="51" spans="1:8">
      <c r="A51" s="96">
        <v>56</v>
      </c>
      <c r="B51" s="95" t="s">
        <v>50</v>
      </c>
      <c r="C51" s="92">
        <v>102867</v>
      </c>
      <c r="D51" s="92">
        <v>107534</v>
      </c>
      <c r="E51" s="92">
        <v>106791</v>
      </c>
      <c r="F51" s="100">
        <f t="shared" si="0"/>
        <v>3.8146344308670421E-2</v>
      </c>
      <c r="G51" s="93">
        <f t="shared" si="1"/>
        <v>3924</v>
      </c>
      <c r="H51" s="93">
        <f t="shared" si="2"/>
        <v>-743</v>
      </c>
    </row>
    <row r="52" spans="1:8">
      <c r="A52" s="96">
        <v>58</v>
      </c>
      <c r="B52" s="95" t="s">
        <v>51</v>
      </c>
      <c r="C52" s="92">
        <v>2125</v>
      </c>
      <c r="D52" s="92">
        <v>2597</v>
      </c>
      <c r="E52" s="92">
        <v>2602</v>
      </c>
      <c r="F52" s="100">
        <f t="shared" si="0"/>
        <v>0.22447058823529412</v>
      </c>
      <c r="G52" s="93">
        <f t="shared" si="1"/>
        <v>477</v>
      </c>
      <c r="H52" s="93">
        <f t="shared" si="2"/>
        <v>5</v>
      </c>
    </row>
    <row r="53" spans="1:8">
      <c r="A53" s="96">
        <v>59</v>
      </c>
      <c r="B53" s="95" t="s">
        <v>52</v>
      </c>
      <c r="C53" s="92">
        <v>1985</v>
      </c>
      <c r="D53" s="92">
        <v>1980</v>
      </c>
      <c r="E53" s="92">
        <v>1978</v>
      </c>
      <c r="F53" s="100">
        <f t="shared" si="0"/>
        <v>-3.5264483627204029E-3</v>
      </c>
      <c r="G53" s="93">
        <f t="shared" si="1"/>
        <v>-7</v>
      </c>
      <c r="H53" s="93">
        <f t="shared" si="2"/>
        <v>-2</v>
      </c>
    </row>
    <row r="54" spans="1:8">
      <c r="A54" s="96">
        <v>60</v>
      </c>
      <c r="B54" s="95" t="s">
        <v>53</v>
      </c>
      <c r="C54" s="92">
        <v>764</v>
      </c>
      <c r="D54" s="92">
        <v>846</v>
      </c>
      <c r="E54" s="92">
        <v>838</v>
      </c>
      <c r="F54" s="100">
        <f t="shared" si="0"/>
        <v>9.6858638743455502E-2</v>
      </c>
      <c r="G54" s="93">
        <f t="shared" si="1"/>
        <v>74</v>
      </c>
      <c r="H54" s="93">
        <f t="shared" si="2"/>
        <v>-8</v>
      </c>
    </row>
    <row r="55" spans="1:8">
      <c r="A55" s="96">
        <v>61</v>
      </c>
      <c r="B55" s="95" t="s">
        <v>54</v>
      </c>
      <c r="C55" s="92">
        <v>3342</v>
      </c>
      <c r="D55" s="92">
        <v>3209</v>
      </c>
      <c r="E55" s="92">
        <v>3228</v>
      </c>
      <c r="F55" s="100">
        <f t="shared" si="0"/>
        <v>-3.4111310592459608E-2</v>
      </c>
      <c r="G55" s="93">
        <f t="shared" si="1"/>
        <v>-114</v>
      </c>
      <c r="H55" s="93">
        <f t="shared" si="2"/>
        <v>19</v>
      </c>
    </row>
    <row r="56" spans="1:8">
      <c r="A56" s="96">
        <v>62</v>
      </c>
      <c r="B56" s="95" t="s">
        <v>55</v>
      </c>
      <c r="C56" s="92">
        <v>6771</v>
      </c>
      <c r="D56" s="92">
        <v>7357</v>
      </c>
      <c r="E56" s="92">
        <v>7435</v>
      </c>
      <c r="F56" s="100">
        <f t="shared" si="0"/>
        <v>9.8065278393147243E-2</v>
      </c>
      <c r="G56" s="93">
        <f t="shared" si="1"/>
        <v>664</v>
      </c>
      <c r="H56" s="93">
        <f t="shared" si="2"/>
        <v>78</v>
      </c>
    </row>
    <row r="57" spans="1:8">
      <c r="A57" s="96">
        <v>63</v>
      </c>
      <c r="B57" s="95" t="s">
        <v>56</v>
      </c>
      <c r="C57" s="92">
        <v>1703</v>
      </c>
      <c r="D57" s="92">
        <v>1715</v>
      </c>
      <c r="E57" s="92">
        <v>1724</v>
      </c>
      <c r="F57" s="100">
        <f t="shared" si="0"/>
        <v>1.2331180270111567E-2</v>
      </c>
      <c r="G57" s="93">
        <f t="shared" si="1"/>
        <v>21</v>
      </c>
      <c r="H57" s="93">
        <f t="shared" si="2"/>
        <v>9</v>
      </c>
    </row>
    <row r="58" spans="1:8">
      <c r="A58" s="96">
        <v>64</v>
      </c>
      <c r="B58" s="95" t="s">
        <v>57</v>
      </c>
      <c r="C58" s="92">
        <v>7761</v>
      </c>
      <c r="D58" s="92">
        <v>7636</v>
      </c>
      <c r="E58" s="92">
        <v>7587</v>
      </c>
      <c r="F58" s="100">
        <f t="shared" si="0"/>
        <v>-2.2419791264012369E-2</v>
      </c>
      <c r="G58" s="93">
        <f t="shared" si="1"/>
        <v>-174</v>
      </c>
      <c r="H58" s="93">
        <f t="shared" si="2"/>
        <v>-49</v>
      </c>
    </row>
    <row r="59" spans="1:8">
      <c r="A59" s="96">
        <v>65</v>
      </c>
      <c r="B59" s="95" t="s">
        <v>58</v>
      </c>
      <c r="C59" s="92">
        <v>4203</v>
      </c>
      <c r="D59" s="92">
        <v>4030</v>
      </c>
      <c r="E59" s="92">
        <v>4033</v>
      </c>
      <c r="F59" s="100">
        <f t="shared" si="0"/>
        <v>-4.0447299547941948E-2</v>
      </c>
      <c r="G59" s="93">
        <f t="shared" si="1"/>
        <v>-170</v>
      </c>
      <c r="H59" s="93">
        <f t="shared" si="2"/>
        <v>3</v>
      </c>
    </row>
    <row r="60" spans="1:8">
      <c r="A60" s="96">
        <v>66</v>
      </c>
      <c r="B60" s="95" t="s">
        <v>59</v>
      </c>
      <c r="C60" s="92">
        <v>10908</v>
      </c>
      <c r="D60" s="92">
        <v>11130</v>
      </c>
      <c r="E60" s="92">
        <v>11212</v>
      </c>
      <c r="F60" s="100">
        <f t="shared" si="0"/>
        <v>2.7869453612027868E-2</v>
      </c>
      <c r="G60" s="93">
        <f t="shared" si="1"/>
        <v>304</v>
      </c>
      <c r="H60" s="93">
        <f t="shared" si="2"/>
        <v>82</v>
      </c>
    </row>
    <row r="61" spans="1:8">
      <c r="A61" s="96">
        <v>68</v>
      </c>
      <c r="B61" s="95" t="s">
        <v>60</v>
      </c>
      <c r="C61" s="92">
        <v>44756</v>
      </c>
      <c r="D61" s="92">
        <v>48858</v>
      </c>
      <c r="E61" s="92">
        <v>49374</v>
      </c>
      <c r="F61" s="100">
        <f t="shared" si="0"/>
        <v>0.10318169630887479</v>
      </c>
      <c r="G61" s="93">
        <f t="shared" si="1"/>
        <v>4618</v>
      </c>
      <c r="H61" s="93">
        <f t="shared" si="2"/>
        <v>516</v>
      </c>
    </row>
    <row r="62" spans="1:8">
      <c r="A62" s="96">
        <v>69</v>
      </c>
      <c r="B62" s="95" t="s">
        <v>61</v>
      </c>
      <c r="C62" s="92">
        <v>44806</v>
      </c>
      <c r="D62" s="92">
        <v>46087</v>
      </c>
      <c r="E62" s="92">
        <v>46291</v>
      </c>
      <c r="F62" s="100">
        <f t="shared" si="0"/>
        <v>3.3142882649645135E-2</v>
      </c>
      <c r="G62" s="93">
        <f t="shared" si="1"/>
        <v>1485</v>
      </c>
      <c r="H62" s="93">
        <f t="shared" si="2"/>
        <v>204</v>
      </c>
    </row>
    <row r="63" spans="1:8">
      <c r="A63" s="96">
        <v>70</v>
      </c>
      <c r="B63" s="95" t="s">
        <v>62</v>
      </c>
      <c r="C63" s="92">
        <v>21873</v>
      </c>
      <c r="D63" s="92">
        <v>21292</v>
      </c>
      <c r="E63" s="92">
        <v>21251</v>
      </c>
      <c r="F63" s="100">
        <f t="shared" si="0"/>
        <v>-2.8436885658117313E-2</v>
      </c>
      <c r="G63" s="93">
        <f t="shared" si="1"/>
        <v>-622</v>
      </c>
      <c r="H63" s="93">
        <f t="shared" si="2"/>
        <v>-41</v>
      </c>
    </row>
    <row r="64" spans="1:8">
      <c r="A64" s="96">
        <v>71</v>
      </c>
      <c r="B64" s="95" t="s">
        <v>63</v>
      </c>
      <c r="C64" s="92">
        <v>21140</v>
      </c>
      <c r="D64" s="92">
        <v>22307</v>
      </c>
      <c r="E64" s="92">
        <v>22518</v>
      </c>
      <c r="F64" s="100">
        <f t="shared" si="0"/>
        <v>6.5184484389782402E-2</v>
      </c>
      <c r="G64" s="93">
        <f t="shared" si="1"/>
        <v>1378</v>
      </c>
      <c r="H64" s="93">
        <f t="shared" si="2"/>
        <v>211</v>
      </c>
    </row>
    <row r="65" spans="1:8">
      <c r="A65" s="96">
        <v>72</v>
      </c>
      <c r="B65" s="95" t="s">
        <v>64</v>
      </c>
      <c r="C65" s="92">
        <v>830</v>
      </c>
      <c r="D65" s="92">
        <v>952</v>
      </c>
      <c r="E65" s="92">
        <v>939</v>
      </c>
      <c r="F65" s="100">
        <f t="shared" si="0"/>
        <v>0.13132530120481928</v>
      </c>
      <c r="G65" s="93">
        <f t="shared" si="1"/>
        <v>109</v>
      </c>
      <c r="H65" s="93">
        <f t="shared" si="2"/>
        <v>-13</v>
      </c>
    </row>
    <row r="66" spans="1:8">
      <c r="A66" s="96">
        <v>73</v>
      </c>
      <c r="B66" s="95" t="s">
        <v>65</v>
      </c>
      <c r="C66" s="92">
        <v>7154</v>
      </c>
      <c r="D66" s="92">
        <v>7165</v>
      </c>
      <c r="E66" s="92">
        <v>7184</v>
      </c>
      <c r="F66" s="100">
        <f t="shared" si="0"/>
        <v>4.1934582051998881E-3</v>
      </c>
      <c r="G66" s="93">
        <f t="shared" si="1"/>
        <v>30</v>
      </c>
      <c r="H66" s="93">
        <f t="shared" si="2"/>
        <v>19</v>
      </c>
    </row>
    <row r="67" spans="1:8">
      <c r="A67" s="96">
        <v>74</v>
      </c>
      <c r="B67" s="95" t="s">
        <v>66</v>
      </c>
      <c r="C67" s="92">
        <v>6966</v>
      </c>
      <c r="D67" s="92">
        <v>7387</v>
      </c>
      <c r="E67" s="92">
        <v>7545</v>
      </c>
      <c r="F67" s="100">
        <f t="shared" ref="F67:F90" si="3">(E67-C67)/C67</f>
        <v>8.3118001722652879E-2</v>
      </c>
      <c r="G67" s="93">
        <f t="shared" ref="G67:G90" si="4">E67-C67</f>
        <v>579</v>
      </c>
      <c r="H67" s="93">
        <f t="shared" ref="H67:H90" si="5">E67-D67</f>
        <v>158</v>
      </c>
    </row>
    <row r="68" spans="1:8">
      <c r="A68" s="96">
        <v>75</v>
      </c>
      <c r="B68" s="95" t="s">
        <v>67</v>
      </c>
      <c r="C68" s="92">
        <v>2038</v>
      </c>
      <c r="D68" s="92">
        <v>2167</v>
      </c>
      <c r="E68" s="92">
        <v>2159</v>
      </c>
      <c r="F68" s="100">
        <f t="shared" si="3"/>
        <v>5.9371933267909717E-2</v>
      </c>
      <c r="G68" s="93">
        <f t="shared" si="4"/>
        <v>121</v>
      </c>
      <c r="H68" s="93">
        <f t="shared" si="5"/>
        <v>-8</v>
      </c>
    </row>
    <row r="69" spans="1:8">
      <c r="A69" s="96">
        <v>77</v>
      </c>
      <c r="B69" s="95" t="s">
        <v>68</v>
      </c>
      <c r="C69" s="92">
        <v>5822</v>
      </c>
      <c r="D69" s="92">
        <v>5635</v>
      </c>
      <c r="E69" s="92">
        <v>5692</v>
      </c>
      <c r="F69" s="100">
        <f t="shared" si="3"/>
        <v>-2.2329096530401923E-2</v>
      </c>
      <c r="G69" s="93">
        <f t="shared" si="4"/>
        <v>-130</v>
      </c>
      <c r="H69" s="93">
        <f t="shared" si="5"/>
        <v>57</v>
      </c>
    </row>
    <row r="70" spans="1:8">
      <c r="A70" s="96">
        <v>78</v>
      </c>
      <c r="B70" s="95" t="s">
        <v>69</v>
      </c>
      <c r="C70" s="92">
        <v>1151</v>
      </c>
      <c r="D70" s="92">
        <v>1443</v>
      </c>
      <c r="E70" s="92">
        <v>1454</v>
      </c>
      <c r="F70" s="100">
        <f t="shared" si="3"/>
        <v>0.26324934839270198</v>
      </c>
      <c r="G70" s="93">
        <f t="shared" si="4"/>
        <v>303</v>
      </c>
      <c r="H70" s="93">
        <f t="shared" si="5"/>
        <v>11</v>
      </c>
    </row>
    <row r="71" spans="1:8">
      <c r="A71" s="96">
        <v>79</v>
      </c>
      <c r="B71" s="95" t="s">
        <v>70</v>
      </c>
      <c r="C71" s="92">
        <v>8071</v>
      </c>
      <c r="D71" s="92">
        <v>8208</v>
      </c>
      <c r="E71" s="92">
        <v>8273</v>
      </c>
      <c r="F71" s="100">
        <f t="shared" si="3"/>
        <v>2.5027877586420517E-2</v>
      </c>
      <c r="G71" s="93">
        <f t="shared" si="4"/>
        <v>202</v>
      </c>
      <c r="H71" s="93">
        <f t="shared" si="5"/>
        <v>65</v>
      </c>
    </row>
    <row r="72" spans="1:8">
      <c r="A72" s="96">
        <v>80</v>
      </c>
      <c r="B72" s="95" t="s">
        <v>71</v>
      </c>
      <c r="C72" s="92">
        <v>19868</v>
      </c>
      <c r="D72" s="92">
        <v>20135</v>
      </c>
      <c r="E72" s="92">
        <v>20339</v>
      </c>
      <c r="F72" s="100">
        <f t="shared" si="3"/>
        <v>2.3706462653513186E-2</v>
      </c>
      <c r="G72" s="93">
        <f t="shared" si="4"/>
        <v>471</v>
      </c>
      <c r="H72" s="93">
        <f t="shared" si="5"/>
        <v>204</v>
      </c>
    </row>
    <row r="73" spans="1:8">
      <c r="A73" s="96">
        <v>81</v>
      </c>
      <c r="B73" s="95" t="s">
        <v>72</v>
      </c>
      <c r="C73" s="92">
        <v>54862</v>
      </c>
      <c r="D73" s="92">
        <v>54584</v>
      </c>
      <c r="E73" s="92">
        <v>54539</v>
      </c>
      <c r="F73" s="100">
        <f t="shared" si="3"/>
        <v>-5.8874995443111804E-3</v>
      </c>
      <c r="G73" s="93">
        <f t="shared" si="4"/>
        <v>-323</v>
      </c>
      <c r="H73" s="93">
        <f t="shared" si="5"/>
        <v>-45</v>
      </c>
    </row>
    <row r="74" spans="1:8">
      <c r="A74" s="96">
        <v>82</v>
      </c>
      <c r="B74" s="95" t="s">
        <v>73</v>
      </c>
      <c r="C74" s="92">
        <v>51658</v>
      </c>
      <c r="D74" s="92">
        <v>51247</v>
      </c>
      <c r="E74" s="92">
        <v>51211</v>
      </c>
      <c r="F74" s="100">
        <f t="shared" si="3"/>
        <v>-8.6530643849936119E-3</v>
      </c>
      <c r="G74" s="93">
        <f t="shared" si="4"/>
        <v>-447</v>
      </c>
      <c r="H74" s="93">
        <f t="shared" si="5"/>
        <v>-36</v>
      </c>
    </row>
    <row r="75" spans="1:8">
      <c r="A75" s="96">
        <v>84</v>
      </c>
      <c r="B75" s="95" t="s">
        <v>74</v>
      </c>
      <c r="C75" s="92">
        <v>973</v>
      </c>
      <c r="D75" s="92">
        <v>2045</v>
      </c>
      <c r="E75" s="92">
        <v>2466</v>
      </c>
      <c r="F75" s="100">
        <f t="shared" si="3"/>
        <v>1.5344295991778005</v>
      </c>
      <c r="G75" s="93">
        <f t="shared" si="4"/>
        <v>1493</v>
      </c>
      <c r="H75" s="93">
        <f t="shared" si="5"/>
        <v>421</v>
      </c>
    </row>
    <row r="76" spans="1:8">
      <c r="A76" s="96">
        <v>85</v>
      </c>
      <c r="B76" s="95" t="s">
        <v>75</v>
      </c>
      <c r="C76" s="92">
        <v>27941</v>
      </c>
      <c r="D76" s="92">
        <v>32642</v>
      </c>
      <c r="E76" s="92">
        <v>32104</v>
      </c>
      <c r="F76" s="100">
        <f t="shared" si="3"/>
        <v>0.14899251995275758</v>
      </c>
      <c r="G76" s="93">
        <f t="shared" si="4"/>
        <v>4163</v>
      </c>
      <c r="H76" s="93">
        <f t="shared" si="5"/>
        <v>-538</v>
      </c>
    </row>
    <row r="77" spans="1:8">
      <c r="A77" s="96">
        <v>86</v>
      </c>
      <c r="B77" s="95" t="s">
        <v>76</v>
      </c>
      <c r="C77" s="92">
        <v>21280</v>
      </c>
      <c r="D77" s="92">
        <v>22674</v>
      </c>
      <c r="E77" s="92">
        <v>22707</v>
      </c>
      <c r="F77" s="100">
        <f t="shared" si="3"/>
        <v>6.7058270676691734E-2</v>
      </c>
      <c r="G77" s="93">
        <f t="shared" si="4"/>
        <v>1427</v>
      </c>
      <c r="H77" s="93">
        <f t="shared" si="5"/>
        <v>33</v>
      </c>
    </row>
    <row r="78" spans="1:8">
      <c r="A78" s="96">
        <v>87</v>
      </c>
      <c r="B78" s="95" t="s">
        <v>77</v>
      </c>
      <c r="C78" s="92">
        <v>1596</v>
      </c>
      <c r="D78" s="92">
        <v>1551</v>
      </c>
      <c r="E78" s="92">
        <v>1549</v>
      </c>
      <c r="F78" s="100">
        <f t="shared" si="3"/>
        <v>-2.944862155388471E-2</v>
      </c>
      <c r="G78" s="93">
        <f t="shared" si="4"/>
        <v>-47</v>
      </c>
      <c r="H78" s="93">
        <f t="shared" si="5"/>
        <v>-2</v>
      </c>
    </row>
    <row r="79" spans="1:8">
      <c r="A79" s="96">
        <v>88</v>
      </c>
      <c r="B79" s="95" t="s">
        <v>78</v>
      </c>
      <c r="C79" s="92">
        <v>4201</v>
      </c>
      <c r="D79" s="92">
        <v>4340</v>
      </c>
      <c r="E79" s="92">
        <v>4394</v>
      </c>
      <c r="F79" s="100">
        <f t="shared" si="3"/>
        <v>4.5941442513687217E-2</v>
      </c>
      <c r="G79" s="93">
        <f t="shared" si="4"/>
        <v>193</v>
      </c>
      <c r="H79" s="93">
        <f t="shared" si="5"/>
        <v>54</v>
      </c>
    </row>
    <row r="80" spans="1:8">
      <c r="A80" s="96">
        <v>90</v>
      </c>
      <c r="B80" s="95" t="s">
        <v>79</v>
      </c>
      <c r="C80" s="92">
        <v>1442</v>
      </c>
      <c r="D80" s="92">
        <v>1466</v>
      </c>
      <c r="E80" s="92">
        <v>1466</v>
      </c>
      <c r="F80" s="100">
        <f t="shared" si="3"/>
        <v>1.6643550624133148E-2</v>
      </c>
      <c r="G80" s="93">
        <f t="shared" si="4"/>
        <v>24</v>
      </c>
      <c r="H80" s="93">
        <f t="shared" si="5"/>
        <v>0</v>
      </c>
    </row>
    <row r="81" spans="1:8">
      <c r="A81" s="96">
        <v>91</v>
      </c>
      <c r="B81" s="95" t="s">
        <v>80</v>
      </c>
      <c r="C81" s="92">
        <v>347</v>
      </c>
      <c r="D81" s="92">
        <v>380</v>
      </c>
      <c r="E81" s="92">
        <v>396</v>
      </c>
      <c r="F81" s="100">
        <f t="shared" si="3"/>
        <v>0.14121037463976946</v>
      </c>
      <c r="G81" s="93">
        <f t="shared" si="4"/>
        <v>49</v>
      </c>
      <c r="H81" s="93">
        <f t="shared" si="5"/>
        <v>16</v>
      </c>
    </row>
    <row r="82" spans="1:8">
      <c r="A82" s="96">
        <v>92</v>
      </c>
      <c r="B82" s="95" t="s">
        <v>81</v>
      </c>
      <c r="C82" s="92">
        <v>4162</v>
      </c>
      <c r="D82" s="92">
        <v>3900</v>
      </c>
      <c r="E82" s="92">
        <v>3883</v>
      </c>
      <c r="F82" s="100">
        <f t="shared" si="3"/>
        <v>-6.7035079288803465E-2</v>
      </c>
      <c r="G82" s="93">
        <f t="shared" si="4"/>
        <v>-279</v>
      </c>
      <c r="H82" s="93">
        <f t="shared" si="5"/>
        <v>-17</v>
      </c>
    </row>
    <row r="83" spans="1:8">
      <c r="A83" s="96">
        <v>93</v>
      </c>
      <c r="B83" s="95" t="s">
        <v>82</v>
      </c>
      <c r="C83" s="92">
        <v>7123</v>
      </c>
      <c r="D83" s="92">
        <v>7401</v>
      </c>
      <c r="E83" s="92">
        <v>7498</v>
      </c>
      <c r="F83" s="100">
        <f t="shared" si="3"/>
        <v>5.2646356872104449E-2</v>
      </c>
      <c r="G83" s="93">
        <f t="shared" si="4"/>
        <v>375</v>
      </c>
      <c r="H83" s="93">
        <f t="shared" si="5"/>
        <v>97</v>
      </c>
    </row>
    <row r="84" spans="1:8">
      <c r="A84" s="96">
        <v>94</v>
      </c>
      <c r="B84" s="95" t="s">
        <v>83</v>
      </c>
      <c r="C84" s="92">
        <v>10180</v>
      </c>
      <c r="D84" s="92">
        <v>10302</v>
      </c>
      <c r="E84" s="92">
        <v>10246</v>
      </c>
      <c r="F84" s="100">
        <f t="shared" si="3"/>
        <v>6.4833005893909623E-3</v>
      </c>
      <c r="G84" s="93">
        <f t="shared" si="4"/>
        <v>66</v>
      </c>
      <c r="H84" s="93">
        <f t="shared" si="5"/>
        <v>-56</v>
      </c>
    </row>
    <row r="85" spans="1:8">
      <c r="A85" s="96">
        <v>95</v>
      </c>
      <c r="B85" s="95" t="s">
        <v>84</v>
      </c>
      <c r="C85" s="92">
        <v>11722</v>
      </c>
      <c r="D85" s="92">
        <v>11662</v>
      </c>
      <c r="E85" s="92">
        <v>11662</v>
      </c>
      <c r="F85" s="100">
        <f t="shared" si="3"/>
        <v>-5.1185804470226925E-3</v>
      </c>
      <c r="G85" s="93">
        <f t="shared" si="4"/>
        <v>-60</v>
      </c>
      <c r="H85" s="93">
        <f t="shared" si="5"/>
        <v>0</v>
      </c>
    </row>
    <row r="86" spans="1:8">
      <c r="A86" s="96">
        <v>96</v>
      </c>
      <c r="B86" s="95" t="s">
        <v>85</v>
      </c>
      <c r="C86" s="92">
        <v>28965</v>
      </c>
      <c r="D86" s="92">
        <v>28846</v>
      </c>
      <c r="E86" s="92">
        <v>29063</v>
      </c>
      <c r="F86" s="100">
        <f t="shared" si="3"/>
        <v>3.3833937510788885E-3</v>
      </c>
      <c r="G86" s="93">
        <f t="shared" si="4"/>
        <v>98</v>
      </c>
      <c r="H86" s="93">
        <f t="shared" si="5"/>
        <v>217</v>
      </c>
    </row>
    <row r="87" spans="1:8">
      <c r="A87" s="96">
        <v>97</v>
      </c>
      <c r="B87" s="95" t="s">
        <v>86</v>
      </c>
      <c r="C87" s="92">
        <v>31494</v>
      </c>
      <c r="D87" s="92">
        <v>23912</v>
      </c>
      <c r="E87" s="92">
        <v>23452</v>
      </c>
      <c r="F87" s="100">
        <f t="shared" si="3"/>
        <v>-0.25535022543976632</v>
      </c>
      <c r="G87" s="93">
        <f t="shared" si="4"/>
        <v>-8042</v>
      </c>
      <c r="H87" s="93">
        <f t="shared" si="5"/>
        <v>-460</v>
      </c>
    </row>
    <row r="88" spans="1:8">
      <c r="A88" s="96">
        <v>98</v>
      </c>
      <c r="B88" s="95" t="s">
        <v>87</v>
      </c>
      <c r="C88" s="92">
        <v>538</v>
      </c>
      <c r="D88" s="92">
        <v>496</v>
      </c>
      <c r="E88" s="92">
        <v>496</v>
      </c>
      <c r="F88" s="100">
        <f t="shared" si="3"/>
        <v>-7.8066914498141265E-2</v>
      </c>
      <c r="G88" s="93">
        <f t="shared" si="4"/>
        <v>-42</v>
      </c>
      <c r="H88" s="93">
        <f t="shared" si="5"/>
        <v>0</v>
      </c>
    </row>
    <row r="89" spans="1:8">
      <c r="A89" s="96">
        <v>99</v>
      </c>
      <c r="B89" s="95" t="s">
        <v>88</v>
      </c>
      <c r="C89" s="92">
        <v>491</v>
      </c>
      <c r="D89" s="92">
        <v>481</v>
      </c>
      <c r="E89" s="92">
        <v>480</v>
      </c>
      <c r="F89" s="100">
        <f t="shared" si="3"/>
        <v>-2.2403258655804479E-2</v>
      </c>
      <c r="G89" s="93">
        <f t="shared" si="4"/>
        <v>-11</v>
      </c>
      <c r="H89" s="93">
        <f t="shared" si="5"/>
        <v>-1</v>
      </c>
    </row>
    <row r="90" spans="1:8" s="127" customFormat="1" ht="14.5" customHeight="1">
      <c r="A90" s="178" t="s">
        <v>89</v>
      </c>
      <c r="B90" s="178"/>
      <c r="C90" s="129">
        <v>1716474</v>
      </c>
      <c r="D90" s="129">
        <v>1742507</v>
      </c>
      <c r="E90" s="129">
        <v>1747079</v>
      </c>
      <c r="F90" s="124">
        <f t="shared" si="3"/>
        <v>1.7830156471930248E-2</v>
      </c>
      <c r="G90" s="130">
        <f t="shared" si="4"/>
        <v>30605</v>
      </c>
      <c r="H90" s="130">
        <f t="shared" si="5"/>
        <v>4572</v>
      </c>
    </row>
    <row r="91" spans="1:8">
      <c r="A91" s="10"/>
      <c r="B91" s="10"/>
    </row>
  </sheetData>
  <mergeCells count="1">
    <mergeCell ref="A90:B90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H83"/>
  <sheetViews>
    <sheetView zoomScale="80" zoomScaleNormal="80" zoomScalePageLayoutView="80" workbookViewId="0">
      <selection activeCell="X11" sqref="X11"/>
    </sheetView>
  </sheetViews>
  <sheetFormatPr defaultColWidth="8.81640625" defaultRowHeight="14.5"/>
  <cols>
    <col min="2" max="2" width="19.1796875" customWidth="1"/>
    <col min="3" max="3" width="13.1796875" style="168" customWidth="1"/>
    <col min="4" max="4" width="13.1796875" style="167" customWidth="1"/>
    <col min="5" max="5" width="13.1796875" style="169" customWidth="1"/>
    <col min="6" max="6" width="34.81640625" customWidth="1"/>
    <col min="7" max="7" width="34.453125" customWidth="1"/>
    <col min="8" max="8" width="31" customWidth="1"/>
  </cols>
  <sheetData>
    <row r="1" spans="1:8" ht="43.5" customHeight="1">
      <c r="A1" s="102" t="s">
        <v>91</v>
      </c>
      <c r="B1" s="102" t="s">
        <v>174</v>
      </c>
      <c r="C1" s="102">
        <v>42156</v>
      </c>
      <c r="D1" s="102">
        <v>42491</v>
      </c>
      <c r="E1" s="102">
        <v>42522</v>
      </c>
      <c r="F1" s="102" t="s">
        <v>326</v>
      </c>
      <c r="G1" s="102" t="s">
        <v>327</v>
      </c>
      <c r="H1" s="2" t="s">
        <v>328</v>
      </c>
    </row>
    <row r="2" spans="1:8">
      <c r="A2" s="85">
        <v>1</v>
      </c>
      <c r="B2" s="99" t="s">
        <v>92</v>
      </c>
      <c r="C2" s="31">
        <v>240879</v>
      </c>
      <c r="D2" s="31">
        <v>246754</v>
      </c>
      <c r="E2" s="31">
        <v>245424</v>
      </c>
      <c r="F2" s="100">
        <f>(E2-C2)/C2</f>
        <v>1.886839450512498E-2</v>
      </c>
      <c r="G2" s="31">
        <f>E2-C2</f>
        <v>4545</v>
      </c>
      <c r="H2" s="31">
        <f>E2-D2</f>
        <v>-1330</v>
      </c>
    </row>
    <row r="3" spans="1:8">
      <c r="A3" s="85">
        <v>2</v>
      </c>
      <c r="B3" s="99" t="s">
        <v>93</v>
      </c>
      <c r="C3" s="31">
        <v>40095</v>
      </c>
      <c r="D3" s="31">
        <v>42188</v>
      </c>
      <c r="E3" s="31">
        <v>42376</v>
      </c>
      <c r="F3" s="100">
        <f t="shared" ref="F3:F66" si="0">(E3-C3)/C3</f>
        <v>5.6889886519516146E-2</v>
      </c>
      <c r="G3" s="31">
        <f t="shared" ref="G3:G66" si="1">E3-C3</f>
        <v>2281</v>
      </c>
      <c r="H3" s="31">
        <f t="shared" ref="H3:H66" si="2">E3-D3</f>
        <v>188</v>
      </c>
    </row>
    <row r="4" spans="1:8">
      <c r="A4" s="85">
        <v>3</v>
      </c>
      <c r="B4" s="99" t="s">
        <v>94</v>
      </c>
      <c r="C4" s="31">
        <v>80555</v>
      </c>
      <c r="D4" s="31">
        <v>81924</v>
      </c>
      <c r="E4" s="31">
        <v>83444</v>
      </c>
      <c r="F4" s="100">
        <f t="shared" si="0"/>
        <v>3.5863695611693877E-2</v>
      </c>
      <c r="G4" s="31">
        <f t="shared" si="1"/>
        <v>2889</v>
      </c>
      <c r="H4" s="31">
        <f t="shared" si="2"/>
        <v>1520</v>
      </c>
    </row>
    <row r="5" spans="1:8">
      <c r="A5" s="85">
        <v>4</v>
      </c>
      <c r="B5" s="99" t="s">
        <v>95</v>
      </c>
      <c r="C5" s="31">
        <v>20520</v>
      </c>
      <c r="D5" s="31">
        <v>21125</v>
      </c>
      <c r="E5" s="31">
        <v>21964</v>
      </c>
      <c r="F5" s="100">
        <f t="shared" si="0"/>
        <v>7.0370370370370375E-2</v>
      </c>
      <c r="G5" s="31">
        <f t="shared" si="1"/>
        <v>1444</v>
      </c>
      <c r="H5" s="31">
        <f t="shared" si="2"/>
        <v>839</v>
      </c>
    </row>
    <row r="6" spans="1:8">
      <c r="A6" s="85">
        <v>5</v>
      </c>
      <c r="B6" s="99" t="s">
        <v>96</v>
      </c>
      <c r="C6" s="31">
        <v>34861</v>
      </c>
      <c r="D6" s="31">
        <v>33852</v>
      </c>
      <c r="E6" s="31">
        <v>35009</v>
      </c>
      <c r="F6" s="100">
        <f t="shared" si="0"/>
        <v>4.245431857950145E-3</v>
      </c>
      <c r="G6" s="31">
        <f t="shared" si="1"/>
        <v>148</v>
      </c>
      <c r="H6" s="31">
        <f t="shared" si="2"/>
        <v>1157</v>
      </c>
    </row>
    <row r="7" spans="1:8">
      <c r="A7" s="85">
        <v>6</v>
      </c>
      <c r="B7" s="99" t="s">
        <v>97</v>
      </c>
      <c r="C7" s="31">
        <v>899781</v>
      </c>
      <c r="D7" s="31">
        <v>892889</v>
      </c>
      <c r="E7" s="31">
        <v>892943</v>
      </c>
      <c r="F7" s="100">
        <f t="shared" si="0"/>
        <v>-7.5996270203527302E-3</v>
      </c>
      <c r="G7" s="31">
        <f t="shared" si="1"/>
        <v>-6838</v>
      </c>
      <c r="H7" s="31">
        <f t="shared" si="2"/>
        <v>54</v>
      </c>
    </row>
    <row r="8" spans="1:8">
      <c r="A8" s="85">
        <v>7</v>
      </c>
      <c r="B8" s="99" t="s">
        <v>98</v>
      </c>
      <c r="C8" s="31">
        <v>450580</v>
      </c>
      <c r="D8" s="31">
        <v>425598</v>
      </c>
      <c r="E8" s="31">
        <v>422079</v>
      </c>
      <c r="F8" s="100">
        <f t="shared" si="0"/>
        <v>-6.3254028141506505E-2</v>
      </c>
      <c r="G8" s="31">
        <f t="shared" si="1"/>
        <v>-28501</v>
      </c>
      <c r="H8" s="31">
        <f t="shared" si="2"/>
        <v>-3519</v>
      </c>
    </row>
    <row r="9" spans="1:8">
      <c r="A9" s="85">
        <v>8</v>
      </c>
      <c r="B9" s="99" t="s">
        <v>99</v>
      </c>
      <c r="C9" s="31">
        <v>21350</v>
      </c>
      <c r="D9" s="31">
        <v>22268</v>
      </c>
      <c r="E9" s="31">
        <v>22179</v>
      </c>
      <c r="F9" s="100">
        <f t="shared" si="0"/>
        <v>3.882903981264637E-2</v>
      </c>
      <c r="G9" s="31">
        <f t="shared" si="1"/>
        <v>829</v>
      </c>
      <c r="H9" s="31">
        <f t="shared" si="2"/>
        <v>-89</v>
      </c>
    </row>
    <row r="10" spans="1:8">
      <c r="A10" s="85">
        <v>9</v>
      </c>
      <c r="B10" s="99" t="s">
        <v>100</v>
      </c>
      <c r="C10" s="31">
        <v>137291</v>
      </c>
      <c r="D10" s="31">
        <v>139677</v>
      </c>
      <c r="E10" s="31">
        <v>141209</v>
      </c>
      <c r="F10" s="100">
        <f t="shared" si="0"/>
        <v>2.8537923097653888E-2</v>
      </c>
      <c r="G10" s="31">
        <f t="shared" si="1"/>
        <v>3918</v>
      </c>
      <c r="H10" s="31">
        <f t="shared" si="2"/>
        <v>1532</v>
      </c>
    </row>
    <row r="11" spans="1:8">
      <c r="A11" s="85">
        <v>10</v>
      </c>
      <c r="B11" s="99" t="s">
        <v>101</v>
      </c>
      <c r="C11" s="31">
        <v>149740</v>
      </c>
      <c r="D11" s="31">
        <v>147980</v>
      </c>
      <c r="E11" s="31">
        <v>150077</v>
      </c>
      <c r="F11" s="100">
        <f t="shared" si="0"/>
        <v>2.2505676505943637E-3</v>
      </c>
      <c r="G11" s="31">
        <f t="shared" si="1"/>
        <v>337</v>
      </c>
      <c r="H11" s="31">
        <f t="shared" si="2"/>
        <v>2097</v>
      </c>
    </row>
    <row r="12" spans="1:8">
      <c r="A12" s="85">
        <v>11</v>
      </c>
      <c r="B12" s="99" t="s">
        <v>102</v>
      </c>
      <c r="C12" s="31">
        <v>29923</v>
      </c>
      <c r="D12" s="31">
        <v>30127</v>
      </c>
      <c r="E12" s="31">
        <v>30885</v>
      </c>
      <c r="F12" s="100">
        <f t="shared" si="0"/>
        <v>3.2149182902783811E-2</v>
      </c>
      <c r="G12" s="31">
        <f t="shared" si="1"/>
        <v>962</v>
      </c>
      <c r="H12" s="31">
        <f t="shared" si="2"/>
        <v>758</v>
      </c>
    </row>
    <row r="13" spans="1:8">
      <c r="A13" s="85">
        <v>12</v>
      </c>
      <c r="B13" s="99" t="s">
        <v>103</v>
      </c>
      <c r="C13" s="31">
        <v>20174</v>
      </c>
      <c r="D13" s="31">
        <v>23020</v>
      </c>
      <c r="E13" s="31">
        <v>22200</v>
      </c>
      <c r="F13" s="100">
        <f t="shared" si="0"/>
        <v>0.10042629126598593</v>
      </c>
      <c r="G13" s="31">
        <f t="shared" si="1"/>
        <v>2026</v>
      </c>
      <c r="H13" s="31">
        <f t="shared" si="2"/>
        <v>-820</v>
      </c>
    </row>
    <row r="14" spans="1:8">
      <c r="A14" s="85">
        <v>13</v>
      </c>
      <c r="B14" s="99" t="s">
        <v>104</v>
      </c>
      <c r="C14" s="31">
        <v>19923</v>
      </c>
      <c r="D14" s="31">
        <v>19620</v>
      </c>
      <c r="E14" s="31">
        <v>20238</v>
      </c>
      <c r="F14" s="100">
        <f t="shared" si="0"/>
        <v>1.5810871856648097E-2</v>
      </c>
      <c r="G14" s="31">
        <f t="shared" si="1"/>
        <v>315</v>
      </c>
      <c r="H14" s="31">
        <f t="shared" si="2"/>
        <v>618</v>
      </c>
    </row>
    <row r="15" spans="1:8">
      <c r="A15" s="85">
        <v>14</v>
      </c>
      <c r="B15" s="99" t="s">
        <v>105</v>
      </c>
      <c r="C15" s="31">
        <v>46361</v>
      </c>
      <c r="D15" s="31">
        <v>45198</v>
      </c>
      <c r="E15" s="31">
        <v>46427</v>
      </c>
      <c r="F15" s="100">
        <f t="shared" si="0"/>
        <v>1.4236103621578483E-3</v>
      </c>
      <c r="G15" s="31">
        <f t="shared" si="1"/>
        <v>66</v>
      </c>
      <c r="H15" s="31">
        <f t="shared" si="2"/>
        <v>1229</v>
      </c>
    </row>
    <row r="16" spans="1:8">
      <c r="A16" s="85">
        <v>15</v>
      </c>
      <c r="B16" s="99" t="s">
        <v>106</v>
      </c>
      <c r="C16" s="31">
        <v>35067</v>
      </c>
      <c r="D16" s="31">
        <v>34692</v>
      </c>
      <c r="E16" s="31">
        <v>35462</v>
      </c>
      <c r="F16" s="100">
        <f t="shared" si="0"/>
        <v>1.1264151481449797E-2</v>
      </c>
      <c r="G16" s="31">
        <f t="shared" si="1"/>
        <v>395</v>
      </c>
      <c r="H16" s="31">
        <f t="shared" si="2"/>
        <v>770</v>
      </c>
    </row>
    <row r="17" spans="1:8">
      <c r="A17" s="85">
        <v>16</v>
      </c>
      <c r="B17" s="99" t="s">
        <v>107</v>
      </c>
      <c r="C17" s="31">
        <v>502616</v>
      </c>
      <c r="D17" s="31">
        <v>499512</v>
      </c>
      <c r="E17" s="31">
        <v>501361</v>
      </c>
      <c r="F17" s="100">
        <f t="shared" si="0"/>
        <v>-2.4969360306874434E-3</v>
      </c>
      <c r="G17" s="31">
        <f t="shared" si="1"/>
        <v>-1255</v>
      </c>
      <c r="H17" s="31">
        <f t="shared" si="2"/>
        <v>1849</v>
      </c>
    </row>
    <row r="18" spans="1:8">
      <c r="A18" s="85">
        <v>17</v>
      </c>
      <c r="B18" s="99" t="s">
        <v>108</v>
      </c>
      <c r="C18" s="31">
        <v>66847</v>
      </c>
      <c r="D18" s="31">
        <v>67844</v>
      </c>
      <c r="E18" s="31">
        <v>70026</v>
      </c>
      <c r="F18" s="100">
        <f t="shared" si="0"/>
        <v>4.7556360046075365E-2</v>
      </c>
      <c r="G18" s="31">
        <f t="shared" si="1"/>
        <v>3179</v>
      </c>
      <c r="H18" s="31">
        <f t="shared" si="2"/>
        <v>2182</v>
      </c>
    </row>
    <row r="19" spans="1:8">
      <c r="A19" s="85">
        <v>18</v>
      </c>
      <c r="B19" s="99" t="s">
        <v>109</v>
      </c>
      <c r="C19" s="31">
        <v>18364</v>
      </c>
      <c r="D19" s="31">
        <v>19929</v>
      </c>
      <c r="E19" s="31">
        <v>20017</v>
      </c>
      <c r="F19" s="100">
        <f t="shared" si="0"/>
        <v>9.0013069048137662E-2</v>
      </c>
      <c r="G19" s="31">
        <f t="shared" si="1"/>
        <v>1653</v>
      </c>
      <c r="H19" s="31">
        <f t="shared" si="2"/>
        <v>88</v>
      </c>
    </row>
    <row r="20" spans="1:8">
      <c r="A20" s="85">
        <v>19</v>
      </c>
      <c r="B20" s="99" t="s">
        <v>110</v>
      </c>
      <c r="C20" s="31">
        <v>50342</v>
      </c>
      <c r="D20" s="31">
        <v>52403</v>
      </c>
      <c r="E20" s="31">
        <v>53576</v>
      </c>
      <c r="F20" s="100">
        <f t="shared" si="0"/>
        <v>6.4240594334750309E-2</v>
      </c>
      <c r="G20" s="31">
        <f t="shared" si="1"/>
        <v>3234</v>
      </c>
      <c r="H20" s="31">
        <f t="shared" si="2"/>
        <v>1173</v>
      </c>
    </row>
    <row r="21" spans="1:8">
      <c r="A21" s="85">
        <v>20</v>
      </c>
      <c r="B21" s="99" t="s">
        <v>111</v>
      </c>
      <c r="C21" s="31">
        <v>163968</v>
      </c>
      <c r="D21" s="31">
        <v>162504</v>
      </c>
      <c r="E21" s="31">
        <v>164522</v>
      </c>
      <c r="F21" s="100">
        <f t="shared" si="0"/>
        <v>3.3787080405932863E-3</v>
      </c>
      <c r="G21" s="31">
        <f t="shared" si="1"/>
        <v>554</v>
      </c>
      <c r="H21" s="31">
        <f t="shared" si="2"/>
        <v>2018</v>
      </c>
    </row>
    <row r="22" spans="1:8">
      <c r="A22" s="85">
        <v>21</v>
      </c>
      <c r="B22" s="99" t="s">
        <v>112</v>
      </c>
      <c r="C22" s="31">
        <v>114056</v>
      </c>
      <c r="D22" s="31">
        <v>109085</v>
      </c>
      <c r="E22" s="31">
        <v>108693</v>
      </c>
      <c r="F22" s="100">
        <f t="shared" si="0"/>
        <v>-4.7020761731079469E-2</v>
      </c>
      <c r="G22" s="31">
        <f t="shared" si="1"/>
        <v>-5363</v>
      </c>
      <c r="H22" s="31">
        <f t="shared" si="2"/>
        <v>-392</v>
      </c>
    </row>
    <row r="23" spans="1:8">
      <c r="A23" s="85">
        <v>22</v>
      </c>
      <c r="B23" s="99" t="s">
        <v>113</v>
      </c>
      <c r="C23" s="31">
        <v>52382</v>
      </c>
      <c r="D23" s="31">
        <v>48210</v>
      </c>
      <c r="E23" s="31">
        <v>49955</v>
      </c>
      <c r="F23" s="100">
        <f t="shared" si="0"/>
        <v>-4.6332709709442171E-2</v>
      </c>
      <c r="G23" s="31">
        <f t="shared" si="1"/>
        <v>-2427</v>
      </c>
      <c r="H23" s="31">
        <f t="shared" si="2"/>
        <v>1745</v>
      </c>
    </row>
    <row r="24" spans="1:8">
      <c r="A24" s="85">
        <v>23</v>
      </c>
      <c r="B24" s="99" t="s">
        <v>114</v>
      </c>
      <c r="C24" s="31">
        <v>52294</v>
      </c>
      <c r="D24" s="31">
        <v>51675</v>
      </c>
      <c r="E24" s="31">
        <v>52461</v>
      </c>
      <c r="F24" s="100">
        <f t="shared" si="0"/>
        <v>3.1934829999617546E-3</v>
      </c>
      <c r="G24" s="31">
        <f t="shared" si="1"/>
        <v>167</v>
      </c>
      <c r="H24" s="31">
        <f t="shared" si="2"/>
        <v>786</v>
      </c>
    </row>
    <row r="25" spans="1:8">
      <c r="A25" s="85">
        <v>24</v>
      </c>
      <c r="B25" s="99" t="s">
        <v>115</v>
      </c>
      <c r="C25" s="31">
        <v>24708</v>
      </c>
      <c r="D25" s="31">
        <v>24470</v>
      </c>
      <c r="E25" s="31">
        <v>26130</v>
      </c>
      <c r="F25" s="100">
        <f t="shared" si="0"/>
        <v>5.7552209810587666E-2</v>
      </c>
      <c r="G25" s="31">
        <f t="shared" si="1"/>
        <v>1422</v>
      </c>
      <c r="H25" s="31">
        <f t="shared" si="2"/>
        <v>1660</v>
      </c>
    </row>
    <row r="26" spans="1:8">
      <c r="A26" s="85">
        <v>25</v>
      </c>
      <c r="B26" s="99" t="s">
        <v>116</v>
      </c>
      <c r="C26" s="31">
        <v>64857</v>
      </c>
      <c r="D26" s="31">
        <v>69633</v>
      </c>
      <c r="E26" s="31">
        <v>71327</v>
      </c>
      <c r="F26" s="100">
        <f t="shared" si="0"/>
        <v>9.9757928982222424E-2</v>
      </c>
      <c r="G26" s="31">
        <f t="shared" si="1"/>
        <v>6470</v>
      </c>
      <c r="H26" s="31">
        <f t="shared" si="2"/>
        <v>1694</v>
      </c>
    </row>
    <row r="27" spans="1:8">
      <c r="A27" s="85">
        <v>26</v>
      </c>
      <c r="B27" s="99" t="s">
        <v>117</v>
      </c>
      <c r="C27" s="31">
        <v>119649</v>
      </c>
      <c r="D27" s="31">
        <v>117986</v>
      </c>
      <c r="E27" s="31">
        <v>118158</v>
      </c>
      <c r="F27" s="100">
        <f t="shared" si="0"/>
        <v>-1.2461449740490935E-2</v>
      </c>
      <c r="G27" s="31">
        <f t="shared" si="1"/>
        <v>-1491</v>
      </c>
      <c r="H27" s="31">
        <f t="shared" si="2"/>
        <v>172</v>
      </c>
    </row>
    <row r="28" spans="1:8">
      <c r="A28" s="85">
        <v>27</v>
      </c>
      <c r="B28" s="99" t="s">
        <v>118</v>
      </c>
      <c r="C28" s="31">
        <v>206461</v>
      </c>
      <c r="D28" s="31">
        <v>201369</v>
      </c>
      <c r="E28" s="31">
        <v>201136</v>
      </c>
      <c r="F28" s="100">
        <f t="shared" si="0"/>
        <v>-2.5791796029274294E-2</v>
      </c>
      <c r="G28" s="31">
        <f t="shared" si="1"/>
        <v>-5325</v>
      </c>
      <c r="H28" s="31">
        <f t="shared" si="2"/>
        <v>-233</v>
      </c>
    </row>
    <row r="29" spans="1:8">
      <c r="A29" s="85">
        <v>28</v>
      </c>
      <c r="B29" s="99" t="s">
        <v>119</v>
      </c>
      <c r="C29" s="31">
        <v>43435</v>
      </c>
      <c r="D29" s="31">
        <v>44222</v>
      </c>
      <c r="E29" s="31">
        <v>44349</v>
      </c>
      <c r="F29" s="100">
        <f t="shared" si="0"/>
        <v>2.1042937723034418E-2</v>
      </c>
      <c r="G29" s="31">
        <f t="shared" si="1"/>
        <v>914</v>
      </c>
      <c r="H29" s="31">
        <f t="shared" si="2"/>
        <v>127</v>
      </c>
    </row>
    <row r="30" spans="1:8">
      <c r="A30" s="85">
        <v>29</v>
      </c>
      <c r="B30" s="99" t="s">
        <v>120</v>
      </c>
      <c r="C30" s="31">
        <v>12802</v>
      </c>
      <c r="D30" s="31">
        <v>13207</v>
      </c>
      <c r="E30" s="31">
        <v>13737</v>
      </c>
      <c r="F30" s="100">
        <f t="shared" si="0"/>
        <v>7.3035463208873608E-2</v>
      </c>
      <c r="G30" s="31">
        <f t="shared" si="1"/>
        <v>935</v>
      </c>
      <c r="H30" s="31">
        <f t="shared" si="2"/>
        <v>530</v>
      </c>
    </row>
    <row r="31" spans="1:8">
      <c r="A31" s="85">
        <v>30</v>
      </c>
      <c r="B31" s="99" t="s">
        <v>121</v>
      </c>
      <c r="C31" s="31">
        <v>12813</v>
      </c>
      <c r="D31" s="31">
        <v>9677</v>
      </c>
      <c r="E31" s="31">
        <v>10507</v>
      </c>
      <c r="F31" s="100">
        <f t="shared" si="0"/>
        <v>-0.17997346445016779</v>
      </c>
      <c r="G31" s="31">
        <f t="shared" si="1"/>
        <v>-2306</v>
      </c>
      <c r="H31" s="31">
        <f t="shared" si="2"/>
        <v>830</v>
      </c>
    </row>
    <row r="32" spans="1:8">
      <c r="A32" s="85">
        <v>31</v>
      </c>
      <c r="B32" s="99" t="s">
        <v>122</v>
      </c>
      <c r="C32" s="31">
        <v>130164</v>
      </c>
      <c r="D32" s="31">
        <v>128057</v>
      </c>
      <c r="E32" s="31">
        <v>130264</v>
      </c>
      <c r="F32" s="100">
        <f t="shared" si="0"/>
        <v>7.68261577701976E-4</v>
      </c>
      <c r="G32" s="31">
        <f t="shared" si="1"/>
        <v>100</v>
      </c>
      <c r="H32" s="31">
        <f t="shared" si="2"/>
        <v>2207</v>
      </c>
    </row>
    <row r="33" spans="1:8">
      <c r="A33" s="85">
        <v>32</v>
      </c>
      <c r="B33" s="99" t="s">
        <v>123</v>
      </c>
      <c r="C33" s="31">
        <v>50426</v>
      </c>
      <c r="D33" s="31">
        <v>50505</v>
      </c>
      <c r="E33" s="31">
        <v>51887</v>
      </c>
      <c r="F33" s="100">
        <f t="shared" si="0"/>
        <v>2.8973148772458653E-2</v>
      </c>
      <c r="G33" s="31">
        <f t="shared" si="1"/>
        <v>1461</v>
      </c>
      <c r="H33" s="31">
        <f t="shared" si="2"/>
        <v>1382</v>
      </c>
    </row>
    <row r="34" spans="1:8">
      <c r="A34" s="85">
        <v>33</v>
      </c>
      <c r="B34" s="99" t="s">
        <v>124</v>
      </c>
      <c r="C34" s="31">
        <v>201554</v>
      </c>
      <c r="D34" s="31">
        <v>203413</v>
      </c>
      <c r="E34" s="31">
        <v>204920</v>
      </c>
      <c r="F34" s="100">
        <f t="shared" si="0"/>
        <v>1.6700239141867686E-2</v>
      </c>
      <c r="G34" s="31">
        <f t="shared" si="1"/>
        <v>3366</v>
      </c>
      <c r="H34" s="31">
        <f t="shared" si="2"/>
        <v>1507</v>
      </c>
    </row>
    <row r="35" spans="1:8">
      <c r="A35" s="85">
        <v>34</v>
      </c>
      <c r="B35" s="99" t="s">
        <v>125</v>
      </c>
      <c r="C35" s="31">
        <v>3315387</v>
      </c>
      <c r="D35" s="31">
        <v>3300053</v>
      </c>
      <c r="E35" s="31">
        <v>3290438</v>
      </c>
      <c r="F35" s="100">
        <f t="shared" si="0"/>
        <v>-7.5252150050657734E-3</v>
      </c>
      <c r="G35" s="31">
        <f t="shared" si="1"/>
        <v>-24949</v>
      </c>
      <c r="H35" s="31">
        <f t="shared" si="2"/>
        <v>-9615</v>
      </c>
    </row>
    <row r="36" spans="1:8">
      <c r="A36" s="85">
        <v>35</v>
      </c>
      <c r="B36" s="99" t="s">
        <v>126</v>
      </c>
      <c r="C36" s="31">
        <v>725024</v>
      </c>
      <c r="D36" s="31">
        <v>729904</v>
      </c>
      <c r="E36" s="31">
        <v>734791</v>
      </c>
      <c r="F36" s="100">
        <f t="shared" si="0"/>
        <v>1.3471278192170191E-2</v>
      </c>
      <c r="G36" s="31">
        <f t="shared" si="1"/>
        <v>9767</v>
      </c>
      <c r="H36" s="31">
        <f t="shared" si="2"/>
        <v>4887</v>
      </c>
    </row>
    <row r="37" spans="1:8">
      <c r="A37" s="85">
        <v>36</v>
      </c>
      <c r="B37" s="99" t="s">
        <v>127</v>
      </c>
      <c r="C37" s="31">
        <v>22060</v>
      </c>
      <c r="D37" s="31">
        <v>20920</v>
      </c>
      <c r="E37" s="31">
        <v>22030</v>
      </c>
      <c r="F37" s="100">
        <f t="shared" si="0"/>
        <v>-1.3599274705349048E-3</v>
      </c>
      <c r="G37" s="31">
        <f t="shared" si="1"/>
        <v>-30</v>
      </c>
      <c r="H37" s="31">
        <f t="shared" si="2"/>
        <v>1110</v>
      </c>
    </row>
    <row r="38" spans="1:8">
      <c r="A38" s="85">
        <v>37</v>
      </c>
      <c r="B38" s="99" t="s">
        <v>128</v>
      </c>
      <c r="C38" s="31">
        <v>42486</v>
      </c>
      <c r="D38" s="31">
        <v>42874</v>
      </c>
      <c r="E38" s="31">
        <v>43495</v>
      </c>
      <c r="F38" s="100">
        <f t="shared" si="0"/>
        <v>2.3748999670479689E-2</v>
      </c>
      <c r="G38" s="31">
        <f t="shared" si="1"/>
        <v>1009</v>
      </c>
      <c r="H38" s="31">
        <f t="shared" si="2"/>
        <v>621</v>
      </c>
    </row>
    <row r="39" spans="1:8">
      <c r="A39" s="85">
        <v>38</v>
      </c>
      <c r="B39" s="99" t="s">
        <v>129</v>
      </c>
      <c r="C39" s="31">
        <v>181056</v>
      </c>
      <c r="D39" s="31">
        <v>176502</v>
      </c>
      <c r="E39" s="31">
        <v>177550</v>
      </c>
      <c r="F39" s="100">
        <f t="shared" si="0"/>
        <v>-1.9364174620007071E-2</v>
      </c>
      <c r="G39" s="31">
        <f t="shared" si="1"/>
        <v>-3506</v>
      </c>
      <c r="H39" s="31">
        <f t="shared" si="2"/>
        <v>1048</v>
      </c>
    </row>
    <row r="40" spans="1:8">
      <c r="A40" s="85">
        <v>39</v>
      </c>
      <c r="B40" s="99" t="s">
        <v>130</v>
      </c>
      <c r="C40" s="31">
        <v>48041</v>
      </c>
      <c r="D40" s="31">
        <v>48469</v>
      </c>
      <c r="E40" s="31">
        <v>48822</v>
      </c>
      <c r="F40" s="100">
        <f t="shared" si="0"/>
        <v>1.6256947190941073E-2</v>
      </c>
      <c r="G40" s="31">
        <f t="shared" si="1"/>
        <v>781</v>
      </c>
      <c r="H40" s="31">
        <f t="shared" si="2"/>
        <v>353</v>
      </c>
    </row>
    <row r="41" spans="1:8">
      <c r="A41" s="85">
        <v>40</v>
      </c>
      <c r="B41" s="99" t="s">
        <v>131</v>
      </c>
      <c r="C41" s="31">
        <v>21782</v>
      </c>
      <c r="D41" s="31">
        <v>21191</v>
      </c>
      <c r="E41" s="31">
        <v>22275</v>
      </c>
      <c r="F41" s="100">
        <f t="shared" si="0"/>
        <v>2.2633367000275458E-2</v>
      </c>
      <c r="G41" s="31">
        <f t="shared" si="1"/>
        <v>493</v>
      </c>
      <c r="H41" s="31">
        <f t="shared" si="2"/>
        <v>1084</v>
      </c>
    </row>
    <row r="42" spans="1:8">
      <c r="A42" s="85">
        <v>41</v>
      </c>
      <c r="B42" s="99" t="s">
        <v>132</v>
      </c>
      <c r="C42" s="31">
        <v>340536</v>
      </c>
      <c r="D42" s="31">
        <v>350853</v>
      </c>
      <c r="E42" s="31">
        <v>352247</v>
      </c>
      <c r="F42" s="100">
        <f t="shared" si="0"/>
        <v>3.438990297648413E-2</v>
      </c>
      <c r="G42" s="31">
        <f t="shared" si="1"/>
        <v>11711</v>
      </c>
      <c r="H42" s="31">
        <f t="shared" si="2"/>
        <v>1394</v>
      </c>
    </row>
    <row r="43" spans="1:8">
      <c r="A43" s="85">
        <v>42</v>
      </c>
      <c r="B43" s="99" t="s">
        <v>133</v>
      </c>
      <c r="C43" s="31">
        <v>258832</v>
      </c>
      <c r="D43" s="31">
        <v>260547</v>
      </c>
      <c r="E43" s="31">
        <v>260973</v>
      </c>
      <c r="F43" s="100">
        <f t="shared" si="0"/>
        <v>8.2717747419175369E-3</v>
      </c>
      <c r="G43" s="31">
        <f t="shared" si="1"/>
        <v>2141</v>
      </c>
      <c r="H43" s="31">
        <f t="shared" si="2"/>
        <v>426</v>
      </c>
    </row>
    <row r="44" spans="1:8">
      <c r="A44" s="85">
        <v>43</v>
      </c>
      <c r="B44" s="99" t="s">
        <v>134</v>
      </c>
      <c r="C44" s="31">
        <v>63846</v>
      </c>
      <c r="D44" s="31">
        <v>62127</v>
      </c>
      <c r="E44" s="31">
        <v>63180</v>
      </c>
      <c r="F44" s="100">
        <f t="shared" si="0"/>
        <v>-1.0431350436989005E-2</v>
      </c>
      <c r="G44" s="31">
        <f t="shared" si="1"/>
        <v>-666</v>
      </c>
      <c r="H44" s="31">
        <f t="shared" si="2"/>
        <v>1053</v>
      </c>
    </row>
    <row r="45" spans="1:8">
      <c r="A45" s="85">
        <v>44</v>
      </c>
      <c r="B45" s="99" t="s">
        <v>135</v>
      </c>
      <c r="C45" s="31">
        <v>75110</v>
      </c>
      <c r="D45" s="31">
        <v>74557</v>
      </c>
      <c r="E45" s="31">
        <v>75570</v>
      </c>
      <c r="F45" s="100">
        <f t="shared" si="0"/>
        <v>6.1243509519371591E-3</v>
      </c>
      <c r="G45" s="31">
        <f t="shared" si="1"/>
        <v>460</v>
      </c>
      <c r="H45" s="31">
        <f t="shared" si="2"/>
        <v>1013</v>
      </c>
    </row>
    <row r="46" spans="1:8">
      <c r="A46" s="85">
        <v>45</v>
      </c>
      <c r="B46" s="99" t="s">
        <v>136</v>
      </c>
      <c r="C46" s="31">
        <v>163479</v>
      </c>
      <c r="D46" s="31">
        <v>166558</v>
      </c>
      <c r="E46" s="31">
        <v>169952</v>
      </c>
      <c r="F46" s="100">
        <f t="shared" si="0"/>
        <v>3.9595299702102411E-2</v>
      </c>
      <c r="G46" s="31">
        <f t="shared" si="1"/>
        <v>6473</v>
      </c>
      <c r="H46" s="31">
        <f t="shared" si="2"/>
        <v>3394</v>
      </c>
    </row>
    <row r="47" spans="1:8">
      <c r="A47" s="85">
        <v>46</v>
      </c>
      <c r="B47" s="99" t="s">
        <v>137</v>
      </c>
      <c r="C47" s="31">
        <v>103913</v>
      </c>
      <c r="D47" s="31">
        <v>104930</v>
      </c>
      <c r="E47" s="31">
        <v>105933</v>
      </c>
      <c r="F47" s="100">
        <f t="shared" si="0"/>
        <v>1.9439338677547564E-2</v>
      </c>
      <c r="G47" s="31">
        <f t="shared" si="1"/>
        <v>2020</v>
      </c>
      <c r="H47" s="31">
        <f t="shared" si="2"/>
        <v>1003</v>
      </c>
    </row>
    <row r="48" spans="1:8">
      <c r="A48" s="85">
        <v>47</v>
      </c>
      <c r="B48" s="99" t="s">
        <v>138</v>
      </c>
      <c r="C48" s="31">
        <v>52182</v>
      </c>
      <c r="D48" s="31">
        <v>52226</v>
      </c>
      <c r="E48" s="31">
        <v>51659</v>
      </c>
      <c r="F48" s="100">
        <f t="shared" si="0"/>
        <v>-1.0022613161626615E-2</v>
      </c>
      <c r="G48" s="31">
        <f t="shared" si="1"/>
        <v>-523</v>
      </c>
      <c r="H48" s="31">
        <f t="shared" si="2"/>
        <v>-567</v>
      </c>
    </row>
    <row r="49" spans="1:8">
      <c r="A49" s="85">
        <v>48</v>
      </c>
      <c r="B49" s="99" t="s">
        <v>139</v>
      </c>
      <c r="C49" s="31">
        <v>203381</v>
      </c>
      <c r="D49" s="31">
        <v>188294</v>
      </c>
      <c r="E49" s="31">
        <v>197059</v>
      </c>
      <c r="F49" s="100">
        <f t="shared" si="0"/>
        <v>-3.1084516252747305E-2</v>
      </c>
      <c r="G49" s="31">
        <f t="shared" si="1"/>
        <v>-6322</v>
      </c>
      <c r="H49" s="31">
        <f t="shared" si="2"/>
        <v>8765</v>
      </c>
    </row>
    <row r="50" spans="1:8">
      <c r="A50" s="85">
        <v>49</v>
      </c>
      <c r="B50" s="99" t="s">
        <v>140</v>
      </c>
      <c r="C50" s="31">
        <v>18485</v>
      </c>
      <c r="D50" s="31">
        <v>19524</v>
      </c>
      <c r="E50" s="31">
        <v>20211</v>
      </c>
      <c r="F50" s="100">
        <f t="shared" si="0"/>
        <v>9.3373005139302134E-2</v>
      </c>
      <c r="G50" s="31">
        <f t="shared" si="1"/>
        <v>1726</v>
      </c>
      <c r="H50" s="31">
        <f t="shared" si="2"/>
        <v>687</v>
      </c>
    </row>
    <row r="51" spans="1:8">
      <c r="A51" s="85">
        <v>50</v>
      </c>
      <c r="B51" s="99" t="s">
        <v>141</v>
      </c>
      <c r="C51" s="31">
        <v>40010</v>
      </c>
      <c r="D51" s="31">
        <v>38398</v>
      </c>
      <c r="E51" s="31">
        <v>38873</v>
      </c>
      <c r="F51" s="100">
        <f t="shared" si="0"/>
        <v>-2.841789552611847E-2</v>
      </c>
      <c r="G51" s="31">
        <f t="shared" si="1"/>
        <v>-1137</v>
      </c>
      <c r="H51" s="31">
        <f t="shared" si="2"/>
        <v>475</v>
      </c>
    </row>
    <row r="52" spans="1:8">
      <c r="A52" s="85">
        <v>51</v>
      </c>
      <c r="B52" s="99" t="s">
        <v>142</v>
      </c>
      <c r="C52" s="31">
        <v>35421</v>
      </c>
      <c r="D52" s="31">
        <v>36590</v>
      </c>
      <c r="E52" s="31">
        <v>37712</v>
      </c>
      <c r="F52" s="100">
        <f t="shared" si="0"/>
        <v>6.4679145139888761E-2</v>
      </c>
      <c r="G52" s="31">
        <f t="shared" si="1"/>
        <v>2291</v>
      </c>
      <c r="H52" s="31">
        <f t="shared" si="2"/>
        <v>1122</v>
      </c>
    </row>
    <row r="53" spans="1:8">
      <c r="A53" s="85">
        <v>52</v>
      </c>
      <c r="B53" s="99" t="s">
        <v>143</v>
      </c>
      <c r="C53" s="31">
        <v>64375</v>
      </c>
      <c r="D53" s="31">
        <v>66994</v>
      </c>
      <c r="E53" s="31">
        <v>67745</v>
      </c>
      <c r="F53" s="100">
        <f t="shared" si="0"/>
        <v>5.2349514563106797E-2</v>
      </c>
      <c r="G53" s="31">
        <f t="shared" si="1"/>
        <v>3370</v>
      </c>
      <c r="H53" s="31">
        <f t="shared" si="2"/>
        <v>751</v>
      </c>
    </row>
    <row r="54" spans="1:8">
      <c r="A54" s="85">
        <v>53</v>
      </c>
      <c r="B54" s="99" t="s">
        <v>144</v>
      </c>
      <c r="C54" s="31">
        <v>42138</v>
      </c>
      <c r="D54" s="31">
        <v>45293</v>
      </c>
      <c r="E54" s="31">
        <v>46353</v>
      </c>
      <c r="F54" s="100">
        <f t="shared" si="0"/>
        <v>0.10002847785846504</v>
      </c>
      <c r="G54" s="31">
        <f t="shared" si="1"/>
        <v>4215</v>
      </c>
      <c r="H54" s="31">
        <f t="shared" si="2"/>
        <v>1060</v>
      </c>
    </row>
    <row r="55" spans="1:8">
      <c r="A55" s="85">
        <v>54</v>
      </c>
      <c r="B55" s="99" t="s">
        <v>145</v>
      </c>
      <c r="C55" s="31">
        <v>133814</v>
      </c>
      <c r="D55" s="31">
        <v>134521</v>
      </c>
      <c r="E55" s="31">
        <v>134789</v>
      </c>
      <c r="F55" s="100">
        <f t="shared" si="0"/>
        <v>7.2862331295679081E-3</v>
      </c>
      <c r="G55" s="31">
        <f t="shared" si="1"/>
        <v>975</v>
      </c>
      <c r="H55" s="31">
        <f t="shared" si="2"/>
        <v>268</v>
      </c>
    </row>
    <row r="56" spans="1:8">
      <c r="A56" s="85">
        <v>55</v>
      </c>
      <c r="B56" s="99" t="s">
        <v>146</v>
      </c>
      <c r="C56" s="31">
        <v>136625</v>
      </c>
      <c r="D56" s="31">
        <v>143898</v>
      </c>
      <c r="E56" s="31">
        <v>143437</v>
      </c>
      <c r="F56" s="100">
        <f t="shared" si="0"/>
        <v>4.9859103385178405E-2</v>
      </c>
      <c r="G56" s="31">
        <f t="shared" si="1"/>
        <v>6812</v>
      </c>
      <c r="H56" s="31">
        <f t="shared" si="2"/>
        <v>-461</v>
      </c>
    </row>
    <row r="57" spans="1:8">
      <c r="A57" s="85">
        <v>56</v>
      </c>
      <c r="B57" s="99" t="s">
        <v>147</v>
      </c>
      <c r="C57" s="31">
        <v>17547</v>
      </c>
      <c r="D57" s="31">
        <v>18462</v>
      </c>
      <c r="E57" s="31">
        <v>18601</v>
      </c>
      <c r="F57" s="100">
        <f t="shared" si="0"/>
        <v>6.0067247962614694E-2</v>
      </c>
      <c r="G57" s="31">
        <f t="shared" si="1"/>
        <v>1054</v>
      </c>
      <c r="H57" s="31">
        <f t="shared" si="2"/>
        <v>139</v>
      </c>
    </row>
    <row r="58" spans="1:8">
      <c r="A58" s="85">
        <v>57</v>
      </c>
      <c r="B58" s="99" t="s">
        <v>148</v>
      </c>
      <c r="C58" s="31">
        <v>21914</v>
      </c>
      <c r="D58" s="31">
        <v>22910</v>
      </c>
      <c r="E58" s="31">
        <v>23146</v>
      </c>
      <c r="F58" s="100">
        <f t="shared" si="0"/>
        <v>5.6219768184722095E-2</v>
      </c>
      <c r="G58" s="31">
        <f t="shared" si="1"/>
        <v>1232</v>
      </c>
      <c r="H58" s="31">
        <f t="shared" si="2"/>
        <v>236</v>
      </c>
    </row>
    <row r="59" spans="1:8">
      <c r="A59" s="85">
        <v>58</v>
      </c>
      <c r="B59" s="99" t="s">
        <v>149</v>
      </c>
      <c r="C59" s="31">
        <v>65042</v>
      </c>
      <c r="D59" s="31">
        <v>66434</v>
      </c>
      <c r="E59" s="31">
        <v>66937</v>
      </c>
      <c r="F59" s="100">
        <f t="shared" si="0"/>
        <v>2.9135020448325697E-2</v>
      </c>
      <c r="G59" s="31">
        <f t="shared" si="1"/>
        <v>1895</v>
      </c>
      <c r="H59" s="31">
        <f t="shared" si="2"/>
        <v>503</v>
      </c>
    </row>
    <row r="60" spans="1:8">
      <c r="A60" s="85">
        <v>59</v>
      </c>
      <c r="B60" s="99" t="s">
        <v>150</v>
      </c>
      <c r="C60" s="31">
        <v>175910</v>
      </c>
      <c r="D60" s="31">
        <v>181635</v>
      </c>
      <c r="E60" s="31">
        <v>184254</v>
      </c>
      <c r="F60" s="100">
        <f t="shared" si="0"/>
        <v>4.7433346597692001E-2</v>
      </c>
      <c r="G60" s="31">
        <f t="shared" si="1"/>
        <v>8344</v>
      </c>
      <c r="H60" s="31">
        <f t="shared" si="2"/>
        <v>2619</v>
      </c>
    </row>
    <row r="61" spans="1:8">
      <c r="A61" s="85">
        <v>60</v>
      </c>
      <c r="B61" s="99" t="s">
        <v>151</v>
      </c>
      <c r="C61" s="31">
        <v>50572</v>
      </c>
      <c r="D61" s="31">
        <v>49218</v>
      </c>
      <c r="E61" s="31">
        <v>50556</v>
      </c>
      <c r="F61" s="100">
        <f t="shared" si="0"/>
        <v>-3.1638060586886024E-4</v>
      </c>
      <c r="G61" s="31">
        <f t="shared" si="1"/>
        <v>-16</v>
      </c>
      <c r="H61" s="31">
        <f t="shared" si="2"/>
        <v>1338</v>
      </c>
    </row>
    <row r="62" spans="1:8">
      <c r="A62" s="85">
        <v>61</v>
      </c>
      <c r="B62" s="99" t="s">
        <v>152</v>
      </c>
      <c r="C62" s="31">
        <v>103655</v>
      </c>
      <c r="D62" s="31">
        <v>104111</v>
      </c>
      <c r="E62" s="31">
        <v>103247</v>
      </c>
      <c r="F62" s="100">
        <f t="shared" si="0"/>
        <v>-3.9361342916405381E-3</v>
      </c>
      <c r="G62" s="31">
        <f t="shared" si="1"/>
        <v>-408</v>
      </c>
      <c r="H62" s="31">
        <f t="shared" si="2"/>
        <v>-864</v>
      </c>
    </row>
    <row r="63" spans="1:8">
      <c r="A63" s="85">
        <v>62</v>
      </c>
      <c r="B63" s="99" t="s">
        <v>153</v>
      </c>
      <c r="C63" s="31">
        <v>7597</v>
      </c>
      <c r="D63" s="31">
        <v>7125</v>
      </c>
      <c r="E63" s="31">
        <v>7508</v>
      </c>
      <c r="F63" s="100">
        <f t="shared" si="0"/>
        <v>-1.1715150717388443E-2</v>
      </c>
      <c r="G63" s="31">
        <f t="shared" si="1"/>
        <v>-89</v>
      </c>
      <c r="H63" s="31">
        <f t="shared" si="2"/>
        <v>383</v>
      </c>
    </row>
    <row r="64" spans="1:8">
      <c r="A64" s="85">
        <v>63</v>
      </c>
      <c r="B64" s="99" t="s">
        <v>154</v>
      </c>
      <c r="C64" s="31">
        <v>95256</v>
      </c>
      <c r="D64" s="31">
        <v>96867</v>
      </c>
      <c r="E64" s="31">
        <v>95198</v>
      </c>
      <c r="F64" s="100">
        <f t="shared" si="0"/>
        <v>-6.0888552952045015E-4</v>
      </c>
      <c r="G64" s="31">
        <f t="shared" si="1"/>
        <v>-58</v>
      </c>
      <c r="H64" s="31">
        <f t="shared" si="2"/>
        <v>-1669</v>
      </c>
    </row>
    <row r="65" spans="1:8">
      <c r="A65" s="85">
        <v>64</v>
      </c>
      <c r="B65" s="99" t="s">
        <v>155</v>
      </c>
      <c r="C65" s="31">
        <v>48634</v>
      </c>
      <c r="D65" s="31">
        <v>50248</v>
      </c>
      <c r="E65" s="31">
        <v>49805</v>
      </c>
      <c r="F65" s="100">
        <f t="shared" si="0"/>
        <v>2.4077805650368055E-2</v>
      </c>
      <c r="G65" s="31">
        <f t="shared" si="1"/>
        <v>1171</v>
      </c>
      <c r="H65" s="31">
        <f t="shared" si="2"/>
        <v>-443</v>
      </c>
    </row>
    <row r="66" spans="1:8">
      <c r="A66" s="85">
        <v>65</v>
      </c>
      <c r="B66" s="99" t="s">
        <v>156</v>
      </c>
      <c r="C66" s="31">
        <v>58130</v>
      </c>
      <c r="D66" s="31">
        <v>60273</v>
      </c>
      <c r="E66" s="31">
        <v>60947</v>
      </c>
      <c r="F66" s="100">
        <f t="shared" si="0"/>
        <v>4.8460347496989506E-2</v>
      </c>
      <c r="G66" s="31">
        <f t="shared" si="1"/>
        <v>2817</v>
      </c>
      <c r="H66" s="31">
        <f t="shared" si="2"/>
        <v>674</v>
      </c>
    </row>
    <row r="67" spans="1:8">
      <c r="A67" s="85">
        <v>66</v>
      </c>
      <c r="B67" s="99" t="s">
        <v>157</v>
      </c>
      <c r="C67" s="31">
        <v>33616</v>
      </c>
      <c r="D67" s="31">
        <v>36173</v>
      </c>
      <c r="E67" s="31">
        <v>38033</v>
      </c>
      <c r="F67" s="100">
        <f t="shared" ref="F67:F83" si="3">(E67-C67)/C67</f>
        <v>0.13139576392194194</v>
      </c>
      <c r="G67" s="31">
        <f t="shared" ref="G67:G83" si="4">E67-C67</f>
        <v>4417</v>
      </c>
      <c r="H67" s="31">
        <f t="shared" ref="H67:H83" si="5">E67-D67</f>
        <v>1860</v>
      </c>
    </row>
    <row r="68" spans="1:8">
      <c r="A68" s="85">
        <v>67</v>
      </c>
      <c r="B68" s="99" t="s">
        <v>158</v>
      </c>
      <c r="C68" s="31">
        <v>64052</v>
      </c>
      <c r="D68" s="31">
        <v>63393</v>
      </c>
      <c r="E68" s="31">
        <v>63770</v>
      </c>
      <c r="F68" s="100">
        <f t="shared" si="3"/>
        <v>-4.4026728283269841E-3</v>
      </c>
      <c r="G68" s="31">
        <f t="shared" si="4"/>
        <v>-282</v>
      </c>
      <c r="H68" s="31">
        <f t="shared" si="5"/>
        <v>377</v>
      </c>
    </row>
    <row r="69" spans="1:8">
      <c r="A69" s="85">
        <v>68</v>
      </c>
      <c r="B69" s="99" t="s">
        <v>159</v>
      </c>
      <c r="C69" s="31">
        <v>38443</v>
      </c>
      <c r="D69" s="31">
        <v>39775</v>
      </c>
      <c r="E69" s="31">
        <v>40109</v>
      </c>
      <c r="F69" s="100">
        <f t="shared" si="3"/>
        <v>4.3336888380199258E-2</v>
      </c>
      <c r="G69" s="31">
        <f t="shared" si="4"/>
        <v>1666</v>
      </c>
      <c r="H69" s="31">
        <f t="shared" si="5"/>
        <v>334</v>
      </c>
    </row>
    <row r="70" spans="1:8">
      <c r="A70" s="85">
        <v>69</v>
      </c>
      <c r="B70" s="99" t="s">
        <v>160</v>
      </c>
      <c r="C70" s="31">
        <v>7462</v>
      </c>
      <c r="D70" s="31">
        <v>7945</v>
      </c>
      <c r="E70" s="31">
        <v>7821</v>
      </c>
      <c r="F70" s="100">
        <f t="shared" si="3"/>
        <v>4.8110426159206646E-2</v>
      </c>
      <c r="G70" s="31">
        <f t="shared" si="4"/>
        <v>359</v>
      </c>
      <c r="H70" s="31">
        <f t="shared" si="5"/>
        <v>-124</v>
      </c>
    </row>
    <row r="71" spans="1:8">
      <c r="A71" s="85">
        <v>70</v>
      </c>
      <c r="B71" s="99" t="s">
        <v>161</v>
      </c>
      <c r="C71" s="31">
        <v>28817</v>
      </c>
      <c r="D71" s="31">
        <v>28993</v>
      </c>
      <c r="E71" s="31">
        <v>29201</v>
      </c>
      <c r="F71" s="100">
        <f t="shared" si="3"/>
        <v>1.3325467605927057E-2</v>
      </c>
      <c r="G71" s="31">
        <f t="shared" si="4"/>
        <v>384</v>
      </c>
      <c r="H71" s="31">
        <f t="shared" si="5"/>
        <v>208</v>
      </c>
    </row>
    <row r="72" spans="1:8">
      <c r="A72" s="85">
        <v>71</v>
      </c>
      <c r="B72" s="99" t="s">
        <v>162</v>
      </c>
      <c r="C72" s="31">
        <v>27395</v>
      </c>
      <c r="D72" s="31">
        <v>29250</v>
      </c>
      <c r="E72" s="31">
        <v>29677</v>
      </c>
      <c r="F72" s="100">
        <f t="shared" si="3"/>
        <v>8.3299872239459755E-2</v>
      </c>
      <c r="G72" s="31">
        <f t="shared" si="4"/>
        <v>2282</v>
      </c>
      <c r="H72" s="31">
        <f t="shared" si="5"/>
        <v>427</v>
      </c>
    </row>
    <row r="73" spans="1:8">
      <c r="A73" s="85">
        <v>72</v>
      </c>
      <c r="B73" s="99" t="s">
        <v>163</v>
      </c>
      <c r="C73" s="31">
        <v>37517</v>
      </c>
      <c r="D73" s="31">
        <v>40732</v>
      </c>
      <c r="E73" s="31">
        <v>40439</v>
      </c>
      <c r="F73" s="100">
        <f t="shared" si="3"/>
        <v>7.7884692272836314E-2</v>
      </c>
      <c r="G73" s="31">
        <f t="shared" si="4"/>
        <v>2922</v>
      </c>
      <c r="H73" s="31">
        <f t="shared" si="5"/>
        <v>-293</v>
      </c>
    </row>
    <row r="74" spans="1:8">
      <c r="A74" s="85">
        <v>73</v>
      </c>
      <c r="B74" s="99" t="s">
        <v>164</v>
      </c>
      <c r="C74" s="31">
        <v>25636</v>
      </c>
      <c r="D74" s="31">
        <v>22991</v>
      </c>
      <c r="E74" s="31">
        <v>22626</v>
      </c>
      <c r="F74" s="100">
        <f t="shared" si="3"/>
        <v>-0.11741301295053831</v>
      </c>
      <c r="G74" s="31">
        <f t="shared" si="4"/>
        <v>-3010</v>
      </c>
      <c r="H74" s="31">
        <f t="shared" si="5"/>
        <v>-365</v>
      </c>
    </row>
    <row r="75" spans="1:8">
      <c r="A75" s="85">
        <v>74</v>
      </c>
      <c r="B75" s="99" t="s">
        <v>165</v>
      </c>
      <c r="C75" s="31">
        <v>24045</v>
      </c>
      <c r="D75" s="31">
        <v>23728</v>
      </c>
      <c r="E75" s="31">
        <v>24158</v>
      </c>
      <c r="F75" s="100">
        <f t="shared" si="3"/>
        <v>4.6995217300894159E-3</v>
      </c>
      <c r="G75" s="31">
        <f t="shared" si="4"/>
        <v>113</v>
      </c>
      <c r="H75" s="31">
        <f t="shared" si="5"/>
        <v>430</v>
      </c>
    </row>
    <row r="76" spans="1:8">
      <c r="A76" s="85">
        <v>75</v>
      </c>
      <c r="B76" s="99" t="s">
        <v>166</v>
      </c>
      <c r="C76" s="31">
        <v>8940</v>
      </c>
      <c r="D76" s="31">
        <v>8414</v>
      </c>
      <c r="E76" s="31">
        <v>9343</v>
      </c>
      <c r="F76" s="100">
        <f t="shared" si="3"/>
        <v>4.5078299776286357E-2</v>
      </c>
      <c r="G76" s="31">
        <f t="shared" si="4"/>
        <v>403</v>
      </c>
      <c r="H76" s="31">
        <f t="shared" si="5"/>
        <v>929</v>
      </c>
    </row>
    <row r="77" spans="1:8">
      <c r="A77" s="85">
        <v>76</v>
      </c>
      <c r="B77" s="99" t="s">
        <v>167</v>
      </c>
      <c r="C77" s="31">
        <v>13875</v>
      </c>
      <c r="D77" s="31">
        <v>13263</v>
      </c>
      <c r="E77" s="31">
        <v>13920</v>
      </c>
      <c r="F77" s="100">
        <f t="shared" si="3"/>
        <v>3.2432432432432431E-3</v>
      </c>
      <c r="G77" s="31">
        <f t="shared" si="4"/>
        <v>45</v>
      </c>
      <c r="H77" s="31">
        <f t="shared" si="5"/>
        <v>657</v>
      </c>
    </row>
    <row r="78" spans="1:8">
      <c r="A78" s="85">
        <v>77</v>
      </c>
      <c r="B78" s="99" t="s">
        <v>168</v>
      </c>
      <c r="C78" s="31">
        <v>37731</v>
      </c>
      <c r="D78" s="31">
        <v>39658</v>
      </c>
      <c r="E78" s="31">
        <v>39950</v>
      </c>
      <c r="F78" s="100">
        <f t="shared" si="3"/>
        <v>5.8811057220852878E-2</v>
      </c>
      <c r="G78" s="31">
        <f t="shared" si="4"/>
        <v>2219</v>
      </c>
      <c r="H78" s="31">
        <f t="shared" si="5"/>
        <v>292</v>
      </c>
    </row>
    <row r="79" spans="1:8">
      <c r="A79" s="85">
        <v>78</v>
      </c>
      <c r="B79" s="99" t="s">
        <v>169</v>
      </c>
      <c r="C79" s="31">
        <v>31000</v>
      </c>
      <c r="D79" s="31">
        <v>30476</v>
      </c>
      <c r="E79" s="31">
        <v>30336</v>
      </c>
      <c r="F79" s="100">
        <f t="shared" si="3"/>
        <v>-2.1419354838709676E-2</v>
      </c>
      <c r="G79" s="31">
        <f t="shared" si="4"/>
        <v>-664</v>
      </c>
      <c r="H79" s="31">
        <f t="shared" si="5"/>
        <v>-140</v>
      </c>
    </row>
    <row r="80" spans="1:8">
      <c r="A80" s="85">
        <v>79</v>
      </c>
      <c r="B80" s="99" t="s">
        <v>170</v>
      </c>
      <c r="C80" s="31">
        <v>11911</v>
      </c>
      <c r="D80" s="31">
        <v>11968</v>
      </c>
      <c r="E80" s="31">
        <v>11824</v>
      </c>
      <c r="F80" s="100">
        <f t="shared" si="3"/>
        <v>-7.3041726135504997E-3</v>
      </c>
      <c r="G80" s="31">
        <f t="shared" si="4"/>
        <v>-87</v>
      </c>
      <c r="H80" s="31">
        <f t="shared" si="5"/>
        <v>-144</v>
      </c>
    </row>
    <row r="81" spans="1:8">
      <c r="A81" s="85">
        <v>80</v>
      </c>
      <c r="B81" s="99" t="s">
        <v>171</v>
      </c>
      <c r="C81" s="31">
        <v>43717</v>
      </c>
      <c r="D81" s="31">
        <v>44192</v>
      </c>
      <c r="E81" s="31">
        <v>44161</v>
      </c>
      <c r="F81" s="100">
        <f t="shared" si="3"/>
        <v>1.0156232129377588E-2</v>
      </c>
      <c r="G81" s="31">
        <f t="shared" si="4"/>
        <v>444</v>
      </c>
      <c r="H81" s="31">
        <f t="shared" si="5"/>
        <v>-31</v>
      </c>
    </row>
    <row r="82" spans="1:8">
      <c r="A82" s="85">
        <v>81</v>
      </c>
      <c r="B82" s="99" t="s">
        <v>172</v>
      </c>
      <c r="C82" s="31">
        <v>59013</v>
      </c>
      <c r="D82" s="31">
        <v>58333</v>
      </c>
      <c r="E82" s="31">
        <v>58772</v>
      </c>
      <c r="F82" s="100">
        <f t="shared" si="3"/>
        <v>-4.0838459322522155E-3</v>
      </c>
      <c r="G82" s="31">
        <f t="shared" si="4"/>
        <v>-241</v>
      </c>
      <c r="H82" s="31">
        <f t="shared" si="5"/>
        <v>439</v>
      </c>
    </row>
    <row r="83" spans="1:8" s="127" customFormat="1">
      <c r="A83" s="176" t="s">
        <v>173</v>
      </c>
      <c r="B83" s="176"/>
      <c r="C83" s="131">
        <v>11340248</v>
      </c>
      <c r="D83" s="131">
        <v>11322403</v>
      </c>
      <c r="E83" s="131">
        <v>11374375</v>
      </c>
      <c r="F83" s="124">
        <f t="shared" si="3"/>
        <v>3.0093698127236722E-3</v>
      </c>
      <c r="G83" s="132">
        <f t="shared" si="4"/>
        <v>34127</v>
      </c>
      <c r="H83" s="132">
        <f t="shared" si="5"/>
        <v>51972</v>
      </c>
    </row>
  </sheetData>
  <mergeCells count="1">
    <mergeCell ref="A83:B8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H90"/>
  <sheetViews>
    <sheetView tabSelected="1" topLeftCell="A34" zoomScale="80" zoomScaleNormal="80" zoomScalePageLayoutView="80" workbookViewId="0">
      <selection activeCell="F13" sqref="F13"/>
    </sheetView>
  </sheetViews>
  <sheetFormatPr defaultColWidth="8.81640625" defaultRowHeight="14.5"/>
  <cols>
    <col min="2" max="2" width="39.453125" customWidth="1"/>
    <col min="3" max="3" width="19.453125" style="171" customWidth="1"/>
    <col min="4" max="4" width="19.453125" style="169" customWidth="1"/>
    <col min="5" max="5" width="19.453125" style="170" customWidth="1"/>
    <col min="6" max="6" width="41.1796875" customWidth="1"/>
    <col min="7" max="7" width="29.1796875" customWidth="1"/>
    <col min="8" max="8" width="23.453125" customWidth="1"/>
  </cols>
  <sheetData>
    <row r="1" spans="1:8" ht="62.25" customHeight="1">
      <c r="A1" s="105" t="s">
        <v>1</v>
      </c>
      <c r="B1" s="104" t="s">
        <v>90</v>
      </c>
      <c r="C1" s="103">
        <v>42156</v>
      </c>
      <c r="D1" s="103">
        <v>42491</v>
      </c>
      <c r="E1" s="103">
        <v>42522</v>
      </c>
      <c r="F1" s="102" t="s">
        <v>329</v>
      </c>
      <c r="G1" s="102" t="s">
        <v>330</v>
      </c>
      <c r="H1" s="2" t="s">
        <v>331</v>
      </c>
    </row>
    <row r="2" spans="1:8">
      <c r="A2" s="94">
        <v>1</v>
      </c>
      <c r="B2" s="95" t="s">
        <v>2</v>
      </c>
      <c r="C2" s="31">
        <v>102284</v>
      </c>
      <c r="D2" s="31">
        <v>100831</v>
      </c>
      <c r="E2" s="31">
        <v>101690</v>
      </c>
      <c r="F2" s="100">
        <f>(E2-C2)/C2</f>
        <v>-5.8073598998865904E-3</v>
      </c>
      <c r="G2" s="31">
        <f>E2-C2</f>
        <v>-594</v>
      </c>
      <c r="H2" s="31">
        <f>E2-D2</f>
        <v>859</v>
      </c>
    </row>
    <row r="3" spans="1:8">
      <c r="A3" s="94">
        <v>2</v>
      </c>
      <c r="B3" s="95" t="s">
        <v>3</v>
      </c>
      <c r="C3" s="31">
        <v>55493</v>
      </c>
      <c r="D3" s="31">
        <v>45579</v>
      </c>
      <c r="E3" s="31">
        <v>45738</v>
      </c>
      <c r="F3" s="100">
        <f t="shared" ref="F3:F66" si="0">(E3-C3)/C3</f>
        <v>-0.17578793721730668</v>
      </c>
      <c r="G3" s="31">
        <f t="shared" ref="G3:G66" si="1">E3-C3</f>
        <v>-9755</v>
      </c>
      <c r="H3" s="31">
        <f t="shared" ref="H3:H66" si="2">E3-D3</f>
        <v>159</v>
      </c>
    </row>
    <row r="4" spans="1:8">
      <c r="A4" s="94">
        <v>3</v>
      </c>
      <c r="B4" s="95" t="s">
        <v>4</v>
      </c>
      <c r="C4" s="31">
        <v>7287</v>
      </c>
      <c r="D4" s="31">
        <v>7556</v>
      </c>
      <c r="E4" s="31">
        <v>7686</v>
      </c>
      <c r="F4" s="100">
        <f t="shared" si="0"/>
        <v>5.4755043227665709E-2</v>
      </c>
      <c r="G4" s="31">
        <f t="shared" si="1"/>
        <v>399</v>
      </c>
      <c r="H4" s="31">
        <f t="shared" si="2"/>
        <v>130</v>
      </c>
    </row>
    <row r="5" spans="1:8">
      <c r="A5" s="94">
        <v>5</v>
      </c>
      <c r="B5" s="95" t="s">
        <v>5</v>
      </c>
      <c r="C5" s="31">
        <v>16295</v>
      </c>
      <c r="D5" s="31">
        <v>13795</v>
      </c>
      <c r="E5" s="31">
        <v>14126</v>
      </c>
      <c r="F5" s="100">
        <f t="shared" si="0"/>
        <v>-0.13310831543418228</v>
      </c>
      <c r="G5" s="31">
        <f t="shared" si="1"/>
        <v>-2169</v>
      </c>
      <c r="H5" s="31">
        <f t="shared" si="2"/>
        <v>331</v>
      </c>
    </row>
    <row r="6" spans="1:8">
      <c r="A6" s="94">
        <v>6</v>
      </c>
      <c r="B6" s="95" t="s">
        <v>6</v>
      </c>
      <c r="C6" s="31">
        <v>1145</v>
      </c>
      <c r="D6" s="31">
        <v>1727</v>
      </c>
      <c r="E6" s="31">
        <v>1233</v>
      </c>
      <c r="F6" s="100">
        <f t="shared" si="0"/>
        <v>7.6855895196506555E-2</v>
      </c>
      <c r="G6" s="31">
        <f t="shared" si="1"/>
        <v>88</v>
      </c>
      <c r="H6" s="31">
        <f t="shared" si="2"/>
        <v>-494</v>
      </c>
    </row>
    <row r="7" spans="1:8">
      <c r="A7" s="94">
        <v>7</v>
      </c>
      <c r="B7" s="95" t="s">
        <v>7</v>
      </c>
      <c r="C7" s="31">
        <v>15194</v>
      </c>
      <c r="D7" s="31">
        <v>13052</v>
      </c>
      <c r="E7" s="31">
        <v>12884</v>
      </c>
      <c r="F7" s="100">
        <f t="shared" si="0"/>
        <v>-0.15203369751217585</v>
      </c>
      <c r="G7" s="31">
        <f t="shared" si="1"/>
        <v>-2310</v>
      </c>
      <c r="H7" s="31">
        <f t="shared" si="2"/>
        <v>-168</v>
      </c>
    </row>
    <row r="8" spans="1:8">
      <c r="A8" s="94">
        <v>8</v>
      </c>
      <c r="B8" s="95" t="s">
        <v>281</v>
      </c>
      <c r="C8" s="31">
        <v>60628</v>
      </c>
      <c r="D8" s="31">
        <v>60920</v>
      </c>
      <c r="E8" s="31">
        <v>60295</v>
      </c>
      <c r="F8" s="100">
        <f t="shared" si="0"/>
        <v>-5.4925117107607049E-3</v>
      </c>
      <c r="G8" s="31">
        <f t="shared" si="1"/>
        <v>-333</v>
      </c>
      <c r="H8" s="31">
        <f t="shared" si="2"/>
        <v>-625</v>
      </c>
    </row>
    <row r="9" spans="1:8">
      <c r="A9" s="94">
        <v>9</v>
      </c>
      <c r="B9" s="95" t="s">
        <v>8</v>
      </c>
      <c r="C9" s="31">
        <v>5706</v>
      </c>
      <c r="D9" s="31">
        <v>5788</v>
      </c>
      <c r="E9" s="31">
        <v>5315</v>
      </c>
      <c r="F9" s="100">
        <f t="shared" si="0"/>
        <v>-6.8524360322467573E-2</v>
      </c>
      <c r="G9" s="31">
        <f t="shared" si="1"/>
        <v>-391</v>
      </c>
      <c r="H9" s="31">
        <f t="shared" si="2"/>
        <v>-473</v>
      </c>
    </row>
    <row r="10" spans="1:8">
      <c r="A10" s="96">
        <v>10</v>
      </c>
      <c r="B10" s="95" t="s">
        <v>9</v>
      </c>
      <c r="C10" s="31">
        <v>333574</v>
      </c>
      <c r="D10" s="31">
        <v>330377</v>
      </c>
      <c r="E10" s="31">
        <v>331725</v>
      </c>
      <c r="F10" s="100">
        <f t="shared" si="0"/>
        <v>-5.5429979554761461E-3</v>
      </c>
      <c r="G10" s="31">
        <f t="shared" si="1"/>
        <v>-1849</v>
      </c>
      <c r="H10" s="31">
        <f t="shared" si="2"/>
        <v>1348</v>
      </c>
    </row>
    <row r="11" spans="1:8">
      <c r="A11" s="96">
        <v>11</v>
      </c>
      <c r="B11" s="95" t="s">
        <v>10</v>
      </c>
      <c r="C11" s="31">
        <v>14138</v>
      </c>
      <c r="D11" s="31">
        <v>13833</v>
      </c>
      <c r="E11" s="31">
        <v>14128</v>
      </c>
      <c r="F11" s="100">
        <f t="shared" si="0"/>
        <v>-7.0731362286037634E-4</v>
      </c>
      <c r="G11" s="31">
        <f t="shared" si="1"/>
        <v>-10</v>
      </c>
      <c r="H11" s="31">
        <f t="shared" si="2"/>
        <v>295</v>
      </c>
    </row>
    <row r="12" spans="1:8">
      <c r="A12" s="96">
        <v>12</v>
      </c>
      <c r="B12" s="95" t="s">
        <v>11</v>
      </c>
      <c r="C12" s="31">
        <v>918</v>
      </c>
      <c r="D12" s="31">
        <v>896</v>
      </c>
      <c r="E12" s="31">
        <v>1190</v>
      </c>
      <c r="F12" s="100">
        <f t="shared" si="0"/>
        <v>0.29629629629629628</v>
      </c>
      <c r="G12" s="31">
        <f t="shared" si="1"/>
        <v>272</v>
      </c>
      <c r="H12" s="31">
        <f t="shared" si="2"/>
        <v>294</v>
      </c>
    </row>
    <row r="13" spans="1:8">
      <c r="A13" s="96">
        <v>13</v>
      </c>
      <c r="B13" s="95" t="s">
        <v>12</v>
      </c>
      <c r="C13" s="31">
        <v>276597</v>
      </c>
      <c r="D13" s="31">
        <v>268865</v>
      </c>
      <c r="E13" s="31">
        <v>267458</v>
      </c>
      <c r="F13" s="100">
        <f t="shared" si="0"/>
        <v>-3.3040850045372869E-2</v>
      </c>
      <c r="G13" s="31">
        <f t="shared" si="1"/>
        <v>-9139</v>
      </c>
      <c r="H13" s="31">
        <f t="shared" si="2"/>
        <v>-1407</v>
      </c>
    </row>
    <row r="14" spans="1:8">
      <c r="A14" s="96">
        <v>14</v>
      </c>
      <c r="B14" s="95" t="s">
        <v>13</v>
      </c>
      <c r="C14" s="31">
        <v>381473</v>
      </c>
      <c r="D14" s="31">
        <v>374232</v>
      </c>
      <c r="E14" s="31">
        <v>370894</v>
      </c>
      <c r="F14" s="100">
        <f t="shared" si="0"/>
        <v>-2.773197578858792E-2</v>
      </c>
      <c r="G14" s="31">
        <f t="shared" si="1"/>
        <v>-10579</v>
      </c>
      <c r="H14" s="31">
        <f t="shared" si="2"/>
        <v>-3338</v>
      </c>
    </row>
    <row r="15" spans="1:8">
      <c r="A15" s="96">
        <v>15</v>
      </c>
      <c r="B15" s="95" t="s">
        <v>14</v>
      </c>
      <c r="C15" s="31">
        <v>57249</v>
      </c>
      <c r="D15" s="31">
        <v>55203</v>
      </c>
      <c r="E15" s="31">
        <v>54935</v>
      </c>
      <c r="F15" s="100">
        <f t="shared" si="0"/>
        <v>-4.0419919998602595E-2</v>
      </c>
      <c r="G15" s="31">
        <f t="shared" si="1"/>
        <v>-2314</v>
      </c>
      <c r="H15" s="31">
        <f t="shared" si="2"/>
        <v>-268</v>
      </c>
    </row>
    <row r="16" spans="1:8">
      <c r="A16" s="96">
        <v>16</v>
      </c>
      <c r="B16" s="95" t="s">
        <v>15</v>
      </c>
      <c r="C16" s="31">
        <v>57700</v>
      </c>
      <c r="D16" s="31">
        <v>55845</v>
      </c>
      <c r="E16" s="31">
        <v>55115</v>
      </c>
      <c r="F16" s="100">
        <f t="shared" si="0"/>
        <v>-4.4800693240901211E-2</v>
      </c>
      <c r="G16" s="31">
        <f t="shared" si="1"/>
        <v>-2585</v>
      </c>
      <c r="H16" s="31">
        <f t="shared" si="2"/>
        <v>-730</v>
      </c>
    </row>
    <row r="17" spans="1:8">
      <c r="A17" s="96">
        <v>17</v>
      </c>
      <c r="B17" s="95" t="s">
        <v>16</v>
      </c>
      <c r="C17" s="31">
        <v>42381</v>
      </c>
      <c r="D17" s="31">
        <v>42613</v>
      </c>
      <c r="E17" s="31">
        <v>42471</v>
      </c>
      <c r="F17" s="100">
        <f t="shared" si="0"/>
        <v>2.1235931195582925E-3</v>
      </c>
      <c r="G17" s="31">
        <f t="shared" si="1"/>
        <v>90</v>
      </c>
      <c r="H17" s="31">
        <f t="shared" si="2"/>
        <v>-142</v>
      </c>
    </row>
    <row r="18" spans="1:8">
      <c r="A18" s="96">
        <v>18</v>
      </c>
      <c r="B18" s="95" t="s">
        <v>17</v>
      </c>
      <c r="C18" s="31">
        <v>59455</v>
      </c>
      <c r="D18" s="31">
        <v>53926</v>
      </c>
      <c r="E18" s="31">
        <v>53507</v>
      </c>
      <c r="F18" s="100">
        <f t="shared" si="0"/>
        <v>-0.10004204860819108</v>
      </c>
      <c r="G18" s="31">
        <f t="shared" si="1"/>
        <v>-5948</v>
      </c>
      <c r="H18" s="31">
        <f t="shared" si="2"/>
        <v>-419</v>
      </c>
    </row>
    <row r="19" spans="1:8">
      <c r="A19" s="96">
        <v>19</v>
      </c>
      <c r="B19" s="95" t="s">
        <v>18</v>
      </c>
      <c r="C19" s="31">
        <v>3680</v>
      </c>
      <c r="D19" s="31">
        <v>3312</v>
      </c>
      <c r="E19" s="31">
        <v>3124</v>
      </c>
      <c r="F19" s="100">
        <f t="shared" si="0"/>
        <v>-0.15108695652173912</v>
      </c>
      <c r="G19" s="31">
        <f t="shared" si="1"/>
        <v>-556</v>
      </c>
      <c r="H19" s="31">
        <f t="shared" si="2"/>
        <v>-188</v>
      </c>
    </row>
    <row r="20" spans="1:8">
      <c r="A20" s="96">
        <v>20</v>
      </c>
      <c r="B20" s="95" t="s">
        <v>19</v>
      </c>
      <c r="C20" s="31">
        <v>54568</v>
      </c>
      <c r="D20" s="31">
        <v>54648</v>
      </c>
      <c r="E20" s="31">
        <v>54303</v>
      </c>
      <c r="F20" s="100">
        <f t="shared" si="0"/>
        <v>-4.8563260518985482E-3</v>
      </c>
      <c r="G20" s="31">
        <f t="shared" si="1"/>
        <v>-265</v>
      </c>
      <c r="H20" s="31">
        <f t="shared" si="2"/>
        <v>-345</v>
      </c>
    </row>
    <row r="21" spans="1:8">
      <c r="A21" s="96">
        <v>21</v>
      </c>
      <c r="B21" s="95" t="s">
        <v>20</v>
      </c>
      <c r="C21" s="31">
        <v>8820</v>
      </c>
      <c r="D21" s="31">
        <v>9399</v>
      </c>
      <c r="E21" s="31">
        <v>9514</v>
      </c>
      <c r="F21" s="100">
        <f t="shared" si="0"/>
        <v>7.8684807256235834E-2</v>
      </c>
      <c r="G21" s="31">
        <f t="shared" si="1"/>
        <v>694</v>
      </c>
      <c r="H21" s="31">
        <f t="shared" si="2"/>
        <v>115</v>
      </c>
    </row>
    <row r="22" spans="1:8">
      <c r="A22" s="96">
        <v>22</v>
      </c>
      <c r="B22" s="95" t="s">
        <v>21</v>
      </c>
      <c r="C22" s="31">
        <v>153349</v>
      </c>
      <c r="D22" s="31">
        <v>151977</v>
      </c>
      <c r="E22" s="31">
        <v>151856</v>
      </c>
      <c r="F22" s="100">
        <f t="shared" si="0"/>
        <v>-9.7359617604288254E-3</v>
      </c>
      <c r="G22" s="31">
        <f t="shared" si="1"/>
        <v>-1493</v>
      </c>
      <c r="H22" s="31">
        <f t="shared" si="2"/>
        <v>-121</v>
      </c>
    </row>
    <row r="23" spans="1:8">
      <c r="A23" s="96">
        <v>23</v>
      </c>
      <c r="B23" s="95" t="s">
        <v>22</v>
      </c>
      <c r="C23" s="31">
        <v>181725</v>
      </c>
      <c r="D23" s="31">
        <v>178211</v>
      </c>
      <c r="E23" s="31">
        <v>177864</v>
      </c>
      <c r="F23" s="100">
        <f t="shared" si="0"/>
        <v>-2.12463887742468E-2</v>
      </c>
      <c r="G23" s="31">
        <f t="shared" si="1"/>
        <v>-3861</v>
      </c>
      <c r="H23" s="31">
        <f t="shared" si="2"/>
        <v>-347</v>
      </c>
    </row>
    <row r="24" spans="1:8">
      <c r="A24" s="96">
        <v>24</v>
      </c>
      <c r="B24" s="95" t="s">
        <v>23</v>
      </c>
      <c r="C24" s="31">
        <v>89741</v>
      </c>
      <c r="D24" s="31">
        <v>88883</v>
      </c>
      <c r="E24" s="31">
        <v>87935</v>
      </c>
      <c r="F24" s="100">
        <f t="shared" si="0"/>
        <v>-2.0124580737901295E-2</v>
      </c>
      <c r="G24" s="31">
        <f t="shared" si="1"/>
        <v>-1806</v>
      </c>
      <c r="H24" s="31">
        <f t="shared" si="2"/>
        <v>-948</v>
      </c>
    </row>
    <row r="25" spans="1:8">
      <c r="A25" s="96">
        <v>25</v>
      </c>
      <c r="B25" s="95" t="s">
        <v>24</v>
      </c>
      <c r="C25" s="31">
        <v>332095</v>
      </c>
      <c r="D25" s="31">
        <v>316914</v>
      </c>
      <c r="E25" s="31">
        <v>320423</v>
      </c>
      <c r="F25" s="100">
        <f t="shared" si="0"/>
        <v>-3.5146569505713723E-2</v>
      </c>
      <c r="G25" s="31">
        <f t="shared" si="1"/>
        <v>-11672</v>
      </c>
      <c r="H25" s="31">
        <f t="shared" si="2"/>
        <v>3509</v>
      </c>
    </row>
    <row r="26" spans="1:8">
      <c r="A26" s="96">
        <v>26</v>
      </c>
      <c r="B26" s="95" t="s">
        <v>25</v>
      </c>
      <c r="C26" s="31">
        <v>19627</v>
      </c>
      <c r="D26" s="31">
        <v>18679</v>
      </c>
      <c r="E26" s="31">
        <v>18592</v>
      </c>
      <c r="F26" s="100">
        <f t="shared" si="0"/>
        <v>-5.273347939063535E-2</v>
      </c>
      <c r="G26" s="31">
        <f t="shared" si="1"/>
        <v>-1035</v>
      </c>
      <c r="H26" s="31">
        <f t="shared" si="2"/>
        <v>-87</v>
      </c>
    </row>
    <row r="27" spans="1:8">
      <c r="A27" s="96">
        <v>27</v>
      </c>
      <c r="B27" s="95" t="s">
        <v>26</v>
      </c>
      <c r="C27" s="31">
        <v>68451</v>
      </c>
      <c r="D27" s="31">
        <v>70436</v>
      </c>
      <c r="E27" s="31">
        <v>70428</v>
      </c>
      <c r="F27" s="100">
        <f t="shared" si="0"/>
        <v>2.8881973966779155E-2</v>
      </c>
      <c r="G27" s="31">
        <f t="shared" si="1"/>
        <v>1977</v>
      </c>
      <c r="H27" s="31">
        <f t="shared" si="2"/>
        <v>-8</v>
      </c>
    </row>
    <row r="28" spans="1:8">
      <c r="A28" s="96">
        <v>28</v>
      </c>
      <c r="B28" s="95" t="s">
        <v>27</v>
      </c>
      <c r="C28" s="31">
        <v>115578</v>
      </c>
      <c r="D28" s="31">
        <v>117653</v>
      </c>
      <c r="E28" s="31">
        <v>117660</v>
      </c>
      <c r="F28" s="100">
        <f t="shared" si="0"/>
        <v>1.8013808856356745E-2</v>
      </c>
      <c r="G28" s="31">
        <f t="shared" si="1"/>
        <v>2082</v>
      </c>
      <c r="H28" s="31">
        <f t="shared" si="2"/>
        <v>7</v>
      </c>
    </row>
    <row r="29" spans="1:8">
      <c r="A29" s="96">
        <v>29</v>
      </c>
      <c r="B29" s="95" t="s">
        <v>28</v>
      </c>
      <c r="C29" s="31">
        <v>62077</v>
      </c>
      <c r="D29" s="31">
        <v>63186</v>
      </c>
      <c r="E29" s="31">
        <v>63315</v>
      </c>
      <c r="F29" s="100">
        <f t="shared" si="0"/>
        <v>1.9942974048359294E-2</v>
      </c>
      <c r="G29" s="31">
        <f t="shared" si="1"/>
        <v>1238</v>
      </c>
      <c r="H29" s="31">
        <f t="shared" si="2"/>
        <v>129</v>
      </c>
    </row>
    <row r="30" spans="1:8">
      <c r="A30" s="96">
        <v>30</v>
      </c>
      <c r="B30" s="95" t="s">
        <v>29</v>
      </c>
      <c r="C30" s="31">
        <v>18621</v>
      </c>
      <c r="D30" s="31">
        <v>20968</v>
      </c>
      <c r="E30" s="31">
        <v>21016</v>
      </c>
      <c r="F30" s="100">
        <f t="shared" si="0"/>
        <v>0.12861822673325815</v>
      </c>
      <c r="G30" s="31">
        <f t="shared" si="1"/>
        <v>2395</v>
      </c>
      <c r="H30" s="31">
        <f t="shared" si="2"/>
        <v>48</v>
      </c>
    </row>
    <row r="31" spans="1:8">
      <c r="A31" s="96">
        <v>31</v>
      </c>
      <c r="B31" s="95" t="s">
        <v>30</v>
      </c>
      <c r="C31" s="31">
        <v>146808</v>
      </c>
      <c r="D31" s="31">
        <v>141705</v>
      </c>
      <c r="E31" s="31">
        <v>141039</v>
      </c>
      <c r="F31" s="100">
        <f t="shared" si="0"/>
        <v>-3.9296223639038744E-2</v>
      </c>
      <c r="G31" s="31">
        <f t="shared" si="1"/>
        <v>-5769</v>
      </c>
      <c r="H31" s="31">
        <f t="shared" si="2"/>
        <v>-666</v>
      </c>
    </row>
    <row r="32" spans="1:8">
      <c r="A32" s="96">
        <v>32</v>
      </c>
      <c r="B32" s="95" t="s">
        <v>31</v>
      </c>
      <c r="C32" s="31">
        <v>47279</v>
      </c>
      <c r="D32" s="31">
        <v>47556</v>
      </c>
      <c r="E32" s="31">
        <v>47329</v>
      </c>
      <c r="F32" s="100">
        <f t="shared" si="0"/>
        <v>1.0575519786797521E-3</v>
      </c>
      <c r="G32" s="31">
        <f t="shared" si="1"/>
        <v>50</v>
      </c>
      <c r="H32" s="31">
        <f t="shared" si="2"/>
        <v>-227</v>
      </c>
    </row>
    <row r="33" spans="1:8">
      <c r="A33" s="96">
        <v>33</v>
      </c>
      <c r="B33" s="95" t="s">
        <v>32</v>
      </c>
      <c r="C33" s="31">
        <v>134231</v>
      </c>
      <c r="D33" s="31">
        <v>126948</v>
      </c>
      <c r="E33" s="31">
        <v>126735</v>
      </c>
      <c r="F33" s="100">
        <f t="shared" si="0"/>
        <v>-5.5844030067570084E-2</v>
      </c>
      <c r="G33" s="31">
        <f t="shared" si="1"/>
        <v>-7496</v>
      </c>
      <c r="H33" s="31">
        <f t="shared" si="2"/>
        <v>-213</v>
      </c>
    </row>
    <row r="34" spans="1:8">
      <c r="A34" s="96">
        <v>35</v>
      </c>
      <c r="B34" s="95" t="s">
        <v>33</v>
      </c>
      <c r="C34" s="31">
        <v>69843</v>
      </c>
      <c r="D34" s="31">
        <v>69899</v>
      </c>
      <c r="E34" s="31">
        <v>69368</v>
      </c>
      <c r="F34" s="100">
        <f t="shared" si="0"/>
        <v>-6.8009678851137555E-3</v>
      </c>
      <c r="G34" s="31">
        <f t="shared" si="1"/>
        <v>-475</v>
      </c>
      <c r="H34" s="31">
        <f t="shared" si="2"/>
        <v>-531</v>
      </c>
    </row>
    <row r="35" spans="1:8">
      <c r="A35" s="96">
        <v>36</v>
      </c>
      <c r="B35" s="95" t="s">
        <v>34</v>
      </c>
      <c r="C35" s="31">
        <v>10465</v>
      </c>
      <c r="D35" s="31">
        <v>14431</v>
      </c>
      <c r="E35" s="31">
        <v>14539</v>
      </c>
      <c r="F35" s="100">
        <f t="shared" si="0"/>
        <v>0.38929765886287626</v>
      </c>
      <c r="G35" s="31">
        <f t="shared" si="1"/>
        <v>4074</v>
      </c>
      <c r="H35" s="31">
        <f t="shared" si="2"/>
        <v>108</v>
      </c>
    </row>
    <row r="36" spans="1:8">
      <c r="A36" s="96">
        <v>37</v>
      </c>
      <c r="B36" s="95" t="s">
        <v>35</v>
      </c>
      <c r="C36" s="31">
        <v>7044</v>
      </c>
      <c r="D36" s="31">
        <v>8233</v>
      </c>
      <c r="E36" s="31">
        <v>8524</v>
      </c>
      <c r="F36" s="100">
        <f t="shared" si="0"/>
        <v>0.21010789324247586</v>
      </c>
      <c r="G36" s="31">
        <f t="shared" si="1"/>
        <v>1480</v>
      </c>
      <c r="H36" s="31">
        <f t="shared" si="2"/>
        <v>291</v>
      </c>
    </row>
    <row r="37" spans="1:8">
      <c r="A37" s="96">
        <v>38</v>
      </c>
      <c r="B37" s="95" t="s">
        <v>36</v>
      </c>
      <c r="C37" s="31">
        <v>51948</v>
      </c>
      <c r="D37" s="31">
        <v>52677</v>
      </c>
      <c r="E37" s="31">
        <v>52967</v>
      </c>
      <c r="F37" s="100">
        <f t="shared" si="0"/>
        <v>1.9615769615769618E-2</v>
      </c>
      <c r="G37" s="31">
        <f t="shared" si="1"/>
        <v>1019</v>
      </c>
      <c r="H37" s="31">
        <f t="shared" si="2"/>
        <v>290</v>
      </c>
    </row>
    <row r="38" spans="1:8">
      <c r="A38" s="96">
        <v>39</v>
      </c>
      <c r="B38" s="95" t="s">
        <v>37</v>
      </c>
      <c r="C38" s="31">
        <v>1503</v>
      </c>
      <c r="D38" s="31">
        <v>1382</v>
      </c>
      <c r="E38" s="31">
        <v>1390</v>
      </c>
      <c r="F38" s="100">
        <f t="shared" si="0"/>
        <v>-7.5182967398536263E-2</v>
      </c>
      <c r="G38" s="31">
        <f t="shared" si="1"/>
        <v>-113</v>
      </c>
      <c r="H38" s="31">
        <f t="shared" si="2"/>
        <v>8</v>
      </c>
    </row>
    <row r="39" spans="1:8">
      <c r="A39" s="96">
        <v>41</v>
      </c>
      <c r="B39" s="95" t="s">
        <v>38</v>
      </c>
      <c r="C39" s="31">
        <v>1067880</v>
      </c>
      <c r="D39" s="31">
        <v>1080447</v>
      </c>
      <c r="E39" s="31">
        <v>1042242</v>
      </c>
      <c r="F39" s="100">
        <f t="shared" si="0"/>
        <v>-2.400831554107203E-2</v>
      </c>
      <c r="G39" s="31">
        <f t="shared" si="1"/>
        <v>-25638</v>
      </c>
      <c r="H39" s="31">
        <f t="shared" si="2"/>
        <v>-38205</v>
      </c>
    </row>
    <row r="40" spans="1:8">
      <c r="A40" s="96">
        <v>42</v>
      </c>
      <c r="B40" s="95" t="s">
        <v>39</v>
      </c>
      <c r="C40" s="31">
        <v>257135</v>
      </c>
      <c r="D40" s="31">
        <v>256812</v>
      </c>
      <c r="E40" s="31">
        <v>262379</v>
      </c>
      <c r="F40" s="100">
        <f t="shared" si="0"/>
        <v>2.0393956482003615E-2</v>
      </c>
      <c r="G40" s="31">
        <f t="shared" si="1"/>
        <v>5244</v>
      </c>
      <c r="H40" s="31">
        <f t="shared" si="2"/>
        <v>5567</v>
      </c>
    </row>
    <row r="41" spans="1:8">
      <c r="A41" s="96">
        <v>43</v>
      </c>
      <c r="B41" s="95" t="s">
        <v>40</v>
      </c>
      <c r="C41" s="31">
        <v>322722</v>
      </c>
      <c r="D41" s="31">
        <v>306690</v>
      </c>
      <c r="E41" s="31">
        <v>309591</v>
      </c>
      <c r="F41" s="100">
        <f t="shared" si="0"/>
        <v>-4.0688270399910756E-2</v>
      </c>
      <c r="G41" s="31">
        <f t="shared" si="1"/>
        <v>-13131</v>
      </c>
      <c r="H41" s="31">
        <f t="shared" si="2"/>
        <v>2901</v>
      </c>
    </row>
    <row r="42" spans="1:8">
      <c r="A42" s="96">
        <v>45</v>
      </c>
      <c r="B42" s="95" t="s">
        <v>41</v>
      </c>
      <c r="C42" s="31">
        <v>177936</v>
      </c>
      <c r="D42" s="31">
        <v>186890</v>
      </c>
      <c r="E42" s="31">
        <v>187374</v>
      </c>
      <c r="F42" s="100">
        <f t="shared" si="0"/>
        <v>5.3041543026706231E-2</v>
      </c>
      <c r="G42" s="31">
        <f t="shared" si="1"/>
        <v>9438</v>
      </c>
      <c r="H42" s="31">
        <f t="shared" si="2"/>
        <v>484</v>
      </c>
    </row>
    <row r="43" spans="1:8">
      <c r="A43" s="96">
        <v>46</v>
      </c>
      <c r="B43" s="95" t="s">
        <v>42</v>
      </c>
      <c r="C43" s="31">
        <v>628088</v>
      </c>
      <c r="D43" s="31">
        <v>643970</v>
      </c>
      <c r="E43" s="31">
        <v>645692</v>
      </c>
      <c r="F43" s="100">
        <f t="shared" si="0"/>
        <v>2.8027919654570698E-2</v>
      </c>
      <c r="G43" s="31">
        <f t="shared" si="1"/>
        <v>17604</v>
      </c>
      <c r="H43" s="31">
        <f t="shared" si="2"/>
        <v>1722</v>
      </c>
    </row>
    <row r="44" spans="1:8">
      <c r="A44" s="96">
        <v>47</v>
      </c>
      <c r="B44" s="95" t="s">
        <v>43</v>
      </c>
      <c r="C44" s="31">
        <v>1243757</v>
      </c>
      <c r="D44" s="31">
        <v>1223988</v>
      </c>
      <c r="E44" s="31">
        <v>1240108</v>
      </c>
      <c r="F44" s="100">
        <f t="shared" si="0"/>
        <v>-2.9338528345971117E-3</v>
      </c>
      <c r="G44" s="31">
        <f t="shared" si="1"/>
        <v>-3649</v>
      </c>
      <c r="H44" s="31">
        <f t="shared" si="2"/>
        <v>16120</v>
      </c>
    </row>
    <row r="45" spans="1:8">
      <c r="A45" s="96">
        <v>49</v>
      </c>
      <c r="B45" s="95" t="s">
        <v>44</v>
      </c>
      <c r="C45" s="31">
        <v>525067</v>
      </c>
      <c r="D45" s="31">
        <v>506400</v>
      </c>
      <c r="E45" s="31">
        <v>504869</v>
      </c>
      <c r="F45" s="100">
        <f t="shared" si="0"/>
        <v>-3.8467471770269317E-2</v>
      </c>
      <c r="G45" s="31">
        <f t="shared" si="1"/>
        <v>-20198</v>
      </c>
      <c r="H45" s="31">
        <f t="shared" si="2"/>
        <v>-1531</v>
      </c>
    </row>
    <row r="46" spans="1:8">
      <c r="A46" s="96">
        <v>50</v>
      </c>
      <c r="B46" s="95" t="s">
        <v>45</v>
      </c>
      <c r="C46" s="31">
        <v>17014</v>
      </c>
      <c r="D46" s="31">
        <v>15440</v>
      </c>
      <c r="E46" s="31">
        <v>15904</v>
      </c>
      <c r="F46" s="100">
        <f t="shared" si="0"/>
        <v>-6.5240390266839074E-2</v>
      </c>
      <c r="G46" s="31">
        <f t="shared" si="1"/>
        <v>-1110</v>
      </c>
      <c r="H46" s="31">
        <f t="shared" si="2"/>
        <v>464</v>
      </c>
    </row>
    <row r="47" spans="1:8">
      <c r="A47" s="96">
        <v>51</v>
      </c>
      <c r="B47" s="95" t="s">
        <v>46</v>
      </c>
      <c r="C47" s="31">
        <v>5297</v>
      </c>
      <c r="D47" s="31">
        <v>5123</v>
      </c>
      <c r="E47" s="31">
        <v>4944</v>
      </c>
      <c r="F47" s="100">
        <f t="shared" si="0"/>
        <v>-6.6641495185954316E-2</v>
      </c>
      <c r="G47" s="31">
        <f t="shared" si="1"/>
        <v>-353</v>
      </c>
      <c r="H47" s="31">
        <f t="shared" si="2"/>
        <v>-179</v>
      </c>
    </row>
    <row r="48" spans="1:8">
      <c r="A48" s="96">
        <v>52</v>
      </c>
      <c r="B48" s="95" t="s">
        <v>47</v>
      </c>
      <c r="C48" s="31">
        <v>184103</v>
      </c>
      <c r="D48" s="31">
        <v>185124</v>
      </c>
      <c r="E48" s="31">
        <v>186103</v>
      </c>
      <c r="F48" s="100">
        <f t="shared" si="0"/>
        <v>1.0863484027962608E-2</v>
      </c>
      <c r="G48" s="31">
        <f t="shared" si="1"/>
        <v>2000</v>
      </c>
      <c r="H48" s="31">
        <f t="shared" si="2"/>
        <v>979</v>
      </c>
    </row>
    <row r="49" spans="1:8">
      <c r="A49" s="96">
        <v>53</v>
      </c>
      <c r="B49" s="95" t="s">
        <v>48</v>
      </c>
      <c r="C49" s="31">
        <v>22654</v>
      </c>
      <c r="D49" s="31">
        <v>23793</v>
      </c>
      <c r="E49" s="31">
        <v>23666</v>
      </c>
      <c r="F49" s="100">
        <f t="shared" si="0"/>
        <v>4.467202260086519E-2</v>
      </c>
      <c r="G49" s="31">
        <f t="shared" si="1"/>
        <v>1012</v>
      </c>
      <c r="H49" s="31">
        <f t="shared" si="2"/>
        <v>-127</v>
      </c>
    </row>
    <row r="50" spans="1:8">
      <c r="A50" s="96">
        <v>55</v>
      </c>
      <c r="B50" s="95" t="s">
        <v>49</v>
      </c>
      <c r="C50" s="31">
        <v>243989</v>
      </c>
      <c r="D50" s="31">
        <v>216951</v>
      </c>
      <c r="E50" s="31">
        <v>226145</v>
      </c>
      <c r="F50" s="100">
        <f t="shared" si="0"/>
        <v>-7.3134444585616562E-2</v>
      </c>
      <c r="G50" s="31">
        <f t="shared" si="1"/>
        <v>-17844</v>
      </c>
      <c r="H50" s="31">
        <f t="shared" si="2"/>
        <v>9194</v>
      </c>
    </row>
    <row r="51" spans="1:8">
      <c r="A51" s="96">
        <v>56</v>
      </c>
      <c r="B51" s="95" t="s">
        <v>50</v>
      </c>
      <c r="C51" s="31">
        <v>576499</v>
      </c>
      <c r="D51" s="31">
        <v>584486</v>
      </c>
      <c r="E51" s="31">
        <v>582516</v>
      </c>
      <c r="F51" s="100">
        <f t="shared" si="0"/>
        <v>1.0437138659390563E-2</v>
      </c>
      <c r="G51" s="31">
        <f t="shared" si="1"/>
        <v>6017</v>
      </c>
      <c r="H51" s="31">
        <f t="shared" si="2"/>
        <v>-1970</v>
      </c>
    </row>
    <row r="52" spans="1:8">
      <c r="A52" s="96">
        <v>58</v>
      </c>
      <c r="B52" s="95" t="s">
        <v>51</v>
      </c>
      <c r="C52" s="31">
        <v>15795</v>
      </c>
      <c r="D52" s="31">
        <v>19629</v>
      </c>
      <c r="E52" s="31">
        <v>19186</v>
      </c>
      <c r="F52" s="100">
        <f t="shared" si="0"/>
        <v>0.21468819246597023</v>
      </c>
      <c r="G52" s="31">
        <f t="shared" si="1"/>
        <v>3391</v>
      </c>
      <c r="H52" s="31">
        <f t="shared" si="2"/>
        <v>-443</v>
      </c>
    </row>
    <row r="53" spans="1:8">
      <c r="A53" s="96">
        <v>59</v>
      </c>
      <c r="B53" s="95" t="s">
        <v>52</v>
      </c>
      <c r="C53" s="31">
        <v>17970</v>
      </c>
      <c r="D53" s="31">
        <v>15629</v>
      </c>
      <c r="E53" s="31">
        <v>14903</v>
      </c>
      <c r="F53" s="100">
        <f t="shared" si="0"/>
        <v>-0.17067334446299387</v>
      </c>
      <c r="G53" s="31">
        <f t="shared" si="1"/>
        <v>-3067</v>
      </c>
      <c r="H53" s="31">
        <f t="shared" si="2"/>
        <v>-726</v>
      </c>
    </row>
    <row r="54" spans="1:8">
      <c r="A54" s="96">
        <v>60</v>
      </c>
      <c r="B54" s="95" t="s">
        <v>53</v>
      </c>
      <c r="C54" s="31">
        <v>7872</v>
      </c>
      <c r="D54" s="31">
        <v>8622</v>
      </c>
      <c r="E54" s="31">
        <v>8307</v>
      </c>
      <c r="F54" s="100">
        <f t="shared" si="0"/>
        <v>5.5259146341463415E-2</v>
      </c>
      <c r="G54" s="31">
        <f t="shared" si="1"/>
        <v>435</v>
      </c>
      <c r="H54" s="31">
        <f t="shared" si="2"/>
        <v>-315</v>
      </c>
    </row>
    <row r="55" spans="1:8">
      <c r="A55" s="96">
        <v>61</v>
      </c>
      <c r="B55" s="95" t="s">
        <v>54</v>
      </c>
      <c r="C55" s="31">
        <v>16432</v>
      </c>
      <c r="D55" s="31">
        <v>18606</v>
      </c>
      <c r="E55" s="31">
        <v>18425</v>
      </c>
      <c r="F55" s="100">
        <f t="shared" si="0"/>
        <v>0.12128773125608569</v>
      </c>
      <c r="G55" s="31">
        <f t="shared" si="1"/>
        <v>1993</v>
      </c>
      <c r="H55" s="31">
        <f t="shared" si="2"/>
        <v>-181</v>
      </c>
    </row>
    <row r="56" spans="1:8">
      <c r="A56" s="96">
        <v>62</v>
      </c>
      <c r="B56" s="95" t="s">
        <v>55</v>
      </c>
      <c r="C56" s="31">
        <v>50148</v>
      </c>
      <c r="D56" s="31">
        <v>57037</v>
      </c>
      <c r="E56" s="31">
        <v>57549</v>
      </c>
      <c r="F56" s="100">
        <f t="shared" si="0"/>
        <v>0.14758315386456089</v>
      </c>
      <c r="G56" s="31">
        <f t="shared" si="1"/>
        <v>7401</v>
      </c>
      <c r="H56" s="31">
        <f t="shared" si="2"/>
        <v>512</v>
      </c>
    </row>
    <row r="57" spans="1:8">
      <c r="A57" s="96">
        <v>63</v>
      </c>
      <c r="B57" s="95" t="s">
        <v>56</v>
      </c>
      <c r="C57" s="31">
        <v>25773</v>
      </c>
      <c r="D57" s="31">
        <v>24104</v>
      </c>
      <c r="E57" s="31">
        <v>24130</v>
      </c>
      <c r="F57" s="100">
        <f t="shared" si="0"/>
        <v>-6.3748884491522134E-2</v>
      </c>
      <c r="G57" s="31">
        <f t="shared" si="1"/>
        <v>-1643</v>
      </c>
      <c r="H57" s="31">
        <f t="shared" si="2"/>
        <v>26</v>
      </c>
    </row>
    <row r="58" spans="1:8">
      <c r="A58" s="96">
        <v>64</v>
      </c>
      <c r="B58" s="95" t="s">
        <v>57</v>
      </c>
      <c r="C58" s="31">
        <v>68119</v>
      </c>
      <c r="D58" s="31">
        <v>65668</v>
      </c>
      <c r="E58" s="31">
        <v>65288</v>
      </c>
      <c r="F58" s="100">
        <f t="shared" si="0"/>
        <v>-4.1559623599876687E-2</v>
      </c>
      <c r="G58" s="31">
        <f t="shared" si="1"/>
        <v>-2831</v>
      </c>
      <c r="H58" s="31">
        <f t="shared" si="2"/>
        <v>-380</v>
      </c>
    </row>
    <row r="59" spans="1:8">
      <c r="A59" s="96">
        <v>65</v>
      </c>
      <c r="B59" s="95" t="s">
        <v>58</v>
      </c>
      <c r="C59" s="31">
        <v>21811</v>
      </c>
      <c r="D59" s="31">
        <v>20467</v>
      </c>
      <c r="E59" s="31">
        <v>20505</v>
      </c>
      <c r="F59" s="100">
        <f t="shared" si="0"/>
        <v>-5.9878043189216454E-2</v>
      </c>
      <c r="G59" s="31">
        <f t="shared" si="1"/>
        <v>-1306</v>
      </c>
      <c r="H59" s="31">
        <f t="shared" si="2"/>
        <v>38</v>
      </c>
    </row>
    <row r="60" spans="1:8">
      <c r="A60" s="96">
        <v>66</v>
      </c>
      <c r="B60" s="95" t="s">
        <v>59</v>
      </c>
      <c r="C60" s="31">
        <v>43527</v>
      </c>
      <c r="D60" s="31">
        <v>45312</v>
      </c>
      <c r="E60" s="31">
        <v>45392</v>
      </c>
      <c r="F60" s="100">
        <f t="shared" si="0"/>
        <v>4.2846968548257404E-2</v>
      </c>
      <c r="G60" s="31">
        <f t="shared" si="1"/>
        <v>1865</v>
      </c>
      <c r="H60" s="31">
        <f t="shared" si="2"/>
        <v>80</v>
      </c>
    </row>
    <row r="61" spans="1:8">
      <c r="A61" s="96">
        <v>68</v>
      </c>
      <c r="B61" s="95" t="s">
        <v>60</v>
      </c>
      <c r="C61" s="31">
        <v>92864</v>
      </c>
      <c r="D61" s="31">
        <v>101435</v>
      </c>
      <c r="E61" s="31">
        <v>103761</v>
      </c>
      <c r="F61" s="100">
        <f t="shared" si="0"/>
        <v>0.11734364231564438</v>
      </c>
      <c r="G61" s="31">
        <f t="shared" si="1"/>
        <v>10897</v>
      </c>
      <c r="H61" s="31">
        <f t="shared" si="2"/>
        <v>2326</v>
      </c>
    </row>
    <row r="62" spans="1:8">
      <c r="A62" s="96">
        <v>69</v>
      </c>
      <c r="B62" s="95" t="s">
        <v>61</v>
      </c>
      <c r="C62" s="31">
        <v>136317</v>
      </c>
      <c r="D62" s="31">
        <v>136755</v>
      </c>
      <c r="E62" s="31">
        <v>137009</v>
      </c>
      <c r="F62" s="100">
        <f t="shared" si="0"/>
        <v>5.0764027964230437E-3</v>
      </c>
      <c r="G62" s="31">
        <f t="shared" si="1"/>
        <v>692</v>
      </c>
      <c r="H62" s="31">
        <f t="shared" si="2"/>
        <v>254</v>
      </c>
    </row>
    <row r="63" spans="1:8">
      <c r="A63" s="96">
        <v>70</v>
      </c>
      <c r="B63" s="95" t="s">
        <v>62</v>
      </c>
      <c r="C63" s="31">
        <v>176940</v>
      </c>
      <c r="D63" s="31">
        <v>175550</v>
      </c>
      <c r="E63" s="31">
        <v>174215</v>
      </c>
      <c r="F63" s="100">
        <f t="shared" si="0"/>
        <v>-1.5400700802531931E-2</v>
      </c>
      <c r="G63" s="31">
        <f t="shared" si="1"/>
        <v>-2725</v>
      </c>
      <c r="H63" s="31">
        <f t="shared" si="2"/>
        <v>-1335</v>
      </c>
    </row>
    <row r="64" spans="1:8">
      <c r="A64" s="96">
        <v>71</v>
      </c>
      <c r="B64" s="95" t="s">
        <v>63</v>
      </c>
      <c r="C64" s="31">
        <v>128680</v>
      </c>
      <c r="D64" s="31">
        <v>133964</v>
      </c>
      <c r="E64" s="31">
        <v>135909</v>
      </c>
      <c r="F64" s="100">
        <f t="shared" si="0"/>
        <v>5.6178116257382657E-2</v>
      </c>
      <c r="G64" s="31">
        <f t="shared" si="1"/>
        <v>7229</v>
      </c>
      <c r="H64" s="31">
        <f t="shared" si="2"/>
        <v>1945</v>
      </c>
    </row>
    <row r="65" spans="1:8">
      <c r="A65" s="96">
        <v>72</v>
      </c>
      <c r="B65" s="95" t="s">
        <v>64</v>
      </c>
      <c r="C65" s="31">
        <v>7067</v>
      </c>
      <c r="D65" s="31">
        <v>8376</v>
      </c>
      <c r="E65" s="31">
        <v>8636</v>
      </c>
      <c r="F65" s="100">
        <f t="shared" si="0"/>
        <v>0.22201782934767228</v>
      </c>
      <c r="G65" s="31">
        <f t="shared" si="1"/>
        <v>1569</v>
      </c>
      <c r="H65" s="31">
        <f t="shared" si="2"/>
        <v>260</v>
      </c>
    </row>
    <row r="66" spans="1:8">
      <c r="A66" s="96">
        <v>73</v>
      </c>
      <c r="B66" s="95" t="s">
        <v>65</v>
      </c>
      <c r="C66" s="31">
        <v>49927</v>
      </c>
      <c r="D66" s="31">
        <v>48101</v>
      </c>
      <c r="E66" s="31">
        <v>47236</v>
      </c>
      <c r="F66" s="100">
        <f t="shared" si="0"/>
        <v>-5.3898692090452061E-2</v>
      </c>
      <c r="G66" s="31">
        <f t="shared" si="1"/>
        <v>-2691</v>
      </c>
      <c r="H66" s="31">
        <f t="shared" si="2"/>
        <v>-865</v>
      </c>
    </row>
    <row r="67" spans="1:8">
      <c r="A67" s="96">
        <v>74</v>
      </c>
      <c r="B67" s="95" t="s">
        <v>66</v>
      </c>
      <c r="C67" s="31">
        <v>27391</v>
      </c>
      <c r="D67" s="31">
        <v>30212</v>
      </c>
      <c r="E67" s="31">
        <v>30854</v>
      </c>
      <c r="F67" s="100">
        <f t="shared" ref="F67:F90" si="3">(E67-C67)/C67</f>
        <v>0.12642838888686064</v>
      </c>
      <c r="G67" s="31">
        <f t="shared" ref="G67:G90" si="4">E67-C67</f>
        <v>3463</v>
      </c>
      <c r="H67" s="31">
        <f t="shared" ref="H67:H90" si="5">E67-D67</f>
        <v>642</v>
      </c>
    </row>
    <row r="68" spans="1:8">
      <c r="A68" s="96">
        <v>75</v>
      </c>
      <c r="B68" s="95" t="s">
        <v>67</v>
      </c>
      <c r="C68" s="31">
        <v>6896</v>
      </c>
      <c r="D68" s="31">
        <v>6541</v>
      </c>
      <c r="E68" s="31">
        <v>6896</v>
      </c>
      <c r="F68" s="100">
        <f t="shared" si="3"/>
        <v>0</v>
      </c>
      <c r="G68" s="31">
        <f t="shared" si="4"/>
        <v>0</v>
      </c>
      <c r="H68" s="31">
        <f t="shared" si="5"/>
        <v>355</v>
      </c>
    </row>
    <row r="69" spans="1:8">
      <c r="A69" s="96">
        <v>77</v>
      </c>
      <c r="B69" s="95" t="s">
        <v>68</v>
      </c>
      <c r="C69" s="31">
        <v>27649</v>
      </c>
      <c r="D69" s="31">
        <v>25717</v>
      </c>
      <c r="E69" s="31">
        <v>26080</v>
      </c>
      <c r="F69" s="100">
        <f t="shared" si="3"/>
        <v>-5.6747079460378311E-2</v>
      </c>
      <c r="G69" s="31">
        <f t="shared" si="4"/>
        <v>-1569</v>
      </c>
      <c r="H69" s="31">
        <f t="shared" si="5"/>
        <v>363</v>
      </c>
    </row>
    <row r="70" spans="1:8">
      <c r="A70" s="96">
        <v>78</v>
      </c>
      <c r="B70" s="95" t="s">
        <v>69</v>
      </c>
      <c r="C70" s="31">
        <v>26634</v>
      </c>
      <c r="D70" s="31">
        <v>31471</v>
      </c>
      <c r="E70" s="31">
        <v>32085</v>
      </c>
      <c r="F70" s="100">
        <f t="shared" si="3"/>
        <v>0.20466321243523317</v>
      </c>
      <c r="G70" s="31">
        <f t="shared" si="4"/>
        <v>5451</v>
      </c>
      <c r="H70" s="31">
        <f t="shared" si="5"/>
        <v>614</v>
      </c>
    </row>
    <row r="71" spans="1:8">
      <c r="A71" s="96">
        <v>79</v>
      </c>
      <c r="B71" s="95" t="s">
        <v>70</v>
      </c>
      <c r="C71" s="31">
        <v>51497</v>
      </c>
      <c r="D71" s="31">
        <v>46167</v>
      </c>
      <c r="E71" s="31">
        <v>47235</v>
      </c>
      <c r="F71" s="100">
        <f t="shared" si="3"/>
        <v>-8.2762102646756125E-2</v>
      </c>
      <c r="G71" s="31">
        <f t="shared" si="4"/>
        <v>-4262</v>
      </c>
      <c r="H71" s="31">
        <f t="shared" si="5"/>
        <v>1068</v>
      </c>
    </row>
    <row r="72" spans="1:8">
      <c r="A72" s="96">
        <v>80</v>
      </c>
      <c r="B72" s="95" t="s">
        <v>71</v>
      </c>
      <c r="C72" s="31">
        <v>205267</v>
      </c>
      <c r="D72" s="31">
        <v>208873</v>
      </c>
      <c r="E72" s="31">
        <v>210947</v>
      </c>
      <c r="F72" s="100">
        <f t="shared" si="3"/>
        <v>2.7671276922252481E-2</v>
      </c>
      <c r="G72" s="31">
        <f t="shared" si="4"/>
        <v>5680</v>
      </c>
      <c r="H72" s="31">
        <f t="shared" si="5"/>
        <v>2074</v>
      </c>
    </row>
    <row r="73" spans="1:8">
      <c r="A73" s="96">
        <v>81</v>
      </c>
      <c r="B73" s="95" t="s">
        <v>72</v>
      </c>
      <c r="C73" s="31">
        <v>483004</v>
      </c>
      <c r="D73" s="31">
        <v>498877</v>
      </c>
      <c r="E73" s="31">
        <v>514954</v>
      </c>
      <c r="F73" s="100">
        <f t="shared" si="3"/>
        <v>6.6148520509146921E-2</v>
      </c>
      <c r="G73" s="31">
        <f t="shared" si="4"/>
        <v>31950</v>
      </c>
      <c r="H73" s="31">
        <f t="shared" si="5"/>
        <v>16077</v>
      </c>
    </row>
    <row r="74" spans="1:8">
      <c r="A74" s="96">
        <v>82</v>
      </c>
      <c r="B74" s="95" t="s">
        <v>73</v>
      </c>
      <c r="C74" s="31">
        <v>311336</v>
      </c>
      <c r="D74" s="31">
        <v>312549</v>
      </c>
      <c r="E74" s="31">
        <v>314408</v>
      </c>
      <c r="F74" s="100">
        <f t="shared" si="3"/>
        <v>9.8671531721355697E-3</v>
      </c>
      <c r="G74" s="31">
        <f t="shared" si="4"/>
        <v>3072</v>
      </c>
      <c r="H74" s="31">
        <f t="shared" si="5"/>
        <v>1859</v>
      </c>
    </row>
    <row r="75" spans="1:8">
      <c r="A75" s="96">
        <v>84</v>
      </c>
      <c r="B75" s="95" t="s">
        <v>74</v>
      </c>
      <c r="C75" s="31">
        <v>21324</v>
      </c>
      <c r="D75" s="31">
        <v>38997</v>
      </c>
      <c r="E75" s="31">
        <v>42637</v>
      </c>
      <c r="F75" s="100">
        <f t="shared" si="3"/>
        <v>0.99948414931532548</v>
      </c>
      <c r="G75" s="31">
        <f t="shared" si="4"/>
        <v>21313</v>
      </c>
      <c r="H75" s="31">
        <f t="shared" si="5"/>
        <v>3640</v>
      </c>
    </row>
    <row r="76" spans="1:8">
      <c r="A76" s="96">
        <v>85</v>
      </c>
      <c r="B76" s="95" t="s">
        <v>75</v>
      </c>
      <c r="C76" s="31">
        <v>430938</v>
      </c>
      <c r="D76" s="31">
        <v>453813</v>
      </c>
      <c r="E76" s="31">
        <v>485876</v>
      </c>
      <c r="F76" s="100">
        <f t="shared" si="3"/>
        <v>0.12748469617439168</v>
      </c>
      <c r="G76" s="31">
        <f t="shared" si="4"/>
        <v>54938</v>
      </c>
      <c r="H76" s="31">
        <f t="shared" si="5"/>
        <v>32063</v>
      </c>
    </row>
    <row r="77" spans="1:8">
      <c r="A77" s="96">
        <v>86</v>
      </c>
      <c r="B77" s="95" t="s">
        <v>76</v>
      </c>
      <c r="C77" s="31">
        <v>173957</v>
      </c>
      <c r="D77" s="31">
        <v>186532</v>
      </c>
      <c r="E77" s="31">
        <v>185451</v>
      </c>
      <c r="F77" s="100">
        <f t="shared" si="3"/>
        <v>6.6073799847088652E-2</v>
      </c>
      <c r="G77" s="31">
        <f t="shared" si="4"/>
        <v>11494</v>
      </c>
      <c r="H77" s="31">
        <f t="shared" si="5"/>
        <v>-1081</v>
      </c>
    </row>
    <row r="78" spans="1:8">
      <c r="A78" s="96">
        <v>87</v>
      </c>
      <c r="B78" s="95" t="s">
        <v>77</v>
      </c>
      <c r="C78" s="31">
        <v>19779</v>
      </c>
      <c r="D78" s="31">
        <v>21022</v>
      </c>
      <c r="E78" s="31">
        <v>21090</v>
      </c>
      <c r="F78" s="100">
        <f t="shared" si="3"/>
        <v>6.6282420749279536E-2</v>
      </c>
      <c r="G78" s="31">
        <f t="shared" si="4"/>
        <v>1311</v>
      </c>
      <c r="H78" s="31">
        <f t="shared" si="5"/>
        <v>68</v>
      </c>
    </row>
    <row r="79" spans="1:8">
      <c r="A79" s="96">
        <v>88</v>
      </c>
      <c r="B79" s="95" t="s">
        <v>78</v>
      </c>
      <c r="C79" s="31">
        <v>37347</v>
      </c>
      <c r="D79" s="31">
        <v>40140</v>
      </c>
      <c r="E79" s="31">
        <v>41245</v>
      </c>
      <c r="F79" s="100">
        <f t="shared" si="3"/>
        <v>0.10437250649315875</v>
      </c>
      <c r="G79" s="31">
        <f t="shared" si="4"/>
        <v>3898</v>
      </c>
      <c r="H79" s="31">
        <f t="shared" si="5"/>
        <v>1105</v>
      </c>
    </row>
    <row r="80" spans="1:8">
      <c r="A80" s="96">
        <v>90</v>
      </c>
      <c r="B80" s="95" t="s">
        <v>79</v>
      </c>
      <c r="C80" s="31">
        <v>12344</v>
      </c>
      <c r="D80" s="31">
        <v>12465</v>
      </c>
      <c r="E80" s="31">
        <v>11711</v>
      </c>
      <c r="F80" s="100">
        <f t="shared" si="3"/>
        <v>-5.1279974076474402E-2</v>
      </c>
      <c r="G80" s="31">
        <f t="shared" si="4"/>
        <v>-633</v>
      </c>
      <c r="H80" s="31">
        <f t="shared" si="5"/>
        <v>-754</v>
      </c>
    </row>
    <row r="81" spans="1:8">
      <c r="A81" s="96">
        <v>91</v>
      </c>
      <c r="B81" s="95" t="s">
        <v>80</v>
      </c>
      <c r="C81" s="31">
        <v>2777</v>
      </c>
      <c r="D81" s="31">
        <v>2995</v>
      </c>
      <c r="E81" s="31">
        <v>3358</v>
      </c>
      <c r="F81" s="100">
        <f t="shared" si="3"/>
        <v>0.20921858120273676</v>
      </c>
      <c r="G81" s="31">
        <f t="shared" si="4"/>
        <v>581</v>
      </c>
      <c r="H81" s="31">
        <f t="shared" si="5"/>
        <v>363</v>
      </c>
    </row>
    <row r="82" spans="1:8">
      <c r="A82" s="96">
        <v>92</v>
      </c>
      <c r="B82" s="95" t="s">
        <v>81</v>
      </c>
      <c r="C82" s="31">
        <v>11533</v>
      </c>
      <c r="D82" s="31">
        <v>10329</v>
      </c>
      <c r="E82" s="31">
        <v>10052</v>
      </c>
      <c r="F82" s="100">
        <f t="shared" si="3"/>
        <v>-0.12841411601491373</v>
      </c>
      <c r="G82" s="31">
        <f t="shared" si="4"/>
        <v>-1481</v>
      </c>
      <c r="H82" s="31">
        <f t="shared" si="5"/>
        <v>-277</v>
      </c>
    </row>
    <row r="83" spans="1:8">
      <c r="A83" s="96">
        <v>93</v>
      </c>
      <c r="B83" s="95" t="s">
        <v>82</v>
      </c>
      <c r="C83" s="31">
        <v>42720</v>
      </c>
      <c r="D83" s="31">
        <v>42793</v>
      </c>
      <c r="E83" s="31">
        <v>42054</v>
      </c>
      <c r="F83" s="100">
        <f t="shared" si="3"/>
        <v>-1.5589887640449438E-2</v>
      </c>
      <c r="G83" s="31">
        <f t="shared" si="4"/>
        <v>-666</v>
      </c>
      <c r="H83" s="31">
        <f t="shared" si="5"/>
        <v>-739</v>
      </c>
    </row>
    <row r="84" spans="1:8">
      <c r="A84" s="96">
        <v>94</v>
      </c>
      <c r="B84" s="95" t="s">
        <v>83</v>
      </c>
      <c r="C84" s="31">
        <v>42484</v>
      </c>
      <c r="D84" s="31">
        <v>42585</v>
      </c>
      <c r="E84" s="31">
        <v>43724</v>
      </c>
      <c r="F84" s="100">
        <f t="shared" si="3"/>
        <v>2.9187458808021843E-2</v>
      </c>
      <c r="G84" s="31">
        <f t="shared" si="4"/>
        <v>1240</v>
      </c>
      <c r="H84" s="31">
        <f t="shared" si="5"/>
        <v>1139</v>
      </c>
    </row>
    <row r="85" spans="1:8">
      <c r="A85" s="96">
        <v>95</v>
      </c>
      <c r="B85" s="95" t="s">
        <v>84</v>
      </c>
      <c r="C85" s="31">
        <v>60853</v>
      </c>
      <c r="D85" s="31">
        <v>57923</v>
      </c>
      <c r="E85" s="31">
        <v>58655</v>
      </c>
      <c r="F85" s="100">
        <f t="shared" si="3"/>
        <v>-3.6119829753668675E-2</v>
      </c>
      <c r="G85" s="31">
        <f t="shared" si="4"/>
        <v>-2198</v>
      </c>
      <c r="H85" s="31">
        <f t="shared" si="5"/>
        <v>732</v>
      </c>
    </row>
    <row r="86" spans="1:8">
      <c r="A86" s="96">
        <v>96</v>
      </c>
      <c r="B86" s="95" t="s">
        <v>85</v>
      </c>
      <c r="C86" s="31">
        <v>107663</v>
      </c>
      <c r="D86" s="31">
        <v>102272</v>
      </c>
      <c r="E86" s="31">
        <v>102472</v>
      </c>
      <c r="F86" s="100">
        <f t="shared" si="3"/>
        <v>-4.8215264296926519E-2</v>
      </c>
      <c r="G86" s="31">
        <f t="shared" si="4"/>
        <v>-5191</v>
      </c>
      <c r="H86" s="31">
        <f t="shared" si="5"/>
        <v>200</v>
      </c>
    </row>
    <row r="87" spans="1:8">
      <c r="A87" s="96">
        <v>97</v>
      </c>
      <c r="B87" s="95" t="s">
        <v>86</v>
      </c>
      <c r="C87" s="31">
        <v>35591</v>
      </c>
      <c r="D87" s="31">
        <v>27534</v>
      </c>
      <c r="E87" s="31">
        <v>27142</v>
      </c>
      <c r="F87" s="100">
        <f t="shared" si="3"/>
        <v>-0.23739147537298755</v>
      </c>
      <c r="G87" s="31">
        <f t="shared" si="4"/>
        <v>-8449</v>
      </c>
      <c r="H87" s="31">
        <f t="shared" si="5"/>
        <v>-392</v>
      </c>
    </row>
    <row r="88" spans="1:8">
      <c r="A88" s="96">
        <v>98</v>
      </c>
      <c r="B88" s="95" t="s">
        <v>87</v>
      </c>
      <c r="C88" s="31">
        <v>1205</v>
      </c>
      <c r="D88" s="31">
        <v>1087</v>
      </c>
      <c r="E88" s="31">
        <v>1086</v>
      </c>
      <c r="F88" s="100">
        <f t="shared" si="3"/>
        <v>-9.8755186721991697E-2</v>
      </c>
      <c r="G88" s="31">
        <f t="shared" si="4"/>
        <v>-119</v>
      </c>
      <c r="H88" s="31">
        <f t="shared" si="5"/>
        <v>-1</v>
      </c>
    </row>
    <row r="89" spans="1:8">
      <c r="A89" s="96">
        <v>99</v>
      </c>
      <c r="B89" s="95" t="s">
        <v>88</v>
      </c>
      <c r="C89" s="31">
        <v>3706</v>
      </c>
      <c r="D89" s="31">
        <v>4005</v>
      </c>
      <c r="E89" s="31">
        <v>4068</v>
      </c>
      <c r="F89" s="100">
        <f t="shared" si="3"/>
        <v>9.7679438747976258E-2</v>
      </c>
      <c r="G89" s="31">
        <f t="shared" si="4"/>
        <v>362</v>
      </c>
      <c r="H89" s="31">
        <f t="shared" si="5"/>
        <v>63</v>
      </c>
    </row>
    <row r="90" spans="1:8" s="127" customFormat="1" ht="14.5" customHeight="1">
      <c r="A90" s="178" t="s">
        <v>89</v>
      </c>
      <c r="B90" s="178"/>
      <c r="C90" s="131">
        <v>11340248</v>
      </c>
      <c r="D90" s="131">
        <v>11322403</v>
      </c>
      <c r="E90" s="131">
        <v>11374375</v>
      </c>
      <c r="F90" s="124">
        <f t="shared" si="3"/>
        <v>3.0093698127236722E-3</v>
      </c>
      <c r="G90" s="132">
        <f t="shared" si="4"/>
        <v>34127</v>
      </c>
      <c r="H90" s="132">
        <f t="shared" si="5"/>
        <v>51972</v>
      </c>
    </row>
  </sheetData>
  <mergeCells count="1">
    <mergeCell ref="A90:B90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20</vt:i4>
      </vt:variant>
    </vt:vector>
  </HeadingPairs>
  <TitlesOfParts>
    <vt:vector size="20" baseType="lpstr">
      <vt:lpstr>Endeksler</vt:lpstr>
      <vt:lpstr>4a_Sektör</vt:lpstr>
      <vt:lpstr>4a_İmalat_Sektör</vt:lpstr>
      <vt:lpstr>4a_İşyeri_Sektör</vt:lpstr>
      <vt:lpstr>4a_İl</vt:lpstr>
      <vt:lpstr>4b_Esnaf_İl</vt:lpstr>
      <vt:lpstr>4b_Tarım_İl</vt:lpstr>
      <vt:lpstr>4c_Kamu_İl </vt:lpstr>
      <vt:lpstr>4a_İşyeri_İl</vt:lpstr>
      <vt:lpstr>4a_Kadın_Sektör</vt:lpstr>
      <vt:lpstr>4a_Kadın_İmalat_Sektör</vt:lpstr>
      <vt:lpstr>4a_Kadın_İl</vt:lpstr>
      <vt:lpstr>İşsizlikSigortası_Başvuru</vt:lpstr>
      <vt:lpstr>İşsizlikSigortası_Ödeme</vt:lpstr>
      <vt:lpstr>Ortalama_Günlük_Kazanç_Sektör</vt:lpstr>
      <vt:lpstr>Ortalama_Günlük_Kazanç_İl</vt:lpstr>
      <vt:lpstr>KOBİ_İşyeri_İl</vt:lpstr>
      <vt:lpstr>KOBİ_İşyeri_Sektör</vt:lpstr>
      <vt:lpstr>KOBİ_Sigortalı_İl</vt:lpstr>
      <vt:lpstr>KOBİ_Sigortalı_Sektör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tepav</dc:creator>
  <cp:lastModifiedBy>ASUS 10</cp:lastModifiedBy>
  <dcterms:created xsi:type="dcterms:W3CDTF">2011-08-11T09:01:00Z</dcterms:created>
  <dcterms:modified xsi:type="dcterms:W3CDTF">2016-09-30T11:15:26Z</dcterms:modified>
</cp:coreProperties>
</file>