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 firstSheet="14" activeTab="19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externalReferences>
    <externalReference r:id="rId21"/>
  </externalReference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'4a_Kadın_İmalat_Sektör'!$A$1:$H$17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I93" i="27" l="1"/>
  <c r="G93" i="27"/>
  <c r="E93" i="27"/>
  <c r="C93" i="27"/>
  <c r="D26" i="21" l="1"/>
  <c r="E26" i="21" l="1"/>
  <c r="C26" i="21"/>
  <c r="H90" i="34" l="1"/>
  <c r="G90" i="34"/>
  <c r="F90" i="34"/>
  <c r="H89" i="34"/>
  <c r="G89" i="34"/>
  <c r="F89" i="34"/>
  <c r="H88" i="34"/>
  <c r="G88" i="34"/>
  <c r="F88" i="34"/>
  <c r="H87" i="34"/>
  <c r="G87" i="34"/>
  <c r="F87" i="34"/>
  <c r="H86" i="34"/>
  <c r="G86" i="34"/>
  <c r="F86" i="34"/>
  <c r="H85" i="34"/>
  <c r="G85" i="34"/>
  <c r="F85" i="34"/>
  <c r="H84" i="34"/>
  <c r="G84" i="34"/>
  <c r="F84" i="34"/>
  <c r="H83" i="34"/>
  <c r="G83" i="34"/>
  <c r="F83" i="34"/>
  <c r="H82" i="34"/>
  <c r="G82" i="34"/>
  <c r="F82" i="34"/>
  <c r="H81" i="34"/>
  <c r="G81" i="34"/>
  <c r="F81" i="34"/>
  <c r="H80" i="34"/>
  <c r="G80" i="34"/>
  <c r="F80" i="34"/>
  <c r="H79" i="34"/>
  <c r="G79" i="34"/>
  <c r="F79" i="34"/>
  <c r="H78" i="34"/>
  <c r="G78" i="34"/>
  <c r="F78" i="34"/>
  <c r="H77" i="34"/>
  <c r="G77" i="34"/>
  <c r="F77" i="34"/>
  <c r="H76" i="34"/>
  <c r="G76" i="34"/>
  <c r="F76" i="34"/>
  <c r="H75" i="34"/>
  <c r="G75" i="34"/>
  <c r="F75" i="34"/>
  <c r="H74" i="34"/>
  <c r="G74" i="34"/>
  <c r="F74" i="34"/>
  <c r="H73" i="34"/>
  <c r="G73" i="34"/>
  <c r="F73" i="34"/>
  <c r="H72" i="34"/>
  <c r="G72" i="34"/>
  <c r="F72" i="34"/>
  <c r="H71" i="34"/>
  <c r="G71" i="34"/>
  <c r="F71" i="34"/>
  <c r="H70" i="34"/>
  <c r="G70" i="34"/>
  <c r="F70" i="34"/>
  <c r="H69" i="34"/>
  <c r="G69" i="34"/>
  <c r="F69" i="34"/>
  <c r="H68" i="34"/>
  <c r="G68" i="34"/>
  <c r="F68" i="34"/>
  <c r="H67" i="34"/>
  <c r="G67" i="34"/>
  <c r="F67" i="34"/>
  <c r="H66" i="34"/>
  <c r="G66" i="34"/>
  <c r="F66" i="34"/>
  <c r="H65" i="34"/>
  <c r="G65" i="34"/>
  <c r="F65" i="34"/>
  <c r="H64" i="34"/>
  <c r="G64" i="34"/>
  <c r="F64" i="34"/>
  <c r="H63" i="34"/>
  <c r="G63" i="34"/>
  <c r="F63" i="34"/>
  <c r="H62" i="34"/>
  <c r="G62" i="34"/>
  <c r="F62" i="34"/>
  <c r="H61" i="34"/>
  <c r="G61" i="34"/>
  <c r="F61" i="34"/>
  <c r="H60" i="34"/>
  <c r="G60" i="34"/>
  <c r="F60" i="34"/>
  <c r="H59" i="34"/>
  <c r="G59" i="34"/>
  <c r="F59" i="34"/>
  <c r="H58" i="34"/>
  <c r="G58" i="34"/>
  <c r="F58" i="34"/>
  <c r="H57" i="34"/>
  <c r="G57" i="34"/>
  <c r="F57" i="34"/>
  <c r="H56" i="34"/>
  <c r="G56" i="34"/>
  <c r="F56" i="34"/>
  <c r="H55" i="34"/>
  <c r="G55" i="34"/>
  <c r="F55" i="34"/>
  <c r="H54" i="34"/>
  <c r="G54" i="34"/>
  <c r="F54" i="34"/>
  <c r="H53" i="34"/>
  <c r="G53" i="34"/>
  <c r="F53" i="34"/>
  <c r="H52" i="34"/>
  <c r="G52" i="34"/>
  <c r="F52" i="34"/>
  <c r="H51" i="34"/>
  <c r="G51" i="34"/>
  <c r="F51" i="34"/>
  <c r="H50" i="34"/>
  <c r="G50" i="34"/>
  <c r="F50" i="34"/>
  <c r="H49" i="34"/>
  <c r="G49" i="34"/>
  <c r="F49" i="34"/>
  <c r="H48" i="34"/>
  <c r="G48" i="34"/>
  <c r="F48" i="34"/>
  <c r="H47" i="34"/>
  <c r="G47" i="34"/>
  <c r="F47" i="34"/>
  <c r="H46" i="34"/>
  <c r="G46" i="34"/>
  <c r="F46" i="34"/>
  <c r="H45" i="34"/>
  <c r="G45" i="34"/>
  <c r="F45" i="34"/>
  <c r="H44" i="34"/>
  <c r="G44" i="34"/>
  <c r="F44" i="34"/>
  <c r="H43" i="34"/>
  <c r="G43" i="34"/>
  <c r="F43" i="34"/>
  <c r="H42" i="34"/>
  <c r="G42" i="34"/>
  <c r="F42" i="34"/>
  <c r="H41" i="34"/>
  <c r="G41" i="34"/>
  <c r="F41" i="34"/>
  <c r="H40" i="34"/>
  <c r="G40" i="34"/>
  <c r="F40" i="34"/>
  <c r="H39" i="34"/>
  <c r="G39" i="34"/>
  <c r="F39" i="34"/>
  <c r="H38" i="34"/>
  <c r="G38" i="34"/>
  <c r="F38" i="34"/>
  <c r="H37" i="34"/>
  <c r="G37" i="34"/>
  <c r="F37" i="34"/>
  <c r="H36" i="34"/>
  <c r="G36" i="34"/>
  <c r="F36" i="34"/>
  <c r="H35" i="34"/>
  <c r="G35" i="34"/>
  <c r="F35" i="34"/>
  <c r="H34" i="34"/>
  <c r="G34" i="34"/>
  <c r="F34" i="34"/>
  <c r="H33" i="34"/>
  <c r="G33" i="34"/>
  <c r="F33" i="34"/>
  <c r="H32" i="34"/>
  <c r="G32" i="34"/>
  <c r="F32" i="34"/>
  <c r="H31" i="34"/>
  <c r="G31" i="34"/>
  <c r="F31" i="34"/>
  <c r="H30" i="34"/>
  <c r="G30" i="34"/>
  <c r="F30" i="34"/>
  <c r="H29" i="34"/>
  <c r="G29" i="34"/>
  <c r="F29" i="34"/>
  <c r="H28" i="34"/>
  <c r="G28" i="34"/>
  <c r="F28" i="34"/>
  <c r="H27" i="34"/>
  <c r="G27" i="34"/>
  <c r="F27" i="34"/>
  <c r="H26" i="34"/>
  <c r="G26" i="34"/>
  <c r="F26" i="34"/>
  <c r="H25" i="34"/>
  <c r="G25" i="34"/>
  <c r="F25" i="34"/>
  <c r="H24" i="34"/>
  <c r="G24" i="34"/>
  <c r="F24" i="34"/>
  <c r="H23" i="34"/>
  <c r="G23" i="34"/>
  <c r="F23" i="34"/>
  <c r="H22" i="34"/>
  <c r="G22" i="34"/>
  <c r="F22" i="34"/>
  <c r="H21" i="34"/>
  <c r="G21" i="34"/>
  <c r="F21" i="34"/>
  <c r="H20" i="34"/>
  <c r="G20" i="34"/>
  <c r="F20" i="34"/>
  <c r="H19" i="34"/>
  <c r="G19" i="34"/>
  <c r="F19" i="34"/>
  <c r="H18" i="34"/>
  <c r="G18" i="34"/>
  <c r="F18" i="34"/>
  <c r="H17" i="34"/>
  <c r="G17" i="34"/>
  <c r="F17" i="34"/>
  <c r="H16" i="34"/>
  <c r="G16" i="34"/>
  <c r="F16" i="34"/>
  <c r="H15" i="34"/>
  <c r="G15" i="34"/>
  <c r="F15" i="34"/>
  <c r="H14" i="34"/>
  <c r="G14" i="34"/>
  <c r="F14" i="34"/>
  <c r="H13" i="34"/>
  <c r="G13" i="34"/>
  <c r="F13" i="34"/>
  <c r="H12" i="34"/>
  <c r="G12" i="34"/>
  <c r="F12" i="34"/>
  <c r="H11" i="34"/>
  <c r="G11" i="34"/>
  <c r="F11" i="34"/>
  <c r="H10" i="34"/>
  <c r="G10" i="34"/>
  <c r="F10" i="34"/>
  <c r="H9" i="34"/>
  <c r="G9" i="34"/>
  <c r="F9" i="34"/>
  <c r="H8" i="34"/>
  <c r="G8" i="34"/>
  <c r="F8" i="34"/>
  <c r="H7" i="34"/>
  <c r="G7" i="34"/>
  <c r="F7" i="34"/>
  <c r="H6" i="34"/>
  <c r="G6" i="34"/>
  <c r="F6" i="34"/>
  <c r="H5" i="34"/>
  <c r="G5" i="34"/>
  <c r="F5" i="34"/>
  <c r="H4" i="34"/>
  <c r="G4" i="34"/>
  <c r="F4" i="34"/>
  <c r="H3" i="34"/>
  <c r="G3" i="34"/>
  <c r="F3" i="34"/>
  <c r="H2" i="34"/>
  <c r="G2" i="34"/>
  <c r="F2" i="34"/>
  <c r="H83" i="33"/>
  <c r="G83" i="33"/>
  <c r="F83" i="33"/>
  <c r="H82" i="33"/>
  <c r="G82" i="33"/>
  <c r="F82" i="33"/>
  <c r="H81" i="33"/>
  <c r="G81" i="33"/>
  <c r="F81" i="33"/>
  <c r="H80" i="33"/>
  <c r="G80" i="33"/>
  <c r="F80" i="33"/>
  <c r="H79" i="33"/>
  <c r="G79" i="33"/>
  <c r="F79" i="33"/>
  <c r="H78" i="33"/>
  <c r="G78" i="33"/>
  <c r="F78" i="33"/>
  <c r="H77" i="33"/>
  <c r="G77" i="33"/>
  <c r="F77" i="33"/>
  <c r="H76" i="33"/>
  <c r="G76" i="33"/>
  <c r="F76" i="33"/>
  <c r="H75" i="33"/>
  <c r="G75" i="33"/>
  <c r="F75" i="33"/>
  <c r="H74" i="33"/>
  <c r="G74" i="33"/>
  <c r="F74" i="33"/>
  <c r="H73" i="33"/>
  <c r="G73" i="33"/>
  <c r="F73" i="33"/>
  <c r="H72" i="33"/>
  <c r="G72" i="33"/>
  <c r="F72" i="33"/>
  <c r="H71" i="33"/>
  <c r="G71" i="33"/>
  <c r="F71" i="33"/>
  <c r="H70" i="33"/>
  <c r="G70" i="33"/>
  <c r="F70" i="33"/>
  <c r="H69" i="33"/>
  <c r="G69" i="33"/>
  <c r="F69" i="33"/>
  <c r="H68" i="33"/>
  <c r="G68" i="33"/>
  <c r="F68" i="33"/>
  <c r="H67" i="33"/>
  <c r="G67" i="33"/>
  <c r="F67" i="33"/>
  <c r="H66" i="33"/>
  <c r="G66" i="33"/>
  <c r="F66" i="33"/>
  <c r="H65" i="33"/>
  <c r="G65" i="33"/>
  <c r="F65" i="33"/>
  <c r="H64" i="33"/>
  <c r="G64" i="33"/>
  <c r="F64" i="33"/>
  <c r="H63" i="33"/>
  <c r="G63" i="33"/>
  <c r="F63" i="33"/>
  <c r="H62" i="33"/>
  <c r="G62" i="33"/>
  <c r="F62" i="33"/>
  <c r="H61" i="33"/>
  <c r="G61" i="33"/>
  <c r="F61" i="33"/>
  <c r="H60" i="33"/>
  <c r="G60" i="33"/>
  <c r="F60" i="33"/>
  <c r="H59" i="33"/>
  <c r="G59" i="33"/>
  <c r="F59" i="33"/>
  <c r="H58" i="33"/>
  <c r="G58" i="33"/>
  <c r="F58" i="33"/>
  <c r="H57" i="33"/>
  <c r="G57" i="33"/>
  <c r="F57" i="33"/>
  <c r="H56" i="33"/>
  <c r="G56" i="33"/>
  <c r="F56" i="33"/>
  <c r="H55" i="33"/>
  <c r="G55" i="33"/>
  <c r="F55" i="33"/>
  <c r="H54" i="33"/>
  <c r="G54" i="33"/>
  <c r="F54" i="33"/>
  <c r="H53" i="33"/>
  <c r="G53" i="33"/>
  <c r="F53" i="33"/>
  <c r="H52" i="33"/>
  <c r="G52" i="33"/>
  <c r="F52" i="33"/>
  <c r="H51" i="33"/>
  <c r="G51" i="33"/>
  <c r="F51" i="33"/>
  <c r="H50" i="33"/>
  <c r="G50" i="33"/>
  <c r="F50" i="33"/>
  <c r="H49" i="33"/>
  <c r="G49" i="33"/>
  <c r="F49" i="33"/>
  <c r="H48" i="33"/>
  <c r="G48" i="33"/>
  <c r="F48" i="33"/>
  <c r="H47" i="33"/>
  <c r="G47" i="33"/>
  <c r="F47" i="33"/>
  <c r="H46" i="33"/>
  <c r="G46" i="33"/>
  <c r="F46" i="33"/>
  <c r="H45" i="33"/>
  <c r="G45" i="33"/>
  <c r="F45" i="33"/>
  <c r="H44" i="33"/>
  <c r="G44" i="33"/>
  <c r="F44" i="33"/>
  <c r="H43" i="33"/>
  <c r="G43" i="33"/>
  <c r="F43" i="33"/>
  <c r="H42" i="33"/>
  <c r="G42" i="33"/>
  <c r="F42" i="33"/>
  <c r="H41" i="33"/>
  <c r="G41" i="33"/>
  <c r="F41" i="33"/>
  <c r="H40" i="33"/>
  <c r="G40" i="33"/>
  <c r="F40" i="33"/>
  <c r="H39" i="33"/>
  <c r="G39" i="33"/>
  <c r="F39" i="33"/>
  <c r="H38" i="33"/>
  <c r="G38" i="33"/>
  <c r="F38" i="33"/>
  <c r="H37" i="33"/>
  <c r="G37" i="33"/>
  <c r="F37" i="33"/>
  <c r="H36" i="33"/>
  <c r="G36" i="33"/>
  <c r="F36" i="33"/>
  <c r="H35" i="33"/>
  <c r="G35" i="33"/>
  <c r="F35" i="33"/>
  <c r="H34" i="33"/>
  <c r="G34" i="33"/>
  <c r="F34" i="33"/>
  <c r="H33" i="33"/>
  <c r="G33" i="33"/>
  <c r="F33" i="33"/>
  <c r="H32" i="33"/>
  <c r="G32" i="33"/>
  <c r="F32" i="33"/>
  <c r="H31" i="33"/>
  <c r="G31" i="33"/>
  <c r="F31" i="33"/>
  <c r="H30" i="33"/>
  <c r="G30" i="33"/>
  <c r="F30" i="33"/>
  <c r="H29" i="33"/>
  <c r="G29" i="33"/>
  <c r="F29" i="33"/>
  <c r="H28" i="33"/>
  <c r="G28" i="33"/>
  <c r="F28" i="33"/>
  <c r="H27" i="33"/>
  <c r="G27" i="33"/>
  <c r="F27" i="33"/>
  <c r="H26" i="33"/>
  <c r="G26" i="33"/>
  <c r="F26" i="33"/>
  <c r="H25" i="33"/>
  <c r="G25" i="33"/>
  <c r="F25" i="33"/>
  <c r="H24" i="33"/>
  <c r="G24" i="33"/>
  <c r="F24" i="33"/>
  <c r="H23" i="33"/>
  <c r="G23" i="33"/>
  <c r="F23" i="33"/>
  <c r="H22" i="33"/>
  <c r="G22" i="33"/>
  <c r="F22" i="33"/>
  <c r="H21" i="33"/>
  <c r="G21" i="33"/>
  <c r="F21" i="33"/>
  <c r="H20" i="33"/>
  <c r="G20" i="33"/>
  <c r="F20" i="33"/>
  <c r="H19" i="33"/>
  <c r="G19" i="33"/>
  <c r="F19" i="33"/>
  <c r="H18" i="33"/>
  <c r="G18" i="33"/>
  <c r="F18" i="33"/>
  <c r="H17" i="33"/>
  <c r="G17" i="33"/>
  <c r="F17" i="33"/>
  <c r="H16" i="33"/>
  <c r="G16" i="33"/>
  <c r="F16" i="33"/>
  <c r="H15" i="33"/>
  <c r="G15" i="33"/>
  <c r="F15" i="33"/>
  <c r="H14" i="33"/>
  <c r="G14" i="33"/>
  <c r="F14" i="33"/>
  <c r="H13" i="33"/>
  <c r="G13" i="33"/>
  <c r="F13" i="33"/>
  <c r="H12" i="33"/>
  <c r="G12" i="33"/>
  <c r="F12" i="33"/>
  <c r="H11" i="33"/>
  <c r="G11" i="33"/>
  <c r="F11" i="33"/>
  <c r="H10" i="33"/>
  <c r="G10" i="33"/>
  <c r="F10" i="33"/>
  <c r="H9" i="33"/>
  <c r="G9" i="33"/>
  <c r="F9" i="33"/>
  <c r="H8" i="33"/>
  <c r="G8" i="33"/>
  <c r="F8" i="33"/>
  <c r="H7" i="33"/>
  <c r="G7" i="33"/>
  <c r="F7" i="33"/>
  <c r="H6" i="33"/>
  <c r="G6" i="33"/>
  <c r="F6" i="33"/>
  <c r="H5" i="33"/>
  <c r="G5" i="33"/>
  <c r="F5" i="33"/>
  <c r="H4" i="33"/>
  <c r="G4" i="33"/>
  <c r="F4" i="33"/>
  <c r="H3" i="33"/>
  <c r="G3" i="33"/>
  <c r="F3" i="33"/>
  <c r="H2" i="33"/>
  <c r="G2" i="33"/>
  <c r="F2" i="33"/>
  <c r="H90" i="32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H83" i="31"/>
  <c r="G83" i="31"/>
  <c r="F83" i="31"/>
  <c r="H82" i="31"/>
  <c r="G82" i="31"/>
  <c r="F82" i="31"/>
  <c r="H81" i="31"/>
  <c r="G81" i="31"/>
  <c r="F81" i="31"/>
  <c r="H80" i="31"/>
  <c r="G80" i="31"/>
  <c r="F80" i="31"/>
  <c r="H79" i="31"/>
  <c r="G79" i="31"/>
  <c r="F79" i="31"/>
  <c r="H78" i="31"/>
  <c r="G78" i="31"/>
  <c r="F78" i="31"/>
  <c r="H77" i="31"/>
  <c r="G77" i="31"/>
  <c r="F77" i="31"/>
  <c r="H76" i="31"/>
  <c r="G76" i="31"/>
  <c r="F76" i="31"/>
  <c r="H75" i="31"/>
  <c r="G75" i="31"/>
  <c r="F75" i="31"/>
  <c r="H74" i="31"/>
  <c r="G74" i="31"/>
  <c r="F74" i="31"/>
  <c r="H73" i="31"/>
  <c r="G73" i="31"/>
  <c r="F73" i="31"/>
  <c r="H72" i="31"/>
  <c r="G72" i="31"/>
  <c r="F72" i="31"/>
  <c r="H71" i="31"/>
  <c r="G71" i="31"/>
  <c r="F71" i="31"/>
  <c r="H70" i="31"/>
  <c r="G70" i="31"/>
  <c r="F70" i="31"/>
  <c r="H69" i="31"/>
  <c r="G69" i="31"/>
  <c r="F69" i="31"/>
  <c r="H68" i="31"/>
  <c r="G68" i="31"/>
  <c r="F68" i="31"/>
  <c r="H67" i="31"/>
  <c r="G67" i="31"/>
  <c r="F67" i="31"/>
  <c r="H66" i="31"/>
  <c r="G66" i="31"/>
  <c r="F66" i="31"/>
  <c r="H65" i="31"/>
  <c r="G65" i="31"/>
  <c r="F65" i="31"/>
  <c r="H64" i="31"/>
  <c r="G64" i="31"/>
  <c r="F64" i="31"/>
  <c r="H63" i="31"/>
  <c r="G63" i="31"/>
  <c r="F63" i="31"/>
  <c r="H62" i="31"/>
  <c r="G62" i="31"/>
  <c r="F62" i="31"/>
  <c r="H61" i="31"/>
  <c r="G61" i="31"/>
  <c r="F61" i="31"/>
  <c r="H60" i="31"/>
  <c r="G60" i="31"/>
  <c r="F60" i="31"/>
  <c r="H59" i="31"/>
  <c r="G59" i="31"/>
  <c r="F59" i="31"/>
  <c r="H58" i="31"/>
  <c r="G58" i="31"/>
  <c r="F58" i="31"/>
  <c r="H57" i="31"/>
  <c r="G57" i="31"/>
  <c r="F57" i="31"/>
  <c r="H56" i="31"/>
  <c r="G56" i="31"/>
  <c r="F56" i="31"/>
  <c r="H55" i="31"/>
  <c r="G55" i="31"/>
  <c r="F55" i="31"/>
  <c r="H54" i="31"/>
  <c r="G54" i="31"/>
  <c r="F54" i="31"/>
  <c r="H53" i="31"/>
  <c r="G53" i="31"/>
  <c r="F53" i="31"/>
  <c r="H52" i="31"/>
  <c r="G52" i="31"/>
  <c r="F52" i="31"/>
  <c r="H51" i="31"/>
  <c r="G51" i="31"/>
  <c r="F51" i="31"/>
  <c r="H50" i="31"/>
  <c r="G50" i="31"/>
  <c r="F50" i="31"/>
  <c r="H49" i="31"/>
  <c r="G49" i="31"/>
  <c r="F49" i="31"/>
  <c r="H48" i="31"/>
  <c r="G48" i="31"/>
  <c r="F48" i="31"/>
  <c r="H47" i="31"/>
  <c r="G47" i="31"/>
  <c r="F47" i="31"/>
  <c r="H46" i="31"/>
  <c r="G46" i="31"/>
  <c r="F46" i="31"/>
  <c r="H45" i="31"/>
  <c r="G45" i="31"/>
  <c r="F45" i="31"/>
  <c r="H44" i="31"/>
  <c r="G44" i="31"/>
  <c r="F44" i="31"/>
  <c r="H43" i="31"/>
  <c r="G43" i="31"/>
  <c r="F43" i="31"/>
  <c r="H42" i="31"/>
  <c r="G42" i="31"/>
  <c r="F42" i="31"/>
  <c r="H41" i="31"/>
  <c r="G41" i="31"/>
  <c r="F41" i="31"/>
  <c r="H40" i="31"/>
  <c r="G40" i="31"/>
  <c r="F40" i="31"/>
  <c r="H39" i="31"/>
  <c r="G39" i="31"/>
  <c r="F39" i="31"/>
  <c r="H38" i="31"/>
  <c r="G38" i="31"/>
  <c r="F38" i="31"/>
  <c r="H37" i="31"/>
  <c r="G37" i="31"/>
  <c r="F37" i="31"/>
  <c r="H36" i="31"/>
  <c r="G36" i="31"/>
  <c r="F36" i="31"/>
  <c r="H35" i="31"/>
  <c r="G35" i="31"/>
  <c r="F35" i="31"/>
  <c r="H34" i="31"/>
  <c r="G34" i="31"/>
  <c r="F34" i="31"/>
  <c r="H33" i="31"/>
  <c r="G33" i="31"/>
  <c r="F33" i="31"/>
  <c r="H32" i="31"/>
  <c r="G32" i="31"/>
  <c r="F32" i="31"/>
  <c r="H31" i="31"/>
  <c r="G31" i="31"/>
  <c r="F31" i="31"/>
  <c r="H30" i="31"/>
  <c r="G30" i="31"/>
  <c r="F30" i="31"/>
  <c r="H29" i="31"/>
  <c r="G29" i="31"/>
  <c r="F29" i="31"/>
  <c r="H28" i="31"/>
  <c r="G28" i="31"/>
  <c r="F28" i="31"/>
  <c r="H27" i="31"/>
  <c r="G27" i="31"/>
  <c r="F27" i="31"/>
  <c r="H26" i="31"/>
  <c r="G26" i="31"/>
  <c r="F26" i="31"/>
  <c r="H25" i="31"/>
  <c r="G25" i="31"/>
  <c r="F25" i="31"/>
  <c r="H24" i="31"/>
  <c r="G24" i="31"/>
  <c r="F24" i="31"/>
  <c r="H23" i="31"/>
  <c r="G23" i="31"/>
  <c r="F23" i="31"/>
  <c r="H22" i="31"/>
  <c r="G22" i="31"/>
  <c r="F22" i="31"/>
  <c r="H21" i="31"/>
  <c r="G21" i="31"/>
  <c r="F21" i="31"/>
  <c r="H20" i="31"/>
  <c r="G20" i="31"/>
  <c r="F20" i="31"/>
  <c r="H19" i="31"/>
  <c r="G19" i="31"/>
  <c r="F19" i="31"/>
  <c r="H18" i="31"/>
  <c r="G18" i="31"/>
  <c r="F18" i="31"/>
  <c r="H17" i="31"/>
  <c r="G17" i="31"/>
  <c r="F17" i="31"/>
  <c r="H16" i="31"/>
  <c r="G16" i="31"/>
  <c r="F16" i="31"/>
  <c r="H15" i="31"/>
  <c r="G15" i="31"/>
  <c r="F15" i="31"/>
  <c r="H14" i="31"/>
  <c r="G14" i="31"/>
  <c r="F14" i="31"/>
  <c r="H13" i="31"/>
  <c r="G13" i="31"/>
  <c r="F13" i="31"/>
  <c r="H12" i="31"/>
  <c r="G12" i="31"/>
  <c r="F12" i="31"/>
  <c r="H11" i="31"/>
  <c r="G11" i="31"/>
  <c r="F11" i="31"/>
  <c r="H10" i="31"/>
  <c r="G10" i="31"/>
  <c r="F10" i="31"/>
  <c r="H9" i="31"/>
  <c r="G9" i="31"/>
  <c r="F9" i="31"/>
  <c r="H8" i="31"/>
  <c r="G8" i="31"/>
  <c r="F8" i="31"/>
  <c r="H7" i="31"/>
  <c r="G7" i="31"/>
  <c r="F7" i="31"/>
  <c r="H6" i="31"/>
  <c r="G6" i="31"/>
  <c r="F6" i="31"/>
  <c r="H5" i="31"/>
  <c r="G5" i="31"/>
  <c r="F5" i="31"/>
  <c r="H4" i="31"/>
  <c r="G4" i="31"/>
  <c r="F4" i="31"/>
  <c r="H3" i="31"/>
  <c r="G3" i="31"/>
  <c r="F3" i="31"/>
  <c r="H2" i="31"/>
  <c r="G2" i="31"/>
  <c r="F2" i="31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G90" i="28"/>
  <c r="F90" i="28"/>
  <c r="E90" i="28"/>
  <c r="G89" i="28"/>
  <c r="F89" i="28"/>
  <c r="E89" i="28"/>
  <c r="G88" i="28"/>
  <c r="F88" i="28"/>
  <c r="E88" i="28"/>
  <c r="G87" i="28"/>
  <c r="F87" i="28"/>
  <c r="E87" i="28"/>
  <c r="G86" i="28"/>
  <c r="F86" i="28"/>
  <c r="E86" i="28"/>
  <c r="G85" i="28"/>
  <c r="F85" i="28"/>
  <c r="E85" i="28"/>
  <c r="G84" i="28"/>
  <c r="F84" i="28"/>
  <c r="E84" i="28"/>
  <c r="G83" i="28"/>
  <c r="F83" i="28"/>
  <c r="E83" i="28"/>
  <c r="G82" i="28"/>
  <c r="F82" i="28"/>
  <c r="E82" i="28"/>
  <c r="G81" i="28"/>
  <c r="F81" i="28"/>
  <c r="E81" i="28"/>
  <c r="G80" i="28"/>
  <c r="F80" i="28"/>
  <c r="E80" i="28"/>
  <c r="G79" i="28"/>
  <c r="F79" i="28"/>
  <c r="E79" i="28"/>
  <c r="G78" i="28"/>
  <c r="F78" i="28"/>
  <c r="E78" i="28"/>
  <c r="G77" i="28"/>
  <c r="F77" i="28"/>
  <c r="E77" i="28"/>
  <c r="G76" i="28"/>
  <c r="F76" i="28"/>
  <c r="E76" i="28"/>
  <c r="G75" i="28"/>
  <c r="F75" i="28"/>
  <c r="E75" i="28"/>
  <c r="G74" i="28"/>
  <c r="F74" i="28"/>
  <c r="E74" i="28"/>
  <c r="G73" i="28"/>
  <c r="F73" i="28"/>
  <c r="E73" i="28"/>
  <c r="G72" i="28"/>
  <c r="F72" i="28"/>
  <c r="E72" i="28"/>
  <c r="G71" i="28"/>
  <c r="F71" i="28"/>
  <c r="E71" i="28"/>
  <c r="G70" i="28"/>
  <c r="F70" i="28"/>
  <c r="E70" i="28"/>
  <c r="G69" i="28"/>
  <c r="F69" i="28"/>
  <c r="E69" i="28"/>
  <c r="G68" i="28"/>
  <c r="F68" i="28"/>
  <c r="E68" i="28"/>
  <c r="G67" i="28"/>
  <c r="F67" i="28"/>
  <c r="E67" i="28"/>
  <c r="G66" i="28"/>
  <c r="F66" i="28"/>
  <c r="E66" i="28"/>
  <c r="G65" i="28"/>
  <c r="F65" i="28"/>
  <c r="E65" i="28"/>
  <c r="G64" i="28"/>
  <c r="F64" i="28"/>
  <c r="E64" i="28"/>
  <c r="G63" i="28"/>
  <c r="F63" i="28"/>
  <c r="E63" i="28"/>
  <c r="G62" i="28"/>
  <c r="F62" i="28"/>
  <c r="E62" i="28"/>
  <c r="G61" i="28"/>
  <c r="F61" i="28"/>
  <c r="E61" i="28"/>
  <c r="G60" i="28"/>
  <c r="F60" i="28"/>
  <c r="E60" i="28"/>
  <c r="G59" i="28"/>
  <c r="F59" i="28"/>
  <c r="E59" i="28"/>
  <c r="G58" i="28"/>
  <c r="F58" i="28"/>
  <c r="E58" i="28"/>
  <c r="G57" i="28"/>
  <c r="F57" i="28"/>
  <c r="E57" i="28"/>
  <c r="G56" i="28"/>
  <c r="F56" i="28"/>
  <c r="E56" i="28"/>
  <c r="G55" i="28"/>
  <c r="F55" i="28"/>
  <c r="E55" i="28"/>
  <c r="G54" i="28"/>
  <c r="F54" i="28"/>
  <c r="E54" i="28"/>
  <c r="G53" i="28"/>
  <c r="F53" i="28"/>
  <c r="E53" i="28"/>
  <c r="G52" i="28"/>
  <c r="F52" i="28"/>
  <c r="E52" i="28"/>
  <c r="G51" i="28"/>
  <c r="F51" i="28"/>
  <c r="E51" i="28"/>
  <c r="G50" i="28"/>
  <c r="F50" i="28"/>
  <c r="E50" i="28"/>
  <c r="G49" i="28"/>
  <c r="F49" i="28"/>
  <c r="E49" i="28"/>
  <c r="G48" i="28"/>
  <c r="F48" i="28"/>
  <c r="E48" i="28"/>
  <c r="G47" i="28"/>
  <c r="F47" i="28"/>
  <c r="E47" i="28"/>
  <c r="G46" i="28"/>
  <c r="F46" i="28"/>
  <c r="E46" i="28"/>
  <c r="G45" i="28"/>
  <c r="F45" i="28"/>
  <c r="E45" i="28"/>
  <c r="G44" i="28"/>
  <c r="F44" i="28"/>
  <c r="E44" i="28"/>
  <c r="G43" i="28"/>
  <c r="F43" i="28"/>
  <c r="E43" i="28"/>
  <c r="G42" i="28"/>
  <c r="F42" i="28"/>
  <c r="E42" i="28"/>
  <c r="G41" i="28"/>
  <c r="F41" i="28"/>
  <c r="E41" i="28"/>
  <c r="G40" i="28"/>
  <c r="F40" i="28"/>
  <c r="E40" i="28"/>
  <c r="G39" i="28"/>
  <c r="F39" i="28"/>
  <c r="E39" i="28"/>
  <c r="G38" i="28"/>
  <c r="F38" i="28"/>
  <c r="E38" i="28"/>
  <c r="G37" i="28"/>
  <c r="F37" i="28"/>
  <c r="E37" i="28"/>
  <c r="G36" i="28"/>
  <c r="F36" i="28"/>
  <c r="E36" i="28"/>
  <c r="G35" i="28"/>
  <c r="F35" i="28"/>
  <c r="E35" i="28"/>
  <c r="G34" i="28"/>
  <c r="F34" i="28"/>
  <c r="E34" i="28"/>
  <c r="G33" i="28"/>
  <c r="F33" i="28"/>
  <c r="E33" i="28"/>
  <c r="G32" i="28"/>
  <c r="F32" i="28"/>
  <c r="E32" i="28"/>
  <c r="G31" i="28"/>
  <c r="F31" i="28"/>
  <c r="E31" i="28"/>
  <c r="G30" i="28"/>
  <c r="F30" i="28"/>
  <c r="E30" i="28"/>
  <c r="G29" i="28"/>
  <c r="F29" i="28"/>
  <c r="E29" i="28"/>
  <c r="G28" i="28"/>
  <c r="F28" i="28"/>
  <c r="E28" i="28"/>
  <c r="G27" i="28"/>
  <c r="F27" i="28"/>
  <c r="E27" i="28"/>
  <c r="G26" i="28"/>
  <c r="F26" i="28"/>
  <c r="E26" i="28"/>
  <c r="G25" i="28"/>
  <c r="F25" i="28"/>
  <c r="E25" i="28"/>
  <c r="G24" i="28"/>
  <c r="F24" i="28"/>
  <c r="E24" i="28"/>
  <c r="G23" i="28"/>
  <c r="F23" i="28"/>
  <c r="E23" i="28"/>
  <c r="G22" i="28"/>
  <c r="F22" i="28"/>
  <c r="E22" i="28"/>
  <c r="G21" i="28"/>
  <c r="F21" i="28"/>
  <c r="E21" i="28"/>
  <c r="G20" i="28"/>
  <c r="F20" i="28"/>
  <c r="E20" i="28"/>
  <c r="G19" i="28"/>
  <c r="F19" i="28"/>
  <c r="E19" i="28"/>
  <c r="G18" i="28"/>
  <c r="F18" i="28"/>
  <c r="E18" i="28"/>
  <c r="G17" i="28"/>
  <c r="F17" i="28"/>
  <c r="E17" i="28"/>
  <c r="G16" i="28"/>
  <c r="F16" i="28"/>
  <c r="E16" i="28"/>
  <c r="G15" i="28"/>
  <c r="F15" i="28"/>
  <c r="E15" i="28"/>
  <c r="G14" i="28"/>
  <c r="F14" i="28"/>
  <c r="E14" i="28"/>
  <c r="G13" i="28"/>
  <c r="F13" i="28"/>
  <c r="E13" i="28"/>
  <c r="G12" i="28"/>
  <c r="F12" i="28"/>
  <c r="E12" i="28"/>
  <c r="G11" i="28"/>
  <c r="F11" i="28"/>
  <c r="E11" i="28"/>
  <c r="G10" i="28"/>
  <c r="F10" i="28"/>
  <c r="E10" i="28"/>
  <c r="G9" i="28"/>
  <c r="F9" i="28"/>
  <c r="E9" i="28"/>
  <c r="G8" i="28"/>
  <c r="F8" i="28"/>
  <c r="E8" i="28"/>
  <c r="G7" i="28"/>
  <c r="F7" i="28"/>
  <c r="E7" i="28"/>
  <c r="G6" i="28"/>
  <c r="F6" i="28"/>
  <c r="E6" i="28"/>
  <c r="G5" i="28"/>
  <c r="F5" i="28"/>
  <c r="E5" i="28"/>
  <c r="G4" i="28"/>
  <c r="F4" i="28"/>
  <c r="E4" i="28"/>
  <c r="G3" i="28"/>
  <c r="F3" i="28"/>
  <c r="E3" i="28"/>
  <c r="G2" i="28"/>
  <c r="F2" i="28"/>
  <c r="E2" i="28"/>
  <c r="K83" i="30"/>
  <c r="I83" i="30"/>
  <c r="J83" i="30" s="1"/>
  <c r="H83" i="30"/>
  <c r="G83" i="30"/>
  <c r="F83" i="30"/>
  <c r="K82" i="30"/>
  <c r="I82" i="30"/>
  <c r="H82" i="30"/>
  <c r="G82" i="30"/>
  <c r="F82" i="30"/>
  <c r="K81" i="30"/>
  <c r="I81" i="30"/>
  <c r="H81" i="30"/>
  <c r="G81" i="30"/>
  <c r="F81" i="30"/>
  <c r="K80" i="30"/>
  <c r="I80" i="30"/>
  <c r="J80" i="30" s="1"/>
  <c r="H80" i="30"/>
  <c r="G80" i="30"/>
  <c r="F80" i="30"/>
  <c r="K79" i="30"/>
  <c r="I79" i="30"/>
  <c r="J79" i="30" s="1"/>
  <c r="H79" i="30"/>
  <c r="G79" i="30"/>
  <c r="F79" i="30"/>
  <c r="K78" i="30"/>
  <c r="I78" i="30"/>
  <c r="J78" i="30" s="1"/>
  <c r="H78" i="30"/>
  <c r="G78" i="30"/>
  <c r="F78" i="30"/>
  <c r="K77" i="30"/>
  <c r="I77" i="30"/>
  <c r="J77" i="30" s="1"/>
  <c r="H77" i="30"/>
  <c r="G77" i="30"/>
  <c r="F77" i="30"/>
  <c r="K76" i="30"/>
  <c r="J76" i="30"/>
  <c r="I76" i="30"/>
  <c r="H76" i="30"/>
  <c r="G76" i="30"/>
  <c r="F76" i="30"/>
  <c r="K75" i="30"/>
  <c r="I75" i="30"/>
  <c r="J75" i="30" s="1"/>
  <c r="H75" i="30"/>
  <c r="G75" i="30"/>
  <c r="F75" i="30"/>
  <c r="K74" i="30"/>
  <c r="I74" i="30"/>
  <c r="J74" i="30" s="1"/>
  <c r="H74" i="30"/>
  <c r="G74" i="30"/>
  <c r="F74" i="30"/>
  <c r="K73" i="30"/>
  <c r="I73" i="30"/>
  <c r="J73" i="30" s="1"/>
  <c r="H73" i="30"/>
  <c r="G73" i="30"/>
  <c r="F73" i="30"/>
  <c r="K72" i="30"/>
  <c r="I72" i="30"/>
  <c r="J72" i="30" s="1"/>
  <c r="H72" i="30"/>
  <c r="G72" i="30"/>
  <c r="F72" i="30"/>
  <c r="K71" i="30"/>
  <c r="I71" i="30"/>
  <c r="J71" i="30" s="1"/>
  <c r="H71" i="30"/>
  <c r="G71" i="30"/>
  <c r="F71" i="30"/>
  <c r="K70" i="30"/>
  <c r="I70" i="30"/>
  <c r="J70" i="30" s="1"/>
  <c r="H70" i="30"/>
  <c r="G70" i="30"/>
  <c r="F70" i="30"/>
  <c r="K69" i="30"/>
  <c r="I69" i="30"/>
  <c r="J69" i="30" s="1"/>
  <c r="H69" i="30"/>
  <c r="G69" i="30"/>
  <c r="F69" i="30"/>
  <c r="K68" i="30"/>
  <c r="I68" i="30"/>
  <c r="J68" i="30" s="1"/>
  <c r="H68" i="30"/>
  <c r="G68" i="30"/>
  <c r="F68" i="30"/>
  <c r="K67" i="30"/>
  <c r="I67" i="30"/>
  <c r="J67" i="30" s="1"/>
  <c r="H67" i="30"/>
  <c r="G67" i="30"/>
  <c r="F67" i="30"/>
  <c r="K66" i="30"/>
  <c r="I66" i="30"/>
  <c r="J66" i="30" s="1"/>
  <c r="H66" i="30"/>
  <c r="G66" i="30"/>
  <c r="F66" i="30"/>
  <c r="K65" i="30"/>
  <c r="I65" i="30"/>
  <c r="J65" i="30" s="1"/>
  <c r="H65" i="30"/>
  <c r="G65" i="30"/>
  <c r="F65" i="30"/>
  <c r="K64" i="30"/>
  <c r="I64" i="30"/>
  <c r="J64" i="30" s="1"/>
  <c r="H64" i="30"/>
  <c r="G64" i="30"/>
  <c r="F64" i="30"/>
  <c r="K63" i="30"/>
  <c r="I63" i="30"/>
  <c r="J63" i="30" s="1"/>
  <c r="H63" i="30"/>
  <c r="G63" i="30"/>
  <c r="F63" i="30"/>
  <c r="K62" i="30"/>
  <c r="I62" i="30"/>
  <c r="J62" i="30" s="1"/>
  <c r="H62" i="30"/>
  <c r="G62" i="30"/>
  <c r="F62" i="30"/>
  <c r="K61" i="30"/>
  <c r="I61" i="30"/>
  <c r="J61" i="30" s="1"/>
  <c r="H61" i="30"/>
  <c r="G61" i="30"/>
  <c r="F61" i="30"/>
  <c r="K60" i="30"/>
  <c r="I60" i="30"/>
  <c r="J60" i="30" s="1"/>
  <c r="H60" i="30"/>
  <c r="G60" i="30"/>
  <c r="F60" i="30"/>
  <c r="K59" i="30"/>
  <c r="I59" i="30"/>
  <c r="J59" i="30" s="1"/>
  <c r="H59" i="30"/>
  <c r="G59" i="30"/>
  <c r="F59" i="30"/>
  <c r="K58" i="30"/>
  <c r="I58" i="30"/>
  <c r="J58" i="30" s="1"/>
  <c r="H58" i="30"/>
  <c r="G58" i="30"/>
  <c r="F58" i="30"/>
  <c r="K57" i="30"/>
  <c r="I57" i="30"/>
  <c r="J57" i="30" s="1"/>
  <c r="H57" i="30"/>
  <c r="G57" i="30"/>
  <c r="F57" i="30"/>
  <c r="K56" i="30"/>
  <c r="I56" i="30"/>
  <c r="J56" i="30" s="1"/>
  <c r="H56" i="30"/>
  <c r="G56" i="30"/>
  <c r="F56" i="30"/>
  <c r="K55" i="30"/>
  <c r="I55" i="30"/>
  <c r="J55" i="30" s="1"/>
  <c r="H55" i="30"/>
  <c r="G55" i="30"/>
  <c r="F55" i="30"/>
  <c r="K54" i="30"/>
  <c r="I54" i="30"/>
  <c r="J54" i="30" s="1"/>
  <c r="H54" i="30"/>
  <c r="G54" i="30"/>
  <c r="F54" i="30"/>
  <c r="K53" i="30"/>
  <c r="I53" i="30"/>
  <c r="J53" i="30" s="1"/>
  <c r="H53" i="30"/>
  <c r="G53" i="30"/>
  <c r="F53" i="30"/>
  <c r="K52" i="30"/>
  <c r="I52" i="30"/>
  <c r="J52" i="30" s="1"/>
  <c r="H52" i="30"/>
  <c r="G52" i="30"/>
  <c r="F52" i="30"/>
  <c r="K51" i="30"/>
  <c r="I51" i="30"/>
  <c r="J51" i="30" s="1"/>
  <c r="H51" i="30"/>
  <c r="G51" i="30"/>
  <c r="F51" i="30"/>
  <c r="K50" i="30"/>
  <c r="I50" i="30"/>
  <c r="J50" i="30" s="1"/>
  <c r="H50" i="30"/>
  <c r="G50" i="30"/>
  <c r="F50" i="30"/>
  <c r="K49" i="30"/>
  <c r="I49" i="30"/>
  <c r="J49" i="30" s="1"/>
  <c r="H49" i="30"/>
  <c r="G49" i="30"/>
  <c r="F49" i="30"/>
  <c r="K48" i="30"/>
  <c r="I48" i="30"/>
  <c r="J48" i="30" s="1"/>
  <c r="H48" i="30"/>
  <c r="G48" i="30"/>
  <c r="F48" i="30"/>
  <c r="K47" i="30"/>
  <c r="I47" i="30"/>
  <c r="J47" i="30" s="1"/>
  <c r="H47" i="30"/>
  <c r="G47" i="30"/>
  <c r="F47" i="30"/>
  <c r="K46" i="30"/>
  <c r="I46" i="30"/>
  <c r="J46" i="30" s="1"/>
  <c r="H46" i="30"/>
  <c r="G46" i="30"/>
  <c r="F46" i="30"/>
  <c r="K45" i="30"/>
  <c r="I45" i="30"/>
  <c r="J45" i="30" s="1"/>
  <c r="H45" i="30"/>
  <c r="G45" i="30"/>
  <c r="F45" i="30"/>
  <c r="K44" i="30"/>
  <c r="I44" i="30"/>
  <c r="J44" i="30" s="1"/>
  <c r="H44" i="30"/>
  <c r="G44" i="30"/>
  <c r="F44" i="30"/>
  <c r="K43" i="30"/>
  <c r="I43" i="30"/>
  <c r="J43" i="30" s="1"/>
  <c r="H43" i="30"/>
  <c r="G43" i="30"/>
  <c r="F43" i="30"/>
  <c r="K42" i="30"/>
  <c r="I42" i="30"/>
  <c r="J42" i="30" s="1"/>
  <c r="H42" i="30"/>
  <c r="G42" i="30"/>
  <c r="F42" i="30"/>
  <c r="K41" i="30"/>
  <c r="I41" i="30"/>
  <c r="J41" i="30" s="1"/>
  <c r="H41" i="30"/>
  <c r="G41" i="30"/>
  <c r="F41" i="30"/>
  <c r="K40" i="30"/>
  <c r="I40" i="30"/>
  <c r="J40" i="30" s="1"/>
  <c r="H40" i="30"/>
  <c r="G40" i="30"/>
  <c r="F40" i="30"/>
  <c r="K39" i="30"/>
  <c r="I39" i="30"/>
  <c r="J39" i="30" s="1"/>
  <c r="H39" i="30"/>
  <c r="G39" i="30"/>
  <c r="F39" i="30"/>
  <c r="K38" i="30"/>
  <c r="I38" i="30"/>
  <c r="J38" i="30" s="1"/>
  <c r="H38" i="30"/>
  <c r="G38" i="30"/>
  <c r="F38" i="30"/>
  <c r="K37" i="30"/>
  <c r="I37" i="30"/>
  <c r="J37" i="30" s="1"/>
  <c r="H37" i="30"/>
  <c r="G37" i="30"/>
  <c r="F37" i="30"/>
  <c r="K36" i="30"/>
  <c r="I36" i="30"/>
  <c r="J36" i="30" s="1"/>
  <c r="H36" i="30"/>
  <c r="G36" i="30"/>
  <c r="F36" i="30"/>
  <c r="K35" i="30"/>
  <c r="I35" i="30"/>
  <c r="J35" i="30" s="1"/>
  <c r="H35" i="30"/>
  <c r="G35" i="30"/>
  <c r="F35" i="30"/>
  <c r="K34" i="30"/>
  <c r="I34" i="30"/>
  <c r="J34" i="30" s="1"/>
  <c r="H34" i="30"/>
  <c r="G34" i="30"/>
  <c r="F34" i="30"/>
  <c r="K33" i="30"/>
  <c r="I33" i="30"/>
  <c r="J33" i="30" s="1"/>
  <c r="H33" i="30"/>
  <c r="G33" i="30"/>
  <c r="F33" i="30"/>
  <c r="K32" i="30"/>
  <c r="I32" i="30"/>
  <c r="J32" i="30" s="1"/>
  <c r="H32" i="30"/>
  <c r="G32" i="30"/>
  <c r="F32" i="30"/>
  <c r="K31" i="30"/>
  <c r="I31" i="30"/>
  <c r="J31" i="30" s="1"/>
  <c r="H31" i="30"/>
  <c r="G31" i="30"/>
  <c r="F31" i="30"/>
  <c r="K30" i="30"/>
  <c r="I30" i="30"/>
  <c r="J30" i="30" s="1"/>
  <c r="H30" i="30"/>
  <c r="G30" i="30"/>
  <c r="F30" i="30"/>
  <c r="K29" i="30"/>
  <c r="I29" i="30"/>
  <c r="J29" i="30" s="1"/>
  <c r="H29" i="30"/>
  <c r="G29" i="30"/>
  <c r="F29" i="30"/>
  <c r="K28" i="30"/>
  <c r="I28" i="30"/>
  <c r="J28" i="30" s="1"/>
  <c r="H28" i="30"/>
  <c r="G28" i="30"/>
  <c r="F28" i="30"/>
  <c r="K27" i="30"/>
  <c r="I27" i="30"/>
  <c r="J27" i="30" s="1"/>
  <c r="H27" i="30"/>
  <c r="G27" i="30"/>
  <c r="F27" i="30"/>
  <c r="K26" i="30"/>
  <c r="I26" i="30"/>
  <c r="J26" i="30" s="1"/>
  <c r="H26" i="30"/>
  <c r="G26" i="30"/>
  <c r="F26" i="30"/>
  <c r="K25" i="30"/>
  <c r="I25" i="30"/>
  <c r="J25" i="30" s="1"/>
  <c r="H25" i="30"/>
  <c r="G25" i="30"/>
  <c r="F25" i="30"/>
  <c r="K24" i="30"/>
  <c r="I24" i="30"/>
  <c r="J24" i="30" s="1"/>
  <c r="H24" i="30"/>
  <c r="G24" i="30"/>
  <c r="F24" i="30"/>
  <c r="K23" i="30"/>
  <c r="I23" i="30"/>
  <c r="J23" i="30" s="1"/>
  <c r="H23" i="30"/>
  <c r="G23" i="30"/>
  <c r="F23" i="30"/>
  <c r="K22" i="30"/>
  <c r="I22" i="30"/>
  <c r="J22" i="30" s="1"/>
  <c r="H22" i="30"/>
  <c r="G22" i="30"/>
  <c r="F22" i="30"/>
  <c r="K21" i="30"/>
  <c r="I21" i="30"/>
  <c r="J21" i="30" s="1"/>
  <c r="H21" i="30"/>
  <c r="G21" i="30"/>
  <c r="F21" i="30"/>
  <c r="K20" i="30"/>
  <c r="I20" i="30"/>
  <c r="J20" i="30" s="1"/>
  <c r="H20" i="30"/>
  <c r="G20" i="30"/>
  <c r="F20" i="30"/>
  <c r="K19" i="30"/>
  <c r="I19" i="30"/>
  <c r="J19" i="30" s="1"/>
  <c r="H19" i="30"/>
  <c r="G19" i="30"/>
  <c r="F19" i="30"/>
  <c r="K18" i="30"/>
  <c r="I18" i="30"/>
  <c r="J18" i="30" s="1"/>
  <c r="H18" i="30"/>
  <c r="G18" i="30"/>
  <c r="F18" i="30"/>
  <c r="K17" i="30"/>
  <c r="I17" i="30"/>
  <c r="J17" i="30" s="1"/>
  <c r="H17" i="30"/>
  <c r="G17" i="30"/>
  <c r="F17" i="30"/>
  <c r="K16" i="30"/>
  <c r="I16" i="30"/>
  <c r="J16" i="30" s="1"/>
  <c r="H16" i="30"/>
  <c r="G16" i="30"/>
  <c r="F16" i="30"/>
  <c r="K15" i="30"/>
  <c r="I15" i="30"/>
  <c r="J15" i="30" s="1"/>
  <c r="H15" i="30"/>
  <c r="G15" i="30"/>
  <c r="F15" i="30"/>
  <c r="K14" i="30"/>
  <c r="I14" i="30"/>
  <c r="J14" i="30" s="1"/>
  <c r="H14" i="30"/>
  <c r="G14" i="30"/>
  <c r="F14" i="30"/>
  <c r="K13" i="30"/>
  <c r="I13" i="30"/>
  <c r="J13" i="30" s="1"/>
  <c r="H13" i="30"/>
  <c r="G13" i="30"/>
  <c r="F13" i="30"/>
  <c r="K12" i="30"/>
  <c r="I12" i="30"/>
  <c r="J12" i="30" s="1"/>
  <c r="H12" i="30"/>
  <c r="G12" i="30"/>
  <c r="F12" i="30"/>
  <c r="K11" i="30"/>
  <c r="I11" i="30"/>
  <c r="J11" i="30" s="1"/>
  <c r="H11" i="30"/>
  <c r="G11" i="30"/>
  <c r="F11" i="30"/>
  <c r="K10" i="30"/>
  <c r="I10" i="30"/>
  <c r="J10" i="30" s="1"/>
  <c r="H10" i="30"/>
  <c r="G10" i="30"/>
  <c r="F10" i="30"/>
  <c r="K9" i="30"/>
  <c r="I9" i="30"/>
  <c r="J9" i="30" s="1"/>
  <c r="H9" i="30"/>
  <c r="G9" i="30"/>
  <c r="F9" i="30"/>
  <c r="K8" i="30"/>
  <c r="I8" i="30"/>
  <c r="J8" i="30" s="1"/>
  <c r="H8" i="30"/>
  <c r="G8" i="30"/>
  <c r="F8" i="30"/>
  <c r="K7" i="30"/>
  <c r="I7" i="30"/>
  <c r="J7" i="30" s="1"/>
  <c r="H7" i="30"/>
  <c r="G7" i="30"/>
  <c r="F7" i="30"/>
  <c r="K6" i="30"/>
  <c r="I6" i="30"/>
  <c r="J6" i="30" s="1"/>
  <c r="H6" i="30"/>
  <c r="G6" i="30"/>
  <c r="F6" i="30"/>
  <c r="K5" i="30"/>
  <c r="I5" i="30"/>
  <c r="J5" i="30" s="1"/>
  <c r="H5" i="30"/>
  <c r="G5" i="30"/>
  <c r="F5" i="30"/>
  <c r="K4" i="30"/>
  <c r="I4" i="30"/>
  <c r="J4" i="30" s="1"/>
  <c r="H4" i="30"/>
  <c r="G4" i="30"/>
  <c r="F4" i="30"/>
  <c r="K3" i="30"/>
  <c r="I3" i="30"/>
  <c r="J3" i="30" s="1"/>
  <c r="H3" i="30"/>
  <c r="G3" i="30"/>
  <c r="F3" i="30"/>
  <c r="K2" i="30"/>
  <c r="J2" i="30"/>
  <c r="I2" i="30"/>
  <c r="H2" i="30"/>
  <c r="G2" i="30"/>
  <c r="F2" i="30"/>
  <c r="J26" i="23"/>
  <c r="H26" i="23"/>
  <c r="I26" i="23" s="1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19" i="23"/>
  <c r="I19" i="23"/>
  <c r="H19" i="23"/>
  <c r="G19" i="23"/>
  <c r="F19" i="23"/>
  <c r="J18" i="23"/>
  <c r="H18" i="23"/>
  <c r="G18" i="23"/>
  <c r="F18" i="23"/>
  <c r="J17" i="23"/>
  <c r="H17" i="23"/>
  <c r="G17" i="23"/>
  <c r="F17" i="23"/>
  <c r="J16" i="23"/>
  <c r="H16" i="23"/>
  <c r="G16" i="23"/>
  <c r="F16" i="23"/>
  <c r="J15" i="23"/>
  <c r="H15" i="23"/>
  <c r="G15" i="23"/>
  <c r="F15" i="23"/>
  <c r="J14" i="23"/>
  <c r="H14" i="23"/>
  <c r="G14" i="23"/>
  <c r="F14" i="23"/>
  <c r="J13" i="23"/>
  <c r="H13" i="23"/>
  <c r="I13" i="23" s="1"/>
  <c r="G13" i="23"/>
  <c r="F13" i="23"/>
  <c r="J12" i="23"/>
  <c r="H12" i="23"/>
  <c r="I12" i="23" s="1"/>
  <c r="G12" i="23"/>
  <c r="F12" i="23"/>
  <c r="J11" i="23"/>
  <c r="H11" i="23"/>
  <c r="I11" i="23" s="1"/>
  <c r="G11" i="23"/>
  <c r="F11" i="23"/>
  <c r="J10" i="23"/>
  <c r="H10" i="23"/>
  <c r="I10" i="23" s="1"/>
  <c r="G10" i="23"/>
  <c r="F10" i="23"/>
  <c r="J9" i="23"/>
  <c r="H9" i="23"/>
  <c r="I9" i="23" s="1"/>
  <c r="G9" i="23"/>
  <c r="F9" i="23"/>
  <c r="J8" i="23"/>
  <c r="H8" i="23"/>
  <c r="I8" i="23" s="1"/>
  <c r="G8" i="23"/>
  <c r="F8" i="23"/>
  <c r="J7" i="23"/>
  <c r="H7" i="23"/>
  <c r="I7" i="23" s="1"/>
  <c r="G7" i="23"/>
  <c r="F7" i="23"/>
  <c r="J6" i="23"/>
  <c r="H6" i="23"/>
  <c r="I6" i="23" s="1"/>
  <c r="G6" i="23"/>
  <c r="F6" i="23"/>
  <c r="J5" i="23"/>
  <c r="H5" i="23"/>
  <c r="I5" i="23" s="1"/>
  <c r="G5" i="23"/>
  <c r="F5" i="23"/>
  <c r="J4" i="23"/>
  <c r="H4" i="23"/>
  <c r="I4" i="23" s="1"/>
  <c r="G4" i="23"/>
  <c r="F4" i="23"/>
  <c r="J3" i="23"/>
  <c r="I3" i="23"/>
  <c r="H3" i="23"/>
  <c r="G3" i="23"/>
  <c r="F3" i="23"/>
  <c r="J2" i="23"/>
  <c r="H2" i="23"/>
  <c r="G2" i="23"/>
  <c r="F2" i="23"/>
  <c r="J90" i="5"/>
  <c r="H90" i="5"/>
  <c r="I90" i="5" s="1"/>
  <c r="G90" i="5"/>
  <c r="F90" i="5"/>
  <c r="J89" i="5"/>
  <c r="H89" i="5"/>
  <c r="I89" i="5" s="1"/>
  <c r="G89" i="5"/>
  <c r="F89" i="5"/>
  <c r="J88" i="5"/>
  <c r="H88" i="5"/>
  <c r="I88" i="5" s="1"/>
  <c r="G88" i="5"/>
  <c r="F88" i="5"/>
  <c r="J87" i="5"/>
  <c r="H87" i="5"/>
  <c r="I87" i="5" s="1"/>
  <c r="G87" i="5"/>
  <c r="F87" i="5"/>
  <c r="J86" i="5"/>
  <c r="H86" i="5"/>
  <c r="I86" i="5" s="1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I83" i="5"/>
  <c r="H83" i="5"/>
  <c r="G83" i="5"/>
  <c r="F83" i="5"/>
  <c r="J82" i="5"/>
  <c r="H82" i="5"/>
  <c r="G82" i="5"/>
  <c r="F82" i="5"/>
  <c r="J81" i="5"/>
  <c r="H81" i="5"/>
  <c r="G81" i="5"/>
  <c r="F81" i="5"/>
  <c r="J80" i="5"/>
  <c r="H80" i="5"/>
  <c r="G80" i="5"/>
  <c r="F80" i="5"/>
  <c r="J79" i="5"/>
  <c r="H79" i="5"/>
  <c r="G79" i="5"/>
  <c r="F79" i="5"/>
  <c r="J78" i="5"/>
  <c r="H78" i="5"/>
  <c r="G78" i="5"/>
  <c r="F78" i="5"/>
  <c r="J77" i="5"/>
  <c r="H77" i="5"/>
  <c r="G77" i="5"/>
  <c r="F77" i="5"/>
  <c r="J76" i="5"/>
  <c r="H76" i="5"/>
  <c r="G76" i="5"/>
  <c r="F76" i="5"/>
  <c r="J75" i="5"/>
  <c r="H75" i="5"/>
  <c r="G75" i="5"/>
  <c r="F75" i="5"/>
  <c r="J74" i="5"/>
  <c r="H74" i="5"/>
  <c r="G74" i="5"/>
  <c r="F74" i="5"/>
  <c r="J73" i="5"/>
  <c r="H73" i="5"/>
  <c r="G73" i="5"/>
  <c r="F73" i="5"/>
  <c r="J72" i="5"/>
  <c r="H72" i="5"/>
  <c r="G72" i="5"/>
  <c r="F72" i="5"/>
  <c r="J71" i="5"/>
  <c r="H71" i="5"/>
  <c r="G71" i="5"/>
  <c r="F71" i="5"/>
  <c r="J70" i="5"/>
  <c r="H70" i="5"/>
  <c r="G70" i="5"/>
  <c r="F70" i="5"/>
  <c r="J69" i="5"/>
  <c r="H69" i="5"/>
  <c r="G69" i="5"/>
  <c r="F69" i="5"/>
  <c r="J68" i="5"/>
  <c r="H68" i="5"/>
  <c r="G68" i="5"/>
  <c r="F68" i="5"/>
  <c r="J67" i="5"/>
  <c r="H67" i="5"/>
  <c r="G67" i="5"/>
  <c r="F67" i="5"/>
  <c r="J66" i="5"/>
  <c r="H66" i="5"/>
  <c r="G66" i="5"/>
  <c r="F66" i="5"/>
  <c r="J65" i="5"/>
  <c r="H65" i="5"/>
  <c r="G65" i="5"/>
  <c r="F65" i="5"/>
  <c r="J64" i="5"/>
  <c r="H64" i="5"/>
  <c r="G64" i="5"/>
  <c r="F64" i="5"/>
  <c r="J63" i="5"/>
  <c r="H63" i="5"/>
  <c r="G63" i="5"/>
  <c r="F63" i="5"/>
  <c r="J62" i="5"/>
  <c r="H62" i="5"/>
  <c r="G62" i="5"/>
  <c r="F62" i="5"/>
  <c r="J61" i="5"/>
  <c r="H61" i="5"/>
  <c r="G61" i="5"/>
  <c r="F61" i="5"/>
  <c r="J60" i="5"/>
  <c r="H60" i="5"/>
  <c r="I60" i="5" s="1"/>
  <c r="G60" i="5"/>
  <c r="F60" i="5"/>
  <c r="J59" i="5"/>
  <c r="H59" i="5"/>
  <c r="I59" i="5" s="1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I55" i="5" s="1"/>
  <c r="G55" i="5"/>
  <c r="F55" i="5"/>
  <c r="J54" i="5"/>
  <c r="H54" i="5"/>
  <c r="I54" i="5" s="1"/>
  <c r="G54" i="5"/>
  <c r="F54" i="5"/>
  <c r="J53" i="5"/>
  <c r="I53" i="5"/>
  <c r="H53" i="5"/>
  <c r="G53" i="5"/>
  <c r="F53" i="5"/>
  <c r="J52" i="5"/>
  <c r="H52" i="5"/>
  <c r="G52" i="5"/>
  <c r="F52" i="5"/>
  <c r="J51" i="5"/>
  <c r="H51" i="5"/>
  <c r="G51" i="5"/>
  <c r="F51" i="5"/>
  <c r="J50" i="5"/>
  <c r="H50" i="5"/>
  <c r="G50" i="5"/>
  <c r="F50" i="5"/>
  <c r="J49" i="5"/>
  <c r="H49" i="5"/>
  <c r="G49" i="5"/>
  <c r="F49" i="5"/>
  <c r="J48" i="5"/>
  <c r="H48" i="5"/>
  <c r="G48" i="5"/>
  <c r="F48" i="5"/>
  <c r="J47" i="5"/>
  <c r="H47" i="5"/>
  <c r="G47" i="5"/>
  <c r="F47" i="5"/>
  <c r="J46" i="5"/>
  <c r="H46" i="5"/>
  <c r="G46" i="5"/>
  <c r="F46" i="5"/>
  <c r="J45" i="5"/>
  <c r="H45" i="5"/>
  <c r="G45" i="5"/>
  <c r="F45" i="5"/>
  <c r="J44" i="5"/>
  <c r="H44" i="5"/>
  <c r="G44" i="5"/>
  <c r="F44" i="5"/>
  <c r="J43" i="5"/>
  <c r="H43" i="5"/>
  <c r="G43" i="5"/>
  <c r="F43" i="5"/>
  <c r="J42" i="5"/>
  <c r="H42" i="5"/>
  <c r="G42" i="5"/>
  <c r="F42" i="5"/>
  <c r="J41" i="5"/>
  <c r="H41" i="5"/>
  <c r="G41" i="5"/>
  <c r="F41" i="5"/>
  <c r="J40" i="5"/>
  <c r="H40" i="5"/>
  <c r="I40" i="5" s="1"/>
  <c r="G40" i="5"/>
  <c r="F40" i="5"/>
  <c r="J39" i="5"/>
  <c r="H39" i="5"/>
  <c r="I39" i="5" s="1"/>
  <c r="G39" i="5"/>
  <c r="F39" i="5"/>
  <c r="J38" i="5"/>
  <c r="H38" i="5"/>
  <c r="I38" i="5" s="1"/>
  <c r="G38" i="5"/>
  <c r="F38" i="5"/>
  <c r="J37" i="5"/>
  <c r="H37" i="5"/>
  <c r="I37" i="5" s="1"/>
  <c r="G37" i="5"/>
  <c r="F37" i="5"/>
  <c r="J36" i="5"/>
  <c r="H36" i="5"/>
  <c r="G36" i="5"/>
  <c r="F36" i="5"/>
  <c r="J35" i="5"/>
  <c r="H35" i="5"/>
  <c r="G35" i="5"/>
  <c r="F35" i="5"/>
  <c r="J34" i="5"/>
  <c r="H34" i="5"/>
  <c r="G34" i="5"/>
  <c r="F34" i="5"/>
  <c r="J33" i="5"/>
  <c r="H33" i="5"/>
  <c r="G33" i="5"/>
  <c r="F33" i="5"/>
  <c r="J32" i="5"/>
  <c r="H32" i="5"/>
  <c r="G32" i="5"/>
  <c r="F32" i="5"/>
  <c r="J31" i="5"/>
  <c r="H31" i="5"/>
  <c r="G31" i="5"/>
  <c r="F31" i="5"/>
  <c r="J30" i="5"/>
  <c r="H30" i="5"/>
  <c r="G30" i="5"/>
  <c r="F30" i="5"/>
  <c r="J29" i="5"/>
  <c r="H29" i="5"/>
  <c r="G29" i="5"/>
  <c r="F29" i="5"/>
  <c r="J28" i="5"/>
  <c r="H28" i="5"/>
  <c r="G28" i="5"/>
  <c r="F28" i="5"/>
  <c r="J27" i="5"/>
  <c r="H27" i="5"/>
  <c r="G27" i="5"/>
  <c r="F27" i="5"/>
  <c r="J26" i="5"/>
  <c r="H26" i="5"/>
  <c r="G26" i="5"/>
  <c r="F26" i="5"/>
  <c r="J25" i="5"/>
  <c r="H25" i="5"/>
  <c r="G25" i="5"/>
  <c r="F25" i="5"/>
  <c r="J24" i="5"/>
  <c r="H24" i="5"/>
  <c r="G24" i="5"/>
  <c r="F24" i="5"/>
  <c r="J23" i="5"/>
  <c r="H23" i="5"/>
  <c r="G23" i="5"/>
  <c r="F23" i="5"/>
  <c r="J22" i="5"/>
  <c r="H22" i="5"/>
  <c r="G22" i="5"/>
  <c r="F22" i="5"/>
  <c r="J21" i="5"/>
  <c r="H21" i="5"/>
  <c r="G21" i="5"/>
  <c r="F21" i="5"/>
  <c r="J20" i="5"/>
  <c r="H20" i="5"/>
  <c r="G20" i="5"/>
  <c r="F20" i="5"/>
  <c r="J19" i="5"/>
  <c r="H19" i="5"/>
  <c r="G19" i="5"/>
  <c r="F19" i="5"/>
  <c r="J18" i="5"/>
  <c r="H18" i="5"/>
  <c r="I18" i="5" s="1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I15" i="5" s="1"/>
  <c r="G15" i="5"/>
  <c r="F15" i="5"/>
  <c r="J14" i="5"/>
  <c r="H14" i="5"/>
  <c r="I14" i="5" s="1"/>
  <c r="G14" i="5"/>
  <c r="F14" i="5"/>
  <c r="J13" i="5"/>
  <c r="H13" i="5"/>
  <c r="I13" i="5" s="1"/>
  <c r="G13" i="5"/>
  <c r="F13" i="5"/>
  <c r="J12" i="5"/>
  <c r="H12" i="5"/>
  <c r="I12" i="5" s="1"/>
  <c r="G12" i="5"/>
  <c r="F12" i="5"/>
  <c r="J11" i="5"/>
  <c r="H11" i="5"/>
  <c r="I11" i="5" s="1"/>
  <c r="G11" i="5"/>
  <c r="F11" i="5"/>
  <c r="J10" i="5"/>
  <c r="H10" i="5"/>
  <c r="G10" i="5"/>
  <c r="F10" i="5"/>
  <c r="J9" i="5"/>
  <c r="H9" i="5"/>
  <c r="G9" i="5"/>
  <c r="F9" i="5"/>
  <c r="J8" i="5"/>
  <c r="H8" i="5"/>
  <c r="G8" i="5"/>
  <c r="F8" i="5"/>
  <c r="J7" i="5"/>
  <c r="H7" i="5"/>
  <c r="G7" i="5"/>
  <c r="F7" i="5"/>
  <c r="J6" i="5"/>
  <c r="H6" i="5"/>
  <c r="G6" i="5"/>
  <c r="F6" i="5"/>
  <c r="J5" i="5"/>
  <c r="H5" i="5"/>
  <c r="G5" i="5"/>
  <c r="F5" i="5"/>
  <c r="J4" i="5"/>
  <c r="H4" i="5"/>
  <c r="G4" i="5"/>
  <c r="F4" i="5"/>
  <c r="J3" i="5"/>
  <c r="H3" i="5"/>
  <c r="G3" i="5"/>
  <c r="F3" i="5"/>
  <c r="J2" i="5"/>
  <c r="H2" i="5"/>
  <c r="G2" i="5"/>
  <c r="F2" i="5"/>
  <c r="J83" i="18"/>
  <c r="H83" i="18"/>
  <c r="I83" i="18" s="1"/>
  <c r="G83" i="18"/>
  <c r="F83" i="18"/>
  <c r="J82" i="18"/>
  <c r="H82" i="18"/>
  <c r="I82" i="18" s="1"/>
  <c r="G82" i="18"/>
  <c r="F82" i="18"/>
  <c r="J81" i="18"/>
  <c r="H81" i="18"/>
  <c r="I81" i="18" s="1"/>
  <c r="G81" i="18"/>
  <c r="F81" i="18"/>
  <c r="J80" i="18"/>
  <c r="I80" i="18"/>
  <c r="H80" i="18"/>
  <c r="G80" i="18"/>
  <c r="F80" i="18"/>
  <c r="J79" i="18"/>
  <c r="H79" i="18"/>
  <c r="G79" i="18"/>
  <c r="F79" i="18"/>
  <c r="J78" i="18"/>
  <c r="H78" i="18"/>
  <c r="I78" i="18" s="1"/>
  <c r="G78" i="18"/>
  <c r="F78" i="18"/>
  <c r="J77" i="18"/>
  <c r="H77" i="18"/>
  <c r="G77" i="18"/>
  <c r="F77" i="18"/>
  <c r="J76" i="18"/>
  <c r="H76" i="18"/>
  <c r="I76" i="18" s="1"/>
  <c r="G76" i="18"/>
  <c r="F76" i="18"/>
  <c r="J75" i="18"/>
  <c r="H75" i="18"/>
  <c r="I75" i="18" s="1"/>
  <c r="G75" i="18"/>
  <c r="F75" i="18"/>
  <c r="J74" i="18"/>
  <c r="H74" i="18"/>
  <c r="I74" i="18" s="1"/>
  <c r="G74" i="18"/>
  <c r="F74" i="18"/>
  <c r="J73" i="18"/>
  <c r="H73" i="18"/>
  <c r="G73" i="18"/>
  <c r="F73" i="18"/>
  <c r="J72" i="18"/>
  <c r="H72" i="18"/>
  <c r="I72" i="18" s="1"/>
  <c r="G72" i="18"/>
  <c r="F72" i="18"/>
  <c r="J71" i="18"/>
  <c r="H71" i="18"/>
  <c r="I71" i="18" s="1"/>
  <c r="G71" i="18"/>
  <c r="F71" i="18"/>
  <c r="J70" i="18"/>
  <c r="H70" i="18"/>
  <c r="I70" i="18" s="1"/>
  <c r="G70" i="18"/>
  <c r="F70" i="18"/>
  <c r="J69" i="18"/>
  <c r="H69" i="18"/>
  <c r="I69" i="18" s="1"/>
  <c r="G69" i="18"/>
  <c r="F69" i="18"/>
  <c r="J68" i="18"/>
  <c r="H68" i="18"/>
  <c r="I68" i="18" s="1"/>
  <c r="G68" i="18"/>
  <c r="F68" i="18"/>
  <c r="J67" i="18"/>
  <c r="H67" i="18"/>
  <c r="I67" i="18" s="1"/>
  <c r="G67" i="18"/>
  <c r="F67" i="18"/>
  <c r="J66" i="18"/>
  <c r="I66" i="18"/>
  <c r="H66" i="18"/>
  <c r="G66" i="18"/>
  <c r="F66" i="18"/>
  <c r="J65" i="18"/>
  <c r="H65" i="18"/>
  <c r="I65" i="18" s="1"/>
  <c r="G65" i="18"/>
  <c r="F65" i="18"/>
  <c r="J64" i="18"/>
  <c r="H64" i="18"/>
  <c r="I64" i="18" s="1"/>
  <c r="G64" i="18"/>
  <c r="F64" i="18"/>
  <c r="J63" i="18"/>
  <c r="H63" i="18"/>
  <c r="I63" i="18" s="1"/>
  <c r="G63" i="18"/>
  <c r="F63" i="18"/>
  <c r="J62" i="18"/>
  <c r="H62" i="18"/>
  <c r="I62" i="18" s="1"/>
  <c r="G62" i="18"/>
  <c r="F62" i="18"/>
  <c r="J61" i="18"/>
  <c r="H61" i="18"/>
  <c r="I61" i="18" s="1"/>
  <c r="G61" i="18"/>
  <c r="F61" i="18"/>
  <c r="J60" i="18"/>
  <c r="H60" i="18"/>
  <c r="I60" i="18" s="1"/>
  <c r="G60" i="18"/>
  <c r="F60" i="18"/>
  <c r="J59" i="18"/>
  <c r="H59" i="18"/>
  <c r="I59" i="18" s="1"/>
  <c r="G59" i="18"/>
  <c r="F59" i="18"/>
  <c r="J58" i="18"/>
  <c r="H58" i="18"/>
  <c r="I58" i="18" s="1"/>
  <c r="G58" i="18"/>
  <c r="F58" i="18"/>
  <c r="J57" i="18"/>
  <c r="H57" i="18"/>
  <c r="I57" i="18" s="1"/>
  <c r="G57" i="18"/>
  <c r="F57" i="18"/>
  <c r="J56" i="18"/>
  <c r="H56" i="18"/>
  <c r="I56" i="18" s="1"/>
  <c r="G56" i="18"/>
  <c r="F56" i="18"/>
  <c r="J55" i="18"/>
  <c r="H55" i="18"/>
  <c r="I55" i="18" s="1"/>
  <c r="G55" i="18"/>
  <c r="F55" i="18"/>
  <c r="J54" i="18"/>
  <c r="H54" i="18"/>
  <c r="I54" i="18" s="1"/>
  <c r="G54" i="18"/>
  <c r="F54" i="18"/>
  <c r="J53" i="18"/>
  <c r="H53" i="18"/>
  <c r="I53" i="18" s="1"/>
  <c r="G53" i="18"/>
  <c r="F53" i="18"/>
  <c r="J52" i="18"/>
  <c r="H52" i="18"/>
  <c r="I52" i="18" s="1"/>
  <c r="G52" i="18"/>
  <c r="F52" i="18"/>
  <c r="J51" i="18"/>
  <c r="H51" i="18"/>
  <c r="I51" i="18" s="1"/>
  <c r="G51" i="18"/>
  <c r="F51" i="18"/>
  <c r="J50" i="18"/>
  <c r="H50" i="18"/>
  <c r="I50" i="18" s="1"/>
  <c r="G50" i="18"/>
  <c r="F50" i="18"/>
  <c r="J49" i="18"/>
  <c r="H49" i="18"/>
  <c r="I49" i="18" s="1"/>
  <c r="G49" i="18"/>
  <c r="F49" i="18"/>
  <c r="J48" i="18"/>
  <c r="H48" i="18"/>
  <c r="I48" i="18" s="1"/>
  <c r="G48" i="18"/>
  <c r="F48" i="18"/>
  <c r="J47" i="18"/>
  <c r="H47" i="18"/>
  <c r="I47" i="18" s="1"/>
  <c r="G47" i="18"/>
  <c r="F47" i="18"/>
  <c r="J46" i="18"/>
  <c r="I46" i="18"/>
  <c r="H46" i="18"/>
  <c r="G46" i="18"/>
  <c r="F46" i="18"/>
  <c r="J45" i="18"/>
  <c r="H45" i="18"/>
  <c r="I45" i="18" s="1"/>
  <c r="G45" i="18"/>
  <c r="F45" i="18"/>
  <c r="J44" i="18"/>
  <c r="H44" i="18"/>
  <c r="I44" i="18" s="1"/>
  <c r="G44" i="18"/>
  <c r="F44" i="18"/>
  <c r="J43" i="18"/>
  <c r="H43" i="18"/>
  <c r="I43" i="18" s="1"/>
  <c r="G43" i="18"/>
  <c r="F43" i="18"/>
  <c r="J42" i="18"/>
  <c r="H42" i="18"/>
  <c r="I42" i="18" s="1"/>
  <c r="G42" i="18"/>
  <c r="F42" i="18"/>
  <c r="J41" i="18"/>
  <c r="H41" i="18"/>
  <c r="I41" i="18" s="1"/>
  <c r="G41" i="18"/>
  <c r="F41" i="18"/>
  <c r="J40" i="18"/>
  <c r="H40" i="18"/>
  <c r="I40" i="18" s="1"/>
  <c r="G40" i="18"/>
  <c r="F40" i="18"/>
  <c r="J39" i="18"/>
  <c r="H39" i="18"/>
  <c r="I39" i="18" s="1"/>
  <c r="G39" i="18"/>
  <c r="F39" i="18"/>
  <c r="J38" i="18"/>
  <c r="H38" i="18"/>
  <c r="I38" i="18" s="1"/>
  <c r="G38" i="18"/>
  <c r="F38" i="18"/>
  <c r="J37" i="18"/>
  <c r="H37" i="18"/>
  <c r="I37" i="18" s="1"/>
  <c r="G37" i="18"/>
  <c r="F37" i="18"/>
  <c r="J36" i="18"/>
  <c r="H36" i="18"/>
  <c r="I36" i="18" s="1"/>
  <c r="G36" i="18"/>
  <c r="F36" i="18"/>
  <c r="J35" i="18"/>
  <c r="H35" i="18"/>
  <c r="I35" i="18" s="1"/>
  <c r="G35" i="18"/>
  <c r="F35" i="18"/>
  <c r="J34" i="18"/>
  <c r="I34" i="18"/>
  <c r="H34" i="18"/>
  <c r="G34" i="18"/>
  <c r="F34" i="18"/>
  <c r="J33" i="18"/>
  <c r="H33" i="18"/>
  <c r="I33" i="18" s="1"/>
  <c r="G33" i="18"/>
  <c r="F33" i="18"/>
  <c r="J32" i="18"/>
  <c r="H32" i="18"/>
  <c r="I32" i="18" s="1"/>
  <c r="G32" i="18"/>
  <c r="F32" i="18"/>
  <c r="J31" i="18"/>
  <c r="H31" i="18"/>
  <c r="I31" i="18" s="1"/>
  <c r="G31" i="18"/>
  <c r="F31" i="18"/>
  <c r="J30" i="18"/>
  <c r="H30" i="18"/>
  <c r="I30" i="18" s="1"/>
  <c r="G30" i="18"/>
  <c r="F30" i="18"/>
  <c r="J29" i="18"/>
  <c r="H29" i="18"/>
  <c r="I29" i="18" s="1"/>
  <c r="G29" i="18"/>
  <c r="F29" i="18"/>
  <c r="J28" i="18"/>
  <c r="H28" i="18"/>
  <c r="I28" i="18" s="1"/>
  <c r="G28" i="18"/>
  <c r="F28" i="18"/>
  <c r="J27" i="18"/>
  <c r="H27" i="18"/>
  <c r="I27" i="18" s="1"/>
  <c r="G27" i="18"/>
  <c r="F27" i="18"/>
  <c r="J26" i="18"/>
  <c r="H26" i="18"/>
  <c r="I26" i="18" s="1"/>
  <c r="G26" i="18"/>
  <c r="F26" i="18"/>
  <c r="J25" i="18"/>
  <c r="H25" i="18"/>
  <c r="I25" i="18" s="1"/>
  <c r="G25" i="18"/>
  <c r="F25" i="18"/>
  <c r="J24" i="18"/>
  <c r="H24" i="18"/>
  <c r="I24" i="18" s="1"/>
  <c r="G24" i="18"/>
  <c r="F24" i="18"/>
  <c r="J23" i="18"/>
  <c r="H23" i="18"/>
  <c r="I23" i="18" s="1"/>
  <c r="G23" i="18"/>
  <c r="F23" i="18"/>
  <c r="J22" i="18"/>
  <c r="H22" i="18"/>
  <c r="I22" i="18" s="1"/>
  <c r="G22" i="18"/>
  <c r="F22" i="18"/>
  <c r="J21" i="18"/>
  <c r="H21" i="18"/>
  <c r="I21" i="18" s="1"/>
  <c r="G21" i="18"/>
  <c r="F21" i="18"/>
  <c r="J20" i="18"/>
  <c r="H20" i="18"/>
  <c r="I20" i="18" s="1"/>
  <c r="G20" i="18"/>
  <c r="F20" i="18"/>
  <c r="J19" i="18"/>
  <c r="H19" i="18"/>
  <c r="I19" i="18" s="1"/>
  <c r="G19" i="18"/>
  <c r="F19" i="18"/>
  <c r="J18" i="18"/>
  <c r="H18" i="18"/>
  <c r="I18" i="18" s="1"/>
  <c r="G18" i="18"/>
  <c r="F18" i="18"/>
  <c r="J17" i="18"/>
  <c r="H17" i="18"/>
  <c r="I17" i="18" s="1"/>
  <c r="G17" i="18"/>
  <c r="F17" i="18"/>
  <c r="J16" i="18"/>
  <c r="H16" i="18"/>
  <c r="I16" i="18" s="1"/>
  <c r="G16" i="18"/>
  <c r="F16" i="18"/>
  <c r="J15" i="18"/>
  <c r="H15" i="18"/>
  <c r="I15" i="18" s="1"/>
  <c r="G15" i="18"/>
  <c r="F15" i="18"/>
  <c r="J14" i="18"/>
  <c r="I14" i="18"/>
  <c r="H14" i="18"/>
  <c r="G14" i="18"/>
  <c r="F14" i="18"/>
  <c r="J13" i="18"/>
  <c r="H13" i="18"/>
  <c r="I13" i="18" s="1"/>
  <c r="G13" i="18"/>
  <c r="F13" i="18"/>
  <c r="J12" i="18"/>
  <c r="H12" i="18"/>
  <c r="I12" i="18" s="1"/>
  <c r="G12" i="18"/>
  <c r="F12" i="18"/>
  <c r="J11" i="18"/>
  <c r="H11" i="18"/>
  <c r="I11" i="18" s="1"/>
  <c r="G11" i="18"/>
  <c r="F11" i="18"/>
  <c r="J10" i="18"/>
  <c r="H10" i="18"/>
  <c r="I10" i="18" s="1"/>
  <c r="G10" i="18"/>
  <c r="F10" i="18"/>
  <c r="J9" i="18"/>
  <c r="H9" i="18"/>
  <c r="I9" i="18" s="1"/>
  <c r="G9" i="18"/>
  <c r="F9" i="18"/>
  <c r="J8" i="18"/>
  <c r="H8" i="18"/>
  <c r="I8" i="18" s="1"/>
  <c r="G8" i="18"/>
  <c r="F8" i="18"/>
  <c r="J7" i="18"/>
  <c r="H7" i="18"/>
  <c r="I7" i="18" s="1"/>
  <c r="G7" i="18"/>
  <c r="F7" i="18"/>
  <c r="J6" i="18"/>
  <c r="H6" i="18"/>
  <c r="I6" i="18" s="1"/>
  <c r="G6" i="18"/>
  <c r="F6" i="18"/>
  <c r="J5" i="18"/>
  <c r="H5" i="18"/>
  <c r="I5" i="18" s="1"/>
  <c r="G5" i="18"/>
  <c r="F5" i="18"/>
  <c r="J4" i="18"/>
  <c r="H4" i="18"/>
  <c r="I4" i="18" s="1"/>
  <c r="G4" i="18"/>
  <c r="F4" i="18"/>
  <c r="J3" i="18"/>
  <c r="H3" i="18"/>
  <c r="I3" i="18" s="1"/>
  <c r="G3" i="18"/>
  <c r="F3" i="18"/>
  <c r="J2" i="18"/>
  <c r="H2" i="18"/>
  <c r="I2" i="18" s="1"/>
  <c r="G2" i="18"/>
  <c r="F2" i="18"/>
  <c r="J83" i="26"/>
  <c r="H83" i="26"/>
  <c r="I83" i="26" s="1"/>
  <c r="G83" i="26"/>
  <c r="F83" i="26"/>
  <c r="J82" i="26"/>
  <c r="H82" i="26"/>
  <c r="I82" i="26" s="1"/>
  <c r="G82" i="26"/>
  <c r="F82" i="26"/>
  <c r="J81" i="26"/>
  <c r="H81" i="26"/>
  <c r="I81" i="26" s="1"/>
  <c r="G81" i="26"/>
  <c r="F81" i="26"/>
  <c r="J80" i="26"/>
  <c r="H80" i="26"/>
  <c r="I80" i="26" s="1"/>
  <c r="G80" i="26"/>
  <c r="F80" i="26"/>
  <c r="J79" i="26"/>
  <c r="H79" i="26"/>
  <c r="G79" i="26"/>
  <c r="F79" i="26"/>
  <c r="J78" i="26"/>
  <c r="H78" i="26"/>
  <c r="I78" i="26" s="1"/>
  <c r="G78" i="26"/>
  <c r="F78" i="26"/>
  <c r="J77" i="26"/>
  <c r="H77" i="26"/>
  <c r="I77" i="26" s="1"/>
  <c r="G77" i="26"/>
  <c r="F77" i="26"/>
  <c r="J76" i="26"/>
  <c r="H76" i="26"/>
  <c r="I76" i="26" s="1"/>
  <c r="G76" i="26"/>
  <c r="F76" i="26"/>
  <c r="J75" i="26"/>
  <c r="H75" i="26"/>
  <c r="I75" i="26" s="1"/>
  <c r="G75" i="26"/>
  <c r="F75" i="26"/>
  <c r="J74" i="26"/>
  <c r="H74" i="26"/>
  <c r="I74" i="26" s="1"/>
  <c r="G74" i="26"/>
  <c r="F74" i="26"/>
  <c r="J73" i="26"/>
  <c r="H73" i="26"/>
  <c r="I73" i="26" s="1"/>
  <c r="G73" i="26"/>
  <c r="F73" i="26"/>
  <c r="J72" i="26"/>
  <c r="H72" i="26"/>
  <c r="I72" i="26" s="1"/>
  <c r="G72" i="26"/>
  <c r="F72" i="26"/>
  <c r="J71" i="26"/>
  <c r="H71" i="26"/>
  <c r="I71" i="26" s="1"/>
  <c r="G71" i="26"/>
  <c r="F71" i="26"/>
  <c r="J70" i="26"/>
  <c r="I70" i="26"/>
  <c r="H70" i="26"/>
  <c r="G70" i="26"/>
  <c r="F70" i="26"/>
  <c r="J69" i="26"/>
  <c r="H69" i="26"/>
  <c r="G69" i="26"/>
  <c r="F69" i="26"/>
  <c r="J68" i="26"/>
  <c r="H68" i="26"/>
  <c r="I68" i="26" s="1"/>
  <c r="G68" i="26"/>
  <c r="F68" i="26"/>
  <c r="J67" i="26"/>
  <c r="H67" i="26"/>
  <c r="I67" i="26" s="1"/>
  <c r="G67" i="26"/>
  <c r="F67" i="26"/>
  <c r="J66" i="26"/>
  <c r="H66" i="26"/>
  <c r="I66" i="26" s="1"/>
  <c r="G66" i="26"/>
  <c r="F66" i="26"/>
  <c r="J65" i="26"/>
  <c r="H65" i="26"/>
  <c r="I65" i="26" s="1"/>
  <c r="G65" i="26"/>
  <c r="F65" i="26"/>
  <c r="J64" i="26"/>
  <c r="H64" i="26"/>
  <c r="I64" i="26" s="1"/>
  <c r="G64" i="26"/>
  <c r="F64" i="26"/>
  <c r="J63" i="26"/>
  <c r="H63" i="26"/>
  <c r="I63" i="26" s="1"/>
  <c r="G63" i="26"/>
  <c r="F63" i="26"/>
  <c r="J62" i="26"/>
  <c r="H62" i="26"/>
  <c r="I62" i="26" s="1"/>
  <c r="G62" i="26"/>
  <c r="F62" i="26"/>
  <c r="J61" i="26"/>
  <c r="H61" i="26"/>
  <c r="I61" i="26" s="1"/>
  <c r="G61" i="26"/>
  <c r="F61" i="26"/>
  <c r="J60" i="26"/>
  <c r="H60" i="26"/>
  <c r="I60" i="26" s="1"/>
  <c r="G60" i="26"/>
  <c r="F60" i="26"/>
  <c r="J59" i="26"/>
  <c r="H59" i="26"/>
  <c r="I59" i="26" s="1"/>
  <c r="G59" i="26"/>
  <c r="F59" i="26"/>
  <c r="J58" i="26"/>
  <c r="H58" i="26"/>
  <c r="I58" i="26" s="1"/>
  <c r="G58" i="26"/>
  <c r="F58" i="26"/>
  <c r="J57" i="26"/>
  <c r="H57" i="26"/>
  <c r="I57" i="26" s="1"/>
  <c r="G57" i="26"/>
  <c r="F57" i="26"/>
  <c r="J56" i="26"/>
  <c r="H56" i="26"/>
  <c r="I56" i="26" s="1"/>
  <c r="G56" i="26"/>
  <c r="F56" i="26"/>
  <c r="J55" i="26"/>
  <c r="H55" i="26"/>
  <c r="I55" i="26" s="1"/>
  <c r="G55" i="26"/>
  <c r="F55" i="26"/>
  <c r="J54" i="26"/>
  <c r="H54" i="26"/>
  <c r="I54" i="26" s="1"/>
  <c r="G54" i="26"/>
  <c r="F54" i="26"/>
  <c r="J53" i="26"/>
  <c r="H53" i="26"/>
  <c r="I53" i="26" s="1"/>
  <c r="G53" i="26"/>
  <c r="F53" i="26"/>
  <c r="J52" i="26"/>
  <c r="H52" i="26"/>
  <c r="I52" i="26" s="1"/>
  <c r="G52" i="26"/>
  <c r="F52" i="26"/>
  <c r="J51" i="26"/>
  <c r="H51" i="26"/>
  <c r="I51" i="26" s="1"/>
  <c r="G51" i="26"/>
  <c r="F51" i="26"/>
  <c r="J50" i="26"/>
  <c r="H50" i="26"/>
  <c r="I50" i="26" s="1"/>
  <c r="G50" i="26"/>
  <c r="F50" i="26"/>
  <c r="J49" i="26"/>
  <c r="H49" i="26"/>
  <c r="I49" i="26" s="1"/>
  <c r="G49" i="26"/>
  <c r="F49" i="26"/>
  <c r="J48" i="26"/>
  <c r="H48" i="26"/>
  <c r="I48" i="26" s="1"/>
  <c r="G48" i="26"/>
  <c r="F48" i="26"/>
  <c r="J47" i="26"/>
  <c r="H47" i="26"/>
  <c r="I47" i="26" s="1"/>
  <c r="G47" i="26"/>
  <c r="F47" i="26"/>
  <c r="J46" i="26"/>
  <c r="H46" i="26"/>
  <c r="I46" i="26" s="1"/>
  <c r="G46" i="26"/>
  <c r="F46" i="26"/>
  <c r="J45" i="26"/>
  <c r="H45" i="26"/>
  <c r="I45" i="26" s="1"/>
  <c r="G45" i="26"/>
  <c r="F45" i="26"/>
  <c r="J44" i="26"/>
  <c r="H44" i="26"/>
  <c r="I44" i="26" s="1"/>
  <c r="G44" i="26"/>
  <c r="F44" i="26"/>
  <c r="J43" i="26"/>
  <c r="H43" i="26"/>
  <c r="I43" i="26" s="1"/>
  <c r="G43" i="26"/>
  <c r="F43" i="26"/>
  <c r="J42" i="26"/>
  <c r="H42" i="26"/>
  <c r="I42" i="26" s="1"/>
  <c r="G42" i="26"/>
  <c r="F42" i="26"/>
  <c r="J41" i="26"/>
  <c r="H41" i="26"/>
  <c r="I41" i="26" s="1"/>
  <c r="G41" i="26"/>
  <c r="F41" i="26"/>
  <c r="J40" i="26"/>
  <c r="H40" i="26"/>
  <c r="I40" i="26" s="1"/>
  <c r="G40" i="26"/>
  <c r="F40" i="26"/>
  <c r="J39" i="26"/>
  <c r="H39" i="26"/>
  <c r="I39" i="26" s="1"/>
  <c r="G39" i="26"/>
  <c r="F39" i="26"/>
  <c r="J38" i="26"/>
  <c r="H38" i="26"/>
  <c r="I38" i="26" s="1"/>
  <c r="G38" i="26"/>
  <c r="F38" i="26"/>
  <c r="J37" i="26"/>
  <c r="H37" i="26"/>
  <c r="I37" i="26" s="1"/>
  <c r="G37" i="26"/>
  <c r="F37" i="26"/>
  <c r="J36" i="26"/>
  <c r="H36" i="26"/>
  <c r="I36" i="26" s="1"/>
  <c r="G36" i="26"/>
  <c r="F36" i="26"/>
  <c r="J35" i="26"/>
  <c r="H35" i="26"/>
  <c r="I35" i="26" s="1"/>
  <c r="G35" i="26"/>
  <c r="F35" i="26"/>
  <c r="J34" i="26"/>
  <c r="H34" i="26"/>
  <c r="I34" i="26" s="1"/>
  <c r="G34" i="26"/>
  <c r="F34" i="26"/>
  <c r="J33" i="26"/>
  <c r="H33" i="26"/>
  <c r="I33" i="26" s="1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H30" i="26"/>
  <c r="I30" i="26" s="1"/>
  <c r="G30" i="26"/>
  <c r="F30" i="26"/>
  <c r="J29" i="26"/>
  <c r="H29" i="26"/>
  <c r="I29" i="26" s="1"/>
  <c r="G29" i="26"/>
  <c r="F29" i="26"/>
  <c r="J28" i="26"/>
  <c r="H28" i="26"/>
  <c r="I28" i="26" s="1"/>
  <c r="G28" i="26"/>
  <c r="F28" i="26"/>
  <c r="J27" i="26"/>
  <c r="H27" i="26"/>
  <c r="I27" i="26" s="1"/>
  <c r="G27" i="26"/>
  <c r="F27" i="26"/>
  <c r="J26" i="26"/>
  <c r="I26" i="26"/>
  <c r="H26" i="26"/>
  <c r="G26" i="26"/>
  <c r="F26" i="26"/>
  <c r="J25" i="26"/>
  <c r="H25" i="26"/>
  <c r="I25" i="26" s="1"/>
  <c r="G25" i="26"/>
  <c r="F25" i="26"/>
  <c r="J24" i="26"/>
  <c r="H24" i="26"/>
  <c r="I24" i="26" s="1"/>
  <c r="G24" i="26"/>
  <c r="F24" i="26"/>
  <c r="J23" i="26"/>
  <c r="H23" i="26"/>
  <c r="I23" i="26" s="1"/>
  <c r="G23" i="26"/>
  <c r="F23" i="26"/>
  <c r="J22" i="26"/>
  <c r="H22" i="26"/>
  <c r="I22" i="26" s="1"/>
  <c r="G22" i="26"/>
  <c r="F22" i="26"/>
  <c r="J21" i="26"/>
  <c r="H21" i="26"/>
  <c r="I21" i="26" s="1"/>
  <c r="G21" i="26"/>
  <c r="F21" i="26"/>
  <c r="J20" i="26"/>
  <c r="H20" i="26"/>
  <c r="I20" i="26" s="1"/>
  <c r="G20" i="26"/>
  <c r="F20" i="26"/>
  <c r="J19" i="26"/>
  <c r="H19" i="26"/>
  <c r="I19" i="26" s="1"/>
  <c r="G19" i="26"/>
  <c r="F19" i="26"/>
  <c r="J18" i="26"/>
  <c r="H18" i="26"/>
  <c r="I18" i="26" s="1"/>
  <c r="G18" i="26"/>
  <c r="F18" i="26"/>
  <c r="J17" i="26"/>
  <c r="H17" i="26"/>
  <c r="I17" i="26" s="1"/>
  <c r="G17" i="26"/>
  <c r="F17" i="26"/>
  <c r="J16" i="26"/>
  <c r="H16" i="26"/>
  <c r="I16" i="26" s="1"/>
  <c r="G16" i="26"/>
  <c r="F16" i="26"/>
  <c r="J15" i="26"/>
  <c r="H15" i="26"/>
  <c r="I15" i="26" s="1"/>
  <c r="G15" i="26"/>
  <c r="F15" i="26"/>
  <c r="J14" i="26"/>
  <c r="H14" i="26"/>
  <c r="I14" i="26" s="1"/>
  <c r="G14" i="26"/>
  <c r="F14" i="26"/>
  <c r="J13" i="26"/>
  <c r="H13" i="26"/>
  <c r="I13" i="26" s="1"/>
  <c r="G13" i="26"/>
  <c r="F13" i="26"/>
  <c r="J12" i="26"/>
  <c r="H12" i="26"/>
  <c r="I12" i="26" s="1"/>
  <c r="G12" i="26"/>
  <c r="F12" i="26"/>
  <c r="J11" i="26"/>
  <c r="H11" i="26"/>
  <c r="I11" i="26" s="1"/>
  <c r="G11" i="26"/>
  <c r="F11" i="26"/>
  <c r="J10" i="26"/>
  <c r="H10" i="26"/>
  <c r="I10" i="26" s="1"/>
  <c r="G10" i="26"/>
  <c r="F10" i="26"/>
  <c r="J9" i="26"/>
  <c r="H9" i="26"/>
  <c r="I9" i="26" s="1"/>
  <c r="G9" i="26"/>
  <c r="F9" i="26"/>
  <c r="J8" i="26"/>
  <c r="H8" i="26"/>
  <c r="I8" i="26" s="1"/>
  <c r="G8" i="26"/>
  <c r="F8" i="26"/>
  <c r="J7" i="26"/>
  <c r="H7" i="26"/>
  <c r="I7" i="26" s="1"/>
  <c r="G7" i="26"/>
  <c r="F7" i="26"/>
  <c r="J6" i="26"/>
  <c r="H6" i="26"/>
  <c r="I6" i="26" s="1"/>
  <c r="G6" i="26"/>
  <c r="F6" i="26"/>
  <c r="J5" i="26"/>
  <c r="H5" i="26"/>
  <c r="I5" i="26" s="1"/>
  <c r="G5" i="26"/>
  <c r="F5" i="26"/>
  <c r="J4" i="26"/>
  <c r="H4" i="26"/>
  <c r="I4" i="26" s="1"/>
  <c r="G4" i="26"/>
  <c r="F4" i="26"/>
  <c r="J3" i="26"/>
  <c r="H3" i="26"/>
  <c r="I3" i="26" s="1"/>
  <c r="G3" i="26"/>
  <c r="F3" i="26"/>
  <c r="J2" i="26"/>
  <c r="I2" i="26"/>
  <c r="H2" i="26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 s="1"/>
  <c r="H2" i="25"/>
  <c r="G2" i="25"/>
  <c r="F2" i="25"/>
  <c r="F83" i="25" s="1"/>
  <c r="J83" i="24"/>
  <c r="H83" i="24"/>
  <c r="I83" i="24" s="1"/>
  <c r="G83" i="24"/>
  <c r="F83" i="24"/>
  <c r="J82" i="24"/>
  <c r="H82" i="24"/>
  <c r="I82" i="24" s="1"/>
  <c r="G82" i="24"/>
  <c r="F82" i="24"/>
  <c r="J81" i="24"/>
  <c r="H81" i="24"/>
  <c r="I81" i="24" s="1"/>
  <c r="G81" i="24"/>
  <c r="F81" i="24"/>
  <c r="J80" i="24"/>
  <c r="I80" i="24"/>
  <c r="H80" i="24"/>
  <c r="G80" i="24"/>
  <c r="F80" i="24"/>
  <c r="J79" i="24"/>
  <c r="H79" i="24"/>
  <c r="G79" i="24"/>
  <c r="F79" i="24"/>
  <c r="J78" i="24"/>
  <c r="H78" i="24"/>
  <c r="G78" i="24"/>
  <c r="F78" i="24"/>
  <c r="J77" i="24"/>
  <c r="H77" i="24"/>
  <c r="G77" i="24"/>
  <c r="F77" i="24"/>
  <c r="J76" i="24"/>
  <c r="H76" i="24"/>
  <c r="G76" i="24"/>
  <c r="F76" i="24"/>
  <c r="J75" i="24"/>
  <c r="H75" i="24"/>
  <c r="G75" i="24"/>
  <c r="F75" i="24"/>
  <c r="J74" i="24"/>
  <c r="H74" i="24"/>
  <c r="G74" i="24"/>
  <c r="F74" i="24"/>
  <c r="J73" i="24"/>
  <c r="H73" i="24"/>
  <c r="G73" i="24"/>
  <c r="F73" i="24"/>
  <c r="J72" i="24"/>
  <c r="H72" i="24"/>
  <c r="G72" i="24"/>
  <c r="F72" i="24"/>
  <c r="J71" i="24"/>
  <c r="H71" i="24"/>
  <c r="G71" i="24"/>
  <c r="F71" i="24"/>
  <c r="J70" i="24"/>
  <c r="H70" i="24"/>
  <c r="G70" i="24"/>
  <c r="F70" i="24"/>
  <c r="J69" i="24"/>
  <c r="H69" i="24"/>
  <c r="G69" i="24"/>
  <c r="F69" i="24"/>
  <c r="J68" i="24"/>
  <c r="H68" i="24"/>
  <c r="G68" i="24"/>
  <c r="F68" i="24"/>
  <c r="J67" i="24"/>
  <c r="H67" i="24"/>
  <c r="G67" i="24"/>
  <c r="F67" i="24"/>
  <c r="J66" i="24"/>
  <c r="H66" i="24"/>
  <c r="G66" i="24"/>
  <c r="F66" i="24"/>
  <c r="J65" i="24"/>
  <c r="H65" i="24"/>
  <c r="G65" i="24"/>
  <c r="F65" i="24"/>
  <c r="J64" i="24"/>
  <c r="H64" i="24"/>
  <c r="G64" i="24"/>
  <c r="F64" i="24"/>
  <c r="J63" i="24"/>
  <c r="H63" i="24"/>
  <c r="G63" i="24"/>
  <c r="F63" i="24"/>
  <c r="J62" i="24"/>
  <c r="H62" i="24"/>
  <c r="G62" i="24"/>
  <c r="F62" i="24"/>
  <c r="J61" i="24"/>
  <c r="H61" i="24"/>
  <c r="G61" i="24"/>
  <c r="F61" i="24"/>
  <c r="J60" i="24"/>
  <c r="H60" i="24"/>
  <c r="G60" i="24"/>
  <c r="F60" i="24"/>
  <c r="J59" i="24"/>
  <c r="H59" i="24"/>
  <c r="G59" i="24"/>
  <c r="F59" i="24"/>
  <c r="J58" i="24"/>
  <c r="H58" i="24"/>
  <c r="G58" i="24"/>
  <c r="F58" i="24"/>
  <c r="J57" i="24"/>
  <c r="H57" i="24"/>
  <c r="G57" i="24"/>
  <c r="F57" i="24"/>
  <c r="J56" i="24"/>
  <c r="H56" i="24"/>
  <c r="I56" i="24" s="1"/>
  <c r="G56" i="24"/>
  <c r="F56" i="24"/>
  <c r="J55" i="24"/>
  <c r="H55" i="24"/>
  <c r="G55" i="24"/>
  <c r="F55" i="24"/>
  <c r="J54" i="24"/>
  <c r="H54" i="24"/>
  <c r="G54" i="24"/>
  <c r="F54" i="24"/>
  <c r="J53" i="24"/>
  <c r="H53" i="24"/>
  <c r="G53" i="24"/>
  <c r="F53" i="24"/>
  <c r="J52" i="24"/>
  <c r="H52" i="24"/>
  <c r="G52" i="24"/>
  <c r="F52" i="24"/>
  <c r="J51" i="24"/>
  <c r="H51" i="24"/>
  <c r="G51" i="24"/>
  <c r="F51" i="24"/>
  <c r="J50" i="24"/>
  <c r="H50" i="24"/>
  <c r="G50" i="24"/>
  <c r="F50" i="24"/>
  <c r="J49" i="24"/>
  <c r="H49" i="24"/>
  <c r="G49" i="24"/>
  <c r="F49" i="24"/>
  <c r="J48" i="24"/>
  <c r="H48" i="24"/>
  <c r="G48" i="24"/>
  <c r="F48" i="24"/>
  <c r="J47" i="24"/>
  <c r="H47" i="24"/>
  <c r="G47" i="24"/>
  <c r="F47" i="24"/>
  <c r="J46" i="24"/>
  <c r="H46" i="24"/>
  <c r="G46" i="24"/>
  <c r="F46" i="24"/>
  <c r="J45" i="24"/>
  <c r="H45" i="24"/>
  <c r="G45" i="24"/>
  <c r="F45" i="24"/>
  <c r="J44" i="24"/>
  <c r="H44" i="24"/>
  <c r="G44" i="24"/>
  <c r="F44" i="24"/>
  <c r="J43" i="24"/>
  <c r="H43" i="24"/>
  <c r="G43" i="24"/>
  <c r="F43" i="24"/>
  <c r="J42" i="24"/>
  <c r="H42" i="24"/>
  <c r="G42" i="24"/>
  <c r="F42" i="24"/>
  <c r="J41" i="24"/>
  <c r="H41" i="24"/>
  <c r="G41" i="24"/>
  <c r="F41" i="24"/>
  <c r="J40" i="24"/>
  <c r="H40" i="24"/>
  <c r="G40" i="24"/>
  <c r="F40" i="24"/>
  <c r="J39" i="24"/>
  <c r="H39" i="24"/>
  <c r="G39" i="24"/>
  <c r="F39" i="24"/>
  <c r="J38" i="24"/>
  <c r="H38" i="24"/>
  <c r="G38" i="24"/>
  <c r="F38" i="24"/>
  <c r="J37" i="24"/>
  <c r="H37" i="24"/>
  <c r="G37" i="24"/>
  <c r="F37" i="24"/>
  <c r="J36" i="24"/>
  <c r="H36" i="24"/>
  <c r="G36" i="24"/>
  <c r="F36" i="24"/>
  <c r="J35" i="24"/>
  <c r="H35" i="24"/>
  <c r="G35" i="24"/>
  <c r="F35" i="24"/>
  <c r="J34" i="24"/>
  <c r="H34" i="24"/>
  <c r="G34" i="24"/>
  <c r="F34" i="24"/>
  <c r="J33" i="24"/>
  <c r="H33" i="24"/>
  <c r="G33" i="24"/>
  <c r="F33" i="24"/>
  <c r="J32" i="24"/>
  <c r="H32" i="24"/>
  <c r="G32" i="24"/>
  <c r="F32" i="24"/>
  <c r="J31" i="24"/>
  <c r="H31" i="24"/>
  <c r="G31" i="24"/>
  <c r="F31" i="24"/>
  <c r="J30" i="24"/>
  <c r="H30" i="24"/>
  <c r="I30" i="24" s="1"/>
  <c r="G30" i="24"/>
  <c r="F30" i="24"/>
  <c r="J29" i="24"/>
  <c r="H29" i="24"/>
  <c r="I29" i="24" s="1"/>
  <c r="G29" i="24"/>
  <c r="F29" i="24"/>
  <c r="J28" i="24"/>
  <c r="H28" i="24"/>
  <c r="I28" i="24" s="1"/>
  <c r="G28" i="24"/>
  <c r="F28" i="24"/>
  <c r="J27" i="24"/>
  <c r="H27" i="24"/>
  <c r="I27" i="24" s="1"/>
  <c r="G27" i="24"/>
  <c r="F27" i="24"/>
  <c r="J26" i="24"/>
  <c r="H26" i="24"/>
  <c r="I26" i="24" s="1"/>
  <c r="G26" i="24"/>
  <c r="F26" i="24"/>
  <c r="J25" i="24"/>
  <c r="H25" i="24"/>
  <c r="I25" i="24" s="1"/>
  <c r="G25" i="24"/>
  <c r="F25" i="24"/>
  <c r="J24" i="24"/>
  <c r="H24" i="24"/>
  <c r="I24" i="24" s="1"/>
  <c r="G24" i="24"/>
  <c r="F24" i="24"/>
  <c r="J23" i="24"/>
  <c r="H23" i="24"/>
  <c r="I23" i="24" s="1"/>
  <c r="G23" i="24"/>
  <c r="F23" i="24"/>
  <c r="J22" i="24"/>
  <c r="H22" i="24"/>
  <c r="I22" i="24" s="1"/>
  <c r="G22" i="24"/>
  <c r="F22" i="24"/>
  <c r="J21" i="24"/>
  <c r="H21" i="24"/>
  <c r="I21" i="24" s="1"/>
  <c r="G21" i="24"/>
  <c r="F21" i="24"/>
  <c r="J20" i="24"/>
  <c r="I20" i="24"/>
  <c r="H20" i="24"/>
  <c r="G20" i="24"/>
  <c r="F20" i="24"/>
  <c r="J19" i="24"/>
  <c r="H19" i="24"/>
  <c r="G19" i="24"/>
  <c r="F19" i="24"/>
  <c r="J18" i="24"/>
  <c r="H18" i="24"/>
  <c r="G18" i="24"/>
  <c r="F18" i="24"/>
  <c r="J17" i="24"/>
  <c r="H17" i="24"/>
  <c r="G17" i="24"/>
  <c r="F17" i="24"/>
  <c r="J16" i="24"/>
  <c r="H16" i="24"/>
  <c r="G16" i="24"/>
  <c r="F16" i="24"/>
  <c r="J15" i="24"/>
  <c r="H15" i="24"/>
  <c r="G15" i="24"/>
  <c r="F15" i="24"/>
  <c r="J14" i="24"/>
  <c r="H14" i="24"/>
  <c r="G14" i="24"/>
  <c r="F14" i="24"/>
  <c r="J13" i="24"/>
  <c r="H13" i="24"/>
  <c r="G13" i="24"/>
  <c r="F13" i="24"/>
  <c r="J12" i="24"/>
  <c r="H12" i="24"/>
  <c r="G12" i="24"/>
  <c r="F12" i="24"/>
  <c r="J11" i="24"/>
  <c r="H11" i="24"/>
  <c r="G11" i="24"/>
  <c r="F11" i="24"/>
  <c r="J10" i="24"/>
  <c r="H10" i="24"/>
  <c r="G10" i="24"/>
  <c r="F10" i="24"/>
  <c r="J9" i="24"/>
  <c r="H9" i="24"/>
  <c r="G9" i="24"/>
  <c r="F9" i="24"/>
  <c r="J8" i="24"/>
  <c r="H8" i="24"/>
  <c r="G8" i="24"/>
  <c r="F8" i="24"/>
  <c r="J7" i="24"/>
  <c r="H7" i="24"/>
  <c r="G7" i="24"/>
  <c r="F7" i="24"/>
  <c r="J6" i="24"/>
  <c r="H6" i="24"/>
  <c r="G6" i="24"/>
  <c r="F6" i="24"/>
  <c r="J5" i="24"/>
  <c r="H5" i="24"/>
  <c r="G5" i="24"/>
  <c r="F5" i="24"/>
  <c r="J4" i="24"/>
  <c r="H4" i="24"/>
  <c r="I4" i="24" s="1"/>
  <c r="G4" i="24"/>
  <c r="F4" i="24"/>
  <c r="J3" i="24"/>
  <c r="H3" i="24"/>
  <c r="G3" i="24"/>
  <c r="F3" i="24"/>
  <c r="J2" i="24"/>
  <c r="H2" i="24"/>
  <c r="G2" i="24"/>
  <c r="F2" i="24"/>
  <c r="J83" i="3"/>
  <c r="H83" i="3"/>
  <c r="I83" i="3" s="1"/>
  <c r="G83" i="3"/>
  <c r="F83" i="3"/>
  <c r="J82" i="3"/>
  <c r="H82" i="3"/>
  <c r="G82" i="3"/>
  <c r="F82" i="3"/>
  <c r="J81" i="3"/>
  <c r="H81" i="3"/>
  <c r="I81" i="3" s="1"/>
  <c r="G81" i="3"/>
  <c r="F81" i="3"/>
  <c r="J80" i="3"/>
  <c r="H80" i="3"/>
  <c r="I80" i="3" s="1"/>
  <c r="G80" i="3"/>
  <c r="F80" i="3"/>
  <c r="J79" i="3"/>
  <c r="H79" i="3"/>
  <c r="I79" i="3" s="1"/>
  <c r="G79" i="3"/>
  <c r="F79" i="3"/>
  <c r="J78" i="3"/>
  <c r="H78" i="3"/>
  <c r="G78" i="3"/>
  <c r="F78" i="3"/>
  <c r="J77" i="3"/>
  <c r="H77" i="3"/>
  <c r="I77" i="3" s="1"/>
  <c r="G77" i="3"/>
  <c r="F77" i="3"/>
  <c r="J76" i="3"/>
  <c r="H76" i="3"/>
  <c r="I76" i="3" s="1"/>
  <c r="G76" i="3"/>
  <c r="F76" i="3"/>
  <c r="J75" i="3"/>
  <c r="H75" i="3"/>
  <c r="I75" i="3" s="1"/>
  <c r="G75" i="3"/>
  <c r="F75" i="3"/>
  <c r="J74" i="3"/>
  <c r="H74" i="3"/>
  <c r="I74" i="3" s="1"/>
  <c r="G74" i="3"/>
  <c r="F74" i="3"/>
  <c r="J73" i="3"/>
  <c r="H73" i="3"/>
  <c r="I73" i="3" s="1"/>
  <c r="G73" i="3"/>
  <c r="F73" i="3"/>
  <c r="J72" i="3"/>
  <c r="H72" i="3"/>
  <c r="G72" i="3"/>
  <c r="F72" i="3"/>
  <c r="J71" i="3"/>
  <c r="H71" i="3"/>
  <c r="I71" i="3" s="1"/>
  <c r="G71" i="3"/>
  <c r="F71" i="3"/>
  <c r="J70" i="3"/>
  <c r="H70" i="3"/>
  <c r="I70" i="3" s="1"/>
  <c r="G70" i="3"/>
  <c r="F70" i="3"/>
  <c r="J69" i="3"/>
  <c r="H69" i="3"/>
  <c r="I69" i="3" s="1"/>
  <c r="G69" i="3"/>
  <c r="F69" i="3"/>
  <c r="J68" i="3"/>
  <c r="H68" i="3"/>
  <c r="I68" i="3" s="1"/>
  <c r="G68" i="3"/>
  <c r="F68" i="3"/>
  <c r="J67" i="3"/>
  <c r="H67" i="3"/>
  <c r="I67" i="3" s="1"/>
  <c r="G67" i="3"/>
  <c r="F67" i="3"/>
  <c r="J66" i="3"/>
  <c r="H66" i="3"/>
  <c r="I66" i="3" s="1"/>
  <c r="G66" i="3"/>
  <c r="F66" i="3"/>
  <c r="J65" i="3"/>
  <c r="H65" i="3"/>
  <c r="I65" i="3" s="1"/>
  <c r="G65" i="3"/>
  <c r="F65" i="3"/>
  <c r="J64" i="3"/>
  <c r="H64" i="3"/>
  <c r="I64" i="3" s="1"/>
  <c r="G64" i="3"/>
  <c r="F64" i="3"/>
  <c r="J63" i="3"/>
  <c r="H63" i="3"/>
  <c r="I63" i="3" s="1"/>
  <c r="G63" i="3"/>
  <c r="F63" i="3"/>
  <c r="J62" i="3"/>
  <c r="H62" i="3"/>
  <c r="I62" i="3" s="1"/>
  <c r="G62" i="3"/>
  <c r="F62" i="3"/>
  <c r="J61" i="3"/>
  <c r="H61" i="3"/>
  <c r="I61" i="3" s="1"/>
  <c r="G61" i="3"/>
  <c r="F61" i="3"/>
  <c r="J60" i="3"/>
  <c r="H60" i="3"/>
  <c r="I60" i="3" s="1"/>
  <c r="G60" i="3"/>
  <c r="F60" i="3"/>
  <c r="J59" i="3"/>
  <c r="H59" i="3"/>
  <c r="I59" i="3" s="1"/>
  <c r="G59" i="3"/>
  <c r="F59" i="3"/>
  <c r="J58" i="3"/>
  <c r="H58" i="3"/>
  <c r="I58" i="3" s="1"/>
  <c r="G58" i="3"/>
  <c r="F58" i="3"/>
  <c r="J57" i="3"/>
  <c r="H57" i="3"/>
  <c r="I57" i="3" s="1"/>
  <c r="G57" i="3"/>
  <c r="F57" i="3"/>
  <c r="J56" i="3"/>
  <c r="H56" i="3"/>
  <c r="I56" i="3" s="1"/>
  <c r="G56" i="3"/>
  <c r="F56" i="3"/>
  <c r="J55" i="3"/>
  <c r="H55" i="3"/>
  <c r="I55" i="3" s="1"/>
  <c r="G55" i="3"/>
  <c r="F55" i="3"/>
  <c r="J54" i="3"/>
  <c r="H54" i="3"/>
  <c r="I54" i="3" s="1"/>
  <c r="G54" i="3"/>
  <c r="F54" i="3"/>
  <c r="J53" i="3"/>
  <c r="H53" i="3"/>
  <c r="I53" i="3" s="1"/>
  <c r="G53" i="3"/>
  <c r="F53" i="3"/>
  <c r="J52" i="3"/>
  <c r="H52" i="3"/>
  <c r="I52" i="3" s="1"/>
  <c r="G52" i="3"/>
  <c r="F52" i="3"/>
  <c r="J51" i="3"/>
  <c r="H51" i="3"/>
  <c r="I51" i="3" s="1"/>
  <c r="G51" i="3"/>
  <c r="F51" i="3"/>
  <c r="J50" i="3"/>
  <c r="H50" i="3"/>
  <c r="I50" i="3" s="1"/>
  <c r="G50" i="3"/>
  <c r="F50" i="3"/>
  <c r="J49" i="3"/>
  <c r="H49" i="3"/>
  <c r="I49" i="3" s="1"/>
  <c r="G49" i="3"/>
  <c r="F49" i="3"/>
  <c r="J48" i="3"/>
  <c r="H48" i="3"/>
  <c r="I48" i="3" s="1"/>
  <c r="G48" i="3"/>
  <c r="F48" i="3"/>
  <c r="J47" i="3"/>
  <c r="H47" i="3"/>
  <c r="I47" i="3" s="1"/>
  <c r="G47" i="3"/>
  <c r="F47" i="3"/>
  <c r="J46" i="3"/>
  <c r="H46" i="3"/>
  <c r="I46" i="3" s="1"/>
  <c r="G46" i="3"/>
  <c r="F46" i="3"/>
  <c r="J45" i="3"/>
  <c r="H45" i="3"/>
  <c r="I45" i="3" s="1"/>
  <c r="G45" i="3"/>
  <c r="F45" i="3"/>
  <c r="J44" i="3"/>
  <c r="H44" i="3"/>
  <c r="I44" i="3" s="1"/>
  <c r="G44" i="3"/>
  <c r="F44" i="3"/>
  <c r="J43" i="3"/>
  <c r="I43" i="3"/>
  <c r="H43" i="3"/>
  <c r="G43" i="3"/>
  <c r="F43" i="3"/>
  <c r="J42" i="3"/>
  <c r="H42" i="3"/>
  <c r="G42" i="3"/>
  <c r="F42" i="3"/>
  <c r="J41" i="3"/>
  <c r="H41" i="3"/>
  <c r="G41" i="3"/>
  <c r="F41" i="3"/>
  <c r="J40" i="3"/>
  <c r="H40" i="3"/>
  <c r="G40" i="3"/>
  <c r="F40" i="3"/>
  <c r="J39" i="3"/>
  <c r="H39" i="3"/>
  <c r="G39" i="3"/>
  <c r="F39" i="3"/>
  <c r="J38" i="3"/>
  <c r="H38" i="3"/>
  <c r="G38" i="3"/>
  <c r="F38" i="3"/>
  <c r="J37" i="3"/>
  <c r="H37" i="3"/>
  <c r="G37" i="3"/>
  <c r="F37" i="3"/>
  <c r="J36" i="3"/>
  <c r="H36" i="3"/>
  <c r="G36" i="3"/>
  <c r="F36" i="3"/>
  <c r="J35" i="3"/>
  <c r="H35" i="3"/>
  <c r="G35" i="3"/>
  <c r="F35" i="3"/>
  <c r="J34" i="3"/>
  <c r="H34" i="3"/>
  <c r="G34" i="3"/>
  <c r="F34" i="3"/>
  <c r="J33" i="3"/>
  <c r="H33" i="3"/>
  <c r="G33" i="3"/>
  <c r="F33" i="3"/>
  <c r="J32" i="3"/>
  <c r="H32" i="3"/>
  <c r="G32" i="3"/>
  <c r="F32" i="3"/>
  <c r="J31" i="3"/>
  <c r="H31" i="3"/>
  <c r="G31" i="3"/>
  <c r="F31" i="3"/>
  <c r="J30" i="3"/>
  <c r="H30" i="3"/>
  <c r="G30" i="3"/>
  <c r="F30" i="3"/>
  <c r="J29" i="3"/>
  <c r="H29" i="3"/>
  <c r="G29" i="3"/>
  <c r="F29" i="3"/>
  <c r="J28" i="3"/>
  <c r="H28" i="3"/>
  <c r="G28" i="3"/>
  <c r="F28" i="3"/>
  <c r="J27" i="3"/>
  <c r="H27" i="3"/>
  <c r="G27" i="3"/>
  <c r="F27" i="3"/>
  <c r="J26" i="3"/>
  <c r="H26" i="3"/>
  <c r="G26" i="3"/>
  <c r="F26" i="3"/>
  <c r="J25" i="3"/>
  <c r="H25" i="3"/>
  <c r="G25" i="3"/>
  <c r="F25" i="3"/>
  <c r="J24" i="3"/>
  <c r="H24" i="3"/>
  <c r="G24" i="3"/>
  <c r="F24" i="3"/>
  <c r="J23" i="3"/>
  <c r="H23" i="3"/>
  <c r="G23" i="3"/>
  <c r="F23" i="3"/>
  <c r="J22" i="3"/>
  <c r="H22" i="3"/>
  <c r="G22" i="3"/>
  <c r="F22" i="3"/>
  <c r="J21" i="3"/>
  <c r="H21" i="3"/>
  <c r="G21" i="3"/>
  <c r="F21" i="3"/>
  <c r="J20" i="3"/>
  <c r="H20" i="3"/>
  <c r="G20" i="3"/>
  <c r="F20" i="3"/>
  <c r="J19" i="3"/>
  <c r="H19" i="3"/>
  <c r="G19" i="3"/>
  <c r="F19" i="3"/>
  <c r="J18" i="3"/>
  <c r="H18" i="3"/>
  <c r="G18" i="3"/>
  <c r="F18" i="3"/>
  <c r="J17" i="3"/>
  <c r="H17" i="3"/>
  <c r="G17" i="3"/>
  <c r="F17" i="3"/>
  <c r="J16" i="3"/>
  <c r="H16" i="3"/>
  <c r="G16" i="3"/>
  <c r="F16" i="3"/>
  <c r="J15" i="3"/>
  <c r="H15" i="3"/>
  <c r="G15" i="3"/>
  <c r="F15" i="3"/>
  <c r="J14" i="3"/>
  <c r="H14" i="3"/>
  <c r="G14" i="3"/>
  <c r="F14" i="3"/>
  <c r="J13" i="3"/>
  <c r="H13" i="3"/>
  <c r="G13" i="3"/>
  <c r="F13" i="3"/>
  <c r="J12" i="3"/>
  <c r="H12" i="3"/>
  <c r="G12" i="3"/>
  <c r="F12" i="3"/>
  <c r="J11" i="3"/>
  <c r="H11" i="3"/>
  <c r="G11" i="3"/>
  <c r="F11" i="3"/>
  <c r="J10" i="3"/>
  <c r="H10" i="3"/>
  <c r="G10" i="3"/>
  <c r="F10" i="3"/>
  <c r="J9" i="3"/>
  <c r="H9" i="3"/>
  <c r="I9" i="3" s="1"/>
  <c r="G9" i="3"/>
  <c r="F9" i="3"/>
  <c r="J8" i="3"/>
  <c r="H8" i="3"/>
  <c r="I8" i="3" s="1"/>
  <c r="G8" i="3"/>
  <c r="F8" i="3"/>
  <c r="J7" i="3"/>
  <c r="H7" i="3"/>
  <c r="I7" i="3" s="1"/>
  <c r="G7" i="3"/>
  <c r="F7" i="3"/>
  <c r="J6" i="3"/>
  <c r="H6" i="3"/>
  <c r="I6" i="3" s="1"/>
  <c r="G6" i="3"/>
  <c r="F6" i="3"/>
  <c r="J5" i="3"/>
  <c r="H5" i="3"/>
  <c r="I5" i="3" s="1"/>
  <c r="G5" i="3"/>
  <c r="F5" i="3"/>
  <c r="J4" i="3"/>
  <c r="H4" i="3"/>
  <c r="I4" i="3" s="1"/>
  <c r="G4" i="3"/>
  <c r="F4" i="3"/>
  <c r="J3" i="3"/>
  <c r="H3" i="3"/>
  <c r="I3" i="3" s="1"/>
  <c r="G3" i="3"/>
  <c r="F3" i="3"/>
  <c r="J2" i="3"/>
  <c r="H2" i="3"/>
  <c r="I2" i="3" s="1"/>
  <c r="G2" i="3"/>
  <c r="F2" i="3"/>
  <c r="J90" i="17"/>
  <c r="H90" i="17"/>
  <c r="I90" i="17" s="1"/>
  <c r="G90" i="17"/>
  <c r="F90" i="17"/>
  <c r="J89" i="17"/>
  <c r="H89" i="17"/>
  <c r="G89" i="17"/>
  <c r="F89" i="17"/>
  <c r="J88" i="17"/>
  <c r="H88" i="17"/>
  <c r="G88" i="17"/>
  <c r="F88" i="17"/>
  <c r="J87" i="17"/>
  <c r="H87" i="17"/>
  <c r="I87" i="17" s="1"/>
  <c r="G87" i="17"/>
  <c r="F87" i="17"/>
  <c r="J86" i="17"/>
  <c r="H86" i="17"/>
  <c r="I86" i="17" s="1"/>
  <c r="G86" i="17"/>
  <c r="F86" i="17"/>
  <c r="J85" i="17"/>
  <c r="H85" i="17"/>
  <c r="I85" i="17" s="1"/>
  <c r="G85" i="17"/>
  <c r="F85" i="17"/>
  <c r="J84" i="17"/>
  <c r="H84" i="17"/>
  <c r="G84" i="17"/>
  <c r="F84" i="17"/>
  <c r="J83" i="17"/>
  <c r="H83" i="17"/>
  <c r="G83" i="17"/>
  <c r="F83" i="17"/>
  <c r="J82" i="17"/>
  <c r="H82" i="17"/>
  <c r="G82" i="17"/>
  <c r="F82" i="17"/>
  <c r="J81" i="17"/>
  <c r="H81" i="17"/>
  <c r="G81" i="17"/>
  <c r="F81" i="17"/>
  <c r="J80" i="17"/>
  <c r="H80" i="17"/>
  <c r="G80" i="17"/>
  <c r="F80" i="17"/>
  <c r="J79" i="17"/>
  <c r="H79" i="17"/>
  <c r="G79" i="17"/>
  <c r="F79" i="17"/>
  <c r="J78" i="17"/>
  <c r="H78" i="17"/>
  <c r="G78" i="17"/>
  <c r="F78" i="17"/>
  <c r="J77" i="17"/>
  <c r="H77" i="17"/>
  <c r="G77" i="17"/>
  <c r="F77" i="17"/>
  <c r="J76" i="17"/>
  <c r="H76" i="17"/>
  <c r="G76" i="17"/>
  <c r="F76" i="17"/>
  <c r="J75" i="17"/>
  <c r="H75" i="17"/>
  <c r="G75" i="17"/>
  <c r="F75" i="17"/>
  <c r="J74" i="17"/>
  <c r="H74" i="17"/>
  <c r="G74" i="17"/>
  <c r="F74" i="17"/>
  <c r="J73" i="17"/>
  <c r="H73" i="17"/>
  <c r="I73" i="17" s="1"/>
  <c r="G73" i="17"/>
  <c r="F73" i="17"/>
  <c r="J72" i="17"/>
  <c r="H72" i="17"/>
  <c r="G72" i="17"/>
  <c r="F72" i="17"/>
  <c r="J71" i="17"/>
  <c r="H71" i="17"/>
  <c r="G71" i="17"/>
  <c r="F71" i="17"/>
  <c r="J70" i="17"/>
  <c r="H70" i="17"/>
  <c r="G70" i="17"/>
  <c r="F70" i="17"/>
  <c r="J69" i="17"/>
  <c r="H69" i="17"/>
  <c r="G69" i="17"/>
  <c r="F69" i="17"/>
  <c r="J68" i="17"/>
  <c r="H68" i="17"/>
  <c r="G68" i="17"/>
  <c r="F68" i="17"/>
  <c r="J67" i="17"/>
  <c r="H67" i="17"/>
  <c r="G67" i="17"/>
  <c r="F67" i="17"/>
  <c r="J66" i="17"/>
  <c r="H66" i="17"/>
  <c r="G66" i="17"/>
  <c r="F66" i="17"/>
  <c r="J65" i="17"/>
  <c r="H65" i="17"/>
  <c r="G65" i="17"/>
  <c r="F65" i="17"/>
  <c r="J64" i="17"/>
  <c r="H64" i="17"/>
  <c r="G64" i="17"/>
  <c r="F64" i="17"/>
  <c r="J63" i="17"/>
  <c r="H63" i="17"/>
  <c r="G63" i="17"/>
  <c r="F63" i="17"/>
  <c r="J62" i="17"/>
  <c r="H62" i="17"/>
  <c r="G62" i="17"/>
  <c r="F62" i="17"/>
  <c r="J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I55" i="17" s="1"/>
  <c r="G55" i="17"/>
  <c r="F55" i="17"/>
  <c r="J54" i="17"/>
  <c r="H54" i="17"/>
  <c r="I54" i="17" s="1"/>
  <c r="G54" i="17"/>
  <c r="F54" i="17"/>
  <c r="J53" i="17"/>
  <c r="H53" i="17"/>
  <c r="I53" i="17" s="1"/>
  <c r="G53" i="17"/>
  <c r="F53" i="17"/>
  <c r="J52" i="17"/>
  <c r="H52" i="17"/>
  <c r="I52" i="17" s="1"/>
  <c r="G52" i="17"/>
  <c r="F52" i="17"/>
  <c r="J51" i="17"/>
  <c r="H51" i="17"/>
  <c r="I51" i="17" s="1"/>
  <c r="G51" i="17"/>
  <c r="F51" i="17"/>
  <c r="J50" i="17"/>
  <c r="H50" i="17"/>
  <c r="I50" i="17" s="1"/>
  <c r="G50" i="17"/>
  <c r="F50" i="17"/>
  <c r="J49" i="17"/>
  <c r="H49" i="17"/>
  <c r="I49" i="17" s="1"/>
  <c r="G49" i="17"/>
  <c r="F49" i="17"/>
  <c r="J48" i="17"/>
  <c r="H48" i="17"/>
  <c r="I48" i="17" s="1"/>
  <c r="G48" i="17"/>
  <c r="F48" i="17"/>
  <c r="J47" i="17"/>
  <c r="H47" i="17"/>
  <c r="I47" i="17" s="1"/>
  <c r="G47" i="17"/>
  <c r="F47" i="17"/>
  <c r="J46" i="17"/>
  <c r="H46" i="17"/>
  <c r="I46" i="17" s="1"/>
  <c r="G46" i="17"/>
  <c r="F46" i="17"/>
  <c r="J45" i="17"/>
  <c r="H45" i="17"/>
  <c r="I45" i="17" s="1"/>
  <c r="G45" i="17"/>
  <c r="F45" i="17"/>
  <c r="J44" i="17"/>
  <c r="H44" i="17"/>
  <c r="G44" i="17"/>
  <c r="F44" i="17"/>
  <c r="J43" i="17"/>
  <c r="H43" i="17"/>
  <c r="G43" i="17"/>
  <c r="F43" i="17"/>
  <c r="J42" i="17"/>
  <c r="H42" i="17"/>
  <c r="G42" i="17"/>
  <c r="F42" i="17"/>
  <c r="J41" i="17"/>
  <c r="H41" i="17"/>
  <c r="G41" i="17"/>
  <c r="F41" i="17"/>
  <c r="J40" i="17"/>
  <c r="H40" i="17"/>
  <c r="G40" i="17"/>
  <c r="F40" i="17"/>
  <c r="J39" i="17"/>
  <c r="H39" i="17"/>
  <c r="G39" i="17"/>
  <c r="F39" i="17"/>
  <c r="J38" i="17"/>
  <c r="H38" i="17"/>
  <c r="G38" i="17"/>
  <c r="F38" i="17"/>
  <c r="J37" i="17"/>
  <c r="H37" i="17"/>
  <c r="G37" i="17"/>
  <c r="F37" i="17"/>
  <c r="J36" i="17"/>
  <c r="H36" i="17"/>
  <c r="G36" i="17"/>
  <c r="F36" i="17"/>
  <c r="J35" i="17"/>
  <c r="H35" i="17"/>
  <c r="G35" i="17"/>
  <c r="F35" i="17"/>
  <c r="J34" i="17"/>
  <c r="H34" i="17"/>
  <c r="G34" i="17"/>
  <c r="F34" i="17"/>
  <c r="J33" i="17"/>
  <c r="H33" i="17"/>
  <c r="G33" i="17"/>
  <c r="F33" i="17"/>
  <c r="J32" i="17"/>
  <c r="H32" i="17"/>
  <c r="G32" i="17"/>
  <c r="F32" i="17"/>
  <c r="J31" i="17"/>
  <c r="H31" i="17"/>
  <c r="G31" i="17"/>
  <c r="F31" i="17"/>
  <c r="J30" i="17"/>
  <c r="H30" i="17"/>
  <c r="G30" i="17"/>
  <c r="F30" i="17"/>
  <c r="J29" i="17"/>
  <c r="H29" i="17"/>
  <c r="G29" i="17"/>
  <c r="F29" i="17"/>
  <c r="J28" i="17"/>
  <c r="H28" i="17"/>
  <c r="G28" i="17"/>
  <c r="F28" i="17"/>
  <c r="J27" i="17"/>
  <c r="H27" i="17"/>
  <c r="G27" i="17"/>
  <c r="F27" i="17"/>
  <c r="J26" i="17"/>
  <c r="H26" i="17"/>
  <c r="G26" i="17"/>
  <c r="F26" i="17"/>
  <c r="J25" i="17"/>
  <c r="H25" i="17"/>
  <c r="G25" i="17"/>
  <c r="F25" i="17"/>
  <c r="J24" i="17"/>
  <c r="H24" i="17"/>
  <c r="G24" i="17"/>
  <c r="F24" i="17"/>
  <c r="J23" i="17"/>
  <c r="H23" i="17"/>
  <c r="G23" i="17"/>
  <c r="F23" i="17"/>
  <c r="J22" i="17"/>
  <c r="H22" i="17"/>
  <c r="G22" i="17"/>
  <c r="F22" i="17"/>
  <c r="J21" i="17"/>
  <c r="H21" i="17"/>
  <c r="G21" i="17"/>
  <c r="F21" i="17"/>
  <c r="J20" i="17"/>
  <c r="H20" i="17"/>
  <c r="G20" i="17"/>
  <c r="F20" i="17"/>
  <c r="J19" i="17"/>
  <c r="H19" i="17"/>
  <c r="G19" i="17"/>
  <c r="F19" i="17"/>
  <c r="J18" i="17"/>
  <c r="H18" i="17"/>
  <c r="G18" i="17"/>
  <c r="F18" i="17"/>
  <c r="J17" i="17"/>
  <c r="H17" i="17"/>
  <c r="G17" i="17"/>
  <c r="F17" i="17"/>
  <c r="J16" i="17"/>
  <c r="H16" i="17"/>
  <c r="G16" i="17"/>
  <c r="F16" i="17"/>
  <c r="J15" i="17"/>
  <c r="H15" i="17"/>
  <c r="I15" i="17" s="1"/>
  <c r="G15" i="17"/>
  <c r="F15" i="17"/>
  <c r="J14" i="17"/>
  <c r="H14" i="17"/>
  <c r="I14" i="17" s="1"/>
  <c r="G14" i="17"/>
  <c r="F14" i="17"/>
  <c r="J13" i="17"/>
  <c r="H13" i="17"/>
  <c r="I13" i="17" s="1"/>
  <c r="G13" i="17"/>
  <c r="F13" i="17"/>
  <c r="J12" i="17"/>
  <c r="H12" i="17"/>
  <c r="I12" i="17" s="1"/>
  <c r="G12" i="17"/>
  <c r="F12" i="17"/>
  <c r="J11" i="17"/>
  <c r="H11" i="17"/>
  <c r="I11" i="17" s="1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G7" i="17"/>
  <c r="F7" i="17"/>
  <c r="J6" i="17"/>
  <c r="H6" i="17"/>
  <c r="G6" i="17"/>
  <c r="F6" i="17"/>
  <c r="J5" i="17"/>
  <c r="H5" i="17"/>
  <c r="G5" i="17"/>
  <c r="F5" i="17"/>
  <c r="J4" i="17"/>
  <c r="H4" i="17"/>
  <c r="G4" i="17"/>
  <c r="F4" i="17"/>
  <c r="J3" i="17"/>
  <c r="H3" i="17"/>
  <c r="G3" i="17"/>
  <c r="F3" i="17"/>
  <c r="J2" i="17"/>
  <c r="H2" i="17"/>
  <c r="G2" i="17"/>
  <c r="F2" i="17"/>
  <c r="G2" i="21"/>
  <c r="H2" i="21"/>
  <c r="J2" i="21"/>
  <c r="G3" i="21"/>
  <c r="H3" i="21"/>
  <c r="J3" i="21"/>
  <c r="G4" i="21"/>
  <c r="H4" i="21"/>
  <c r="J4" i="21"/>
  <c r="G5" i="21"/>
  <c r="H5" i="21"/>
  <c r="J5" i="21"/>
  <c r="G6" i="21"/>
  <c r="H6" i="21"/>
  <c r="J6" i="21"/>
  <c r="G7" i="21"/>
  <c r="H7" i="21"/>
  <c r="J7" i="21"/>
  <c r="G8" i="21"/>
  <c r="H8" i="21"/>
  <c r="J8" i="21"/>
  <c r="G9" i="21"/>
  <c r="H9" i="21"/>
  <c r="J9" i="21"/>
  <c r="G10" i="21"/>
  <c r="H10" i="21"/>
  <c r="J10" i="21"/>
  <c r="G11" i="21"/>
  <c r="H11" i="21"/>
  <c r="J11" i="21"/>
  <c r="G12" i="21"/>
  <c r="H12" i="21"/>
  <c r="J12" i="21"/>
  <c r="G13" i="21"/>
  <c r="H13" i="21"/>
  <c r="J13" i="21"/>
  <c r="G14" i="21"/>
  <c r="H14" i="21"/>
  <c r="J14" i="21"/>
  <c r="G15" i="21"/>
  <c r="H15" i="21"/>
  <c r="J15" i="21"/>
  <c r="G16" i="21"/>
  <c r="H16" i="21"/>
  <c r="J16" i="21"/>
  <c r="G17" i="21"/>
  <c r="H17" i="21"/>
  <c r="J17" i="21"/>
  <c r="G18" i="21"/>
  <c r="H18" i="21"/>
  <c r="J18" i="21"/>
  <c r="G19" i="21"/>
  <c r="H19" i="21"/>
  <c r="J19" i="21"/>
  <c r="G20" i="21"/>
  <c r="H20" i="21"/>
  <c r="J20" i="21"/>
  <c r="G21" i="21"/>
  <c r="H21" i="21"/>
  <c r="J21" i="21"/>
  <c r="G22" i="21"/>
  <c r="H22" i="21"/>
  <c r="J22" i="21"/>
  <c r="G23" i="21"/>
  <c r="H23" i="21"/>
  <c r="J23" i="21"/>
  <c r="G24" i="21"/>
  <c r="H24" i="21"/>
  <c r="J24" i="21"/>
  <c r="G25" i="21"/>
  <c r="H25" i="21"/>
  <c r="J25" i="21"/>
  <c r="J90" i="2"/>
  <c r="H90" i="2"/>
  <c r="I90" i="2" s="1"/>
  <c r="G90" i="2"/>
  <c r="F90" i="2"/>
  <c r="J89" i="2"/>
  <c r="H89" i="2"/>
  <c r="G89" i="2"/>
  <c r="F89" i="2"/>
  <c r="J88" i="2"/>
  <c r="H88" i="2"/>
  <c r="G88" i="2"/>
  <c r="F88" i="2"/>
  <c r="J87" i="2"/>
  <c r="H87" i="2"/>
  <c r="G87" i="2"/>
  <c r="F87" i="2"/>
  <c r="J86" i="2"/>
  <c r="H86" i="2"/>
  <c r="G86" i="2"/>
  <c r="F86" i="2"/>
  <c r="J85" i="2"/>
  <c r="H85" i="2"/>
  <c r="G85" i="2"/>
  <c r="F85" i="2"/>
  <c r="J84" i="2"/>
  <c r="H84" i="2"/>
  <c r="G84" i="2"/>
  <c r="F84" i="2"/>
  <c r="J83" i="2"/>
  <c r="H83" i="2"/>
  <c r="G83" i="2"/>
  <c r="F83" i="2"/>
  <c r="J82" i="2"/>
  <c r="H82" i="2"/>
  <c r="G82" i="2"/>
  <c r="F82" i="2"/>
  <c r="J81" i="2"/>
  <c r="H81" i="2"/>
  <c r="G81" i="2"/>
  <c r="F81" i="2"/>
  <c r="J80" i="2"/>
  <c r="H80" i="2"/>
  <c r="G80" i="2"/>
  <c r="F80" i="2"/>
  <c r="J79" i="2"/>
  <c r="H79" i="2"/>
  <c r="G79" i="2"/>
  <c r="F79" i="2"/>
  <c r="J78" i="2"/>
  <c r="H78" i="2"/>
  <c r="G78" i="2"/>
  <c r="F78" i="2"/>
  <c r="J77" i="2"/>
  <c r="H77" i="2"/>
  <c r="G77" i="2"/>
  <c r="F77" i="2"/>
  <c r="J76" i="2"/>
  <c r="H76" i="2"/>
  <c r="G76" i="2"/>
  <c r="F76" i="2"/>
  <c r="J75" i="2"/>
  <c r="H75" i="2"/>
  <c r="G75" i="2"/>
  <c r="F75" i="2"/>
  <c r="J74" i="2"/>
  <c r="H74" i="2"/>
  <c r="G74" i="2"/>
  <c r="F74" i="2"/>
  <c r="J73" i="2"/>
  <c r="H73" i="2"/>
  <c r="G73" i="2"/>
  <c r="F73" i="2"/>
  <c r="J72" i="2"/>
  <c r="H72" i="2"/>
  <c r="G72" i="2"/>
  <c r="F72" i="2"/>
  <c r="J71" i="2"/>
  <c r="H71" i="2"/>
  <c r="G71" i="2"/>
  <c r="F71" i="2"/>
  <c r="J70" i="2"/>
  <c r="H70" i="2"/>
  <c r="G70" i="2"/>
  <c r="F70" i="2"/>
  <c r="J69" i="2"/>
  <c r="H69" i="2"/>
  <c r="G69" i="2"/>
  <c r="F69" i="2"/>
  <c r="J68" i="2"/>
  <c r="H68" i="2"/>
  <c r="G68" i="2"/>
  <c r="F68" i="2"/>
  <c r="J67" i="2"/>
  <c r="H67" i="2"/>
  <c r="G67" i="2"/>
  <c r="F67" i="2"/>
  <c r="J66" i="2"/>
  <c r="H66" i="2"/>
  <c r="G66" i="2"/>
  <c r="F66" i="2"/>
  <c r="J65" i="2"/>
  <c r="H65" i="2"/>
  <c r="G65" i="2"/>
  <c r="F65" i="2"/>
  <c r="J64" i="2"/>
  <c r="H64" i="2"/>
  <c r="G64" i="2"/>
  <c r="F64" i="2"/>
  <c r="J63" i="2"/>
  <c r="H63" i="2"/>
  <c r="G63" i="2"/>
  <c r="F63" i="2"/>
  <c r="J62" i="2"/>
  <c r="H62" i="2"/>
  <c r="G62" i="2"/>
  <c r="F62" i="2"/>
  <c r="J61" i="2"/>
  <c r="H61" i="2"/>
  <c r="G61" i="2"/>
  <c r="F61" i="2"/>
  <c r="J60" i="2"/>
  <c r="H60" i="2"/>
  <c r="G60" i="2"/>
  <c r="F60" i="2"/>
  <c r="J59" i="2"/>
  <c r="H59" i="2"/>
  <c r="G59" i="2"/>
  <c r="F59" i="2"/>
  <c r="J58" i="2"/>
  <c r="H58" i="2"/>
  <c r="G58" i="2"/>
  <c r="F58" i="2"/>
  <c r="J57" i="2"/>
  <c r="H57" i="2"/>
  <c r="G57" i="2"/>
  <c r="F57" i="2"/>
  <c r="J56" i="2"/>
  <c r="H56" i="2"/>
  <c r="G56" i="2"/>
  <c r="F56" i="2"/>
  <c r="J55" i="2"/>
  <c r="H55" i="2"/>
  <c r="G55" i="2"/>
  <c r="F55" i="2"/>
  <c r="J54" i="2"/>
  <c r="H54" i="2"/>
  <c r="G54" i="2"/>
  <c r="F54" i="2"/>
  <c r="J53" i="2"/>
  <c r="H53" i="2"/>
  <c r="G53" i="2"/>
  <c r="F53" i="2"/>
  <c r="J52" i="2"/>
  <c r="H52" i="2"/>
  <c r="G52" i="2"/>
  <c r="F52" i="2"/>
  <c r="J51" i="2"/>
  <c r="H51" i="2"/>
  <c r="G51" i="2"/>
  <c r="F51" i="2"/>
  <c r="J50" i="2"/>
  <c r="H50" i="2"/>
  <c r="G50" i="2"/>
  <c r="F50" i="2"/>
  <c r="J49" i="2"/>
  <c r="H49" i="2"/>
  <c r="G49" i="2"/>
  <c r="F49" i="2"/>
  <c r="J48" i="2"/>
  <c r="H48" i="2"/>
  <c r="G48" i="2"/>
  <c r="F48" i="2"/>
  <c r="J47" i="2"/>
  <c r="H47" i="2"/>
  <c r="G47" i="2"/>
  <c r="F47" i="2"/>
  <c r="J46" i="2"/>
  <c r="H46" i="2"/>
  <c r="G46" i="2"/>
  <c r="F46" i="2"/>
  <c r="J45" i="2"/>
  <c r="H45" i="2"/>
  <c r="G45" i="2"/>
  <c r="F45" i="2"/>
  <c r="J44" i="2"/>
  <c r="H44" i="2"/>
  <c r="G44" i="2"/>
  <c r="F44" i="2"/>
  <c r="J43" i="2"/>
  <c r="H43" i="2"/>
  <c r="G43" i="2"/>
  <c r="F43" i="2"/>
  <c r="J42" i="2"/>
  <c r="H42" i="2"/>
  <c r="G42" i="2"/>
  <c r="F42" i="2"/>
  <c r="J41" i="2"/>
  <c r="H41" i="2"/>
  <c r="G41" i="2"/>
  <c r="F41" i="2"/>
  <c r="J40" i="2"/>
  <c r="H40" i="2"/>
  <c r="G40" i="2"/>
  <c r="F40" i="2"/>
  <c r="J39" i="2"/>
  <c r="H39" i="2"/>
  <c r="G39" i="2"/>
  <c r="F39" i="2"/>
  <c r="J38" i="2"/>
  <c r="H38" i="2"/>
  <c r="G38" i="2"/>
  <c r="F38" i="2"/>
  <c r="J37" i="2"/>
  <c r="H37" i="2"/>
  <c r="G37" i="2"/>
  <c r="F37" i="2"/>
  <c r="J36" i="2"/>
  <c r="H36" i="2"/>
  <c r="G36" i="2"/>
  <c r="F36" i="2"/>
  <c r="J35" i="2"/>
  <c r="H35" i="2"/>
  <c r="G35" i="2"/>
  <c r="F35" i="2"/>
  <c r="J34" i="2"/>
  <c r="H34" i="2"/>
  <c r="G34" i="2"/>
  <c r="F34" i="2"/>
  <c r="J33" i="2"/>
  <c r="H33" i="2"/>
  <c r="G33" i="2"/>
  <c r="F33" i="2"/>
  <c r="J32" i="2"/>
  <c r="H32" i="2"/>
  <c r="G32" i="2"/>
  <c r="F32" i="2"/>
  <c r="J31" i="2"/>
  <c r="H31" i="2"/>
  <c r="G31" i="2"/>
  <c r="F31" i="2"/>
  <c r="J30" i="2"/>
  <c r="H30" i="2"/>
  <c r="G30" i="2"/>
  <c r="F30" i="2"/>
  <c r="J29" i="2"/>
  <c r="H29" i="2"/>
  <c r="G29" i="2"/>
  <c r="F29" i="2"/>
  <c r="J28" i="2"/>
  <c r="H28" i="2"/>
  <c r="G28" i="2"/>
  <c r="F28" i="2"/>
  <c r="J27" i="2"/>
  <c r="H27" i="2"/>
  <c r="G27" i="2"/>
  <c r="F27" i="2"/>
  <c r="J26" i="2"/>
  <c r="H26" i="2"/>
  <c r="G26" i="2"/>
  <c r="F26" i="2"/>
  <c r="J25" i="2"/>
  <c r="H25" i="2"/>
  <c r="G25" i="2"/>
  <c r="F25" i="2"/>
  <c r="J24" i="2"/>
  <c r="H24" i="2"/>
  <c r="G24" i="2"/>
  <c r="F24" i="2"/>
  <c r="J23" i="2"/>
  <c r="H23" i="2"/>
  <c r="G23" i="2"/>
  <c r="F23" i="2"/>
  <c r="J22" i="2"/>
  <c r="H22" i="2"/>
  <c r="G22" i="2"/>
  <c r="F22" i="2"/>
  <c r="J21" i="2"/>
  <c r="H21" i="2"/>
  <c r="G21" i="2"/>
  <c r="F21" i="2"/>
  <c r="J20" i="2"/>
  <c r="H20" i="2"/>
  <c r="G20" i="2"/>
  <c r="F20" i="2"/>
  <c r="J19" i="2"/>
  <c r="H19" i="2"/>
  <c r="G19" i="2"/>
  <c r="F19" i="2"/>
  <c r="J18" i="2"/>
  <c r="H18" i="2"/>
  <c r="G18" i="2"/>
  <c r="F18" i="2"/>
  <c r="J17" i="2"/>
  <c r="H17" i="2"/>
  <c r="G17" i="2"/>
  <c r="F17" i="2"/>
  <c r="J16" i="2"/>
  <c r="H16" i="2"/>
  <c r="G16" i="2"/>
  <c r="F16" i="2"/>
  <c r="J15" i="2"/>
  <c r="H15" i="2"/>
  <c r="G15" i="2"/>
  <c r="F15" i="2"/>
  <c r="J14" i="2"/>
  <c r="H14" i="2"/>
  <c r="G14" i="2"/>
  <c r="F14" i="2"/>
  <c r="J13" i="2"/>
  <c r="H13" i="2"/>
  <c r="I13" i="2" s="1"/>
  <c r="G13" i="2"/>
  <c r="F13" i="2"/>
  <c r="J12" i="2"/>
  <c r="H12" i="2"/>
  <c r="I12" i="2" s="1"/>
  <c r="G12" i="2"/>
  <c r="F12" i="2"/>
  <c r="J11" i="2"/>
  <c r="H11" i="2"/>
  <c r="I11" i="2" s="1"/>
  <c r="G11" i="2"/>
  <c r="F11" i="2"/>
  <c r="J10" i="2"/>
  <c r="H10" i="2"/>
  <c r="I10" i="2" s="1"/>
  <c r="G10" i="2"/>
  <c r="F10" i="2"/>
  <c r="J9" i="2"/>
  <c r="H9" i="2"/>
  <c r="I9" i="2" s="1"/>
  <c r="G9" i="2"/>
  <c r="F9" i="2"/>
  <c r="J8" i="2"/>
  <c r="H8" i="2"/>
  <c r="I8" i="2" s="1"/>
  <c r="G8" i="2"/>
  <c r="F8" i="2"/>
  <c r="J7" i="2"/>
  <c r="H7" i="2"/>
  <c r="I7" i="2" s="1"/>
  <c r="G7" i="2"/>
  <c r="F7" i="2"/>
  <c r="J6" i="2"/>
  <c r="H6" i="2"/>
  <c r="I6" i="2" s="1"/>
  <c r="G6" i="2"/>
  <c r="F6" i="2"/>
  <c r="J5" i="2"/>
  <c r="H5" i="2"/>
  <c r="I5" i="2" s="1"/>
  <c r="G5" i="2"/>
  <c r="F5" i="2"/>
  <c r="J4" i="2"/>
  <c r="H4" i="2"/>
  <c r="I4" i="2" s="1"/>
  <c r="G4" i="2"/>
  <c r="F4" i="2"/>
  <c r="J3" i="2"/>
  <c r="H3" i="2"/>
  <c r="I3" i="2" s="1"/>
  <c r="G3" i="2"/>
  <c r="F3" i="2"/>
  <c r="J2" i="2"/>
  <c r="H2" i="2"/>
  <c r="I2" i="2" s="1"/>
  <c r="G2" i="2"/>
  <c r="F2" i="2"/>
  <c r="I92" i="27"/>
  <c r="G92" i="27"/>
  <c r="E92" i="27"/>
  <c r="C92" i="27"/>
  <c r="J82" i="30" l="1"/>
  <c r="I79" i="18"/>
  <c r="I31" i="24"/>
  <c r="I32" i="24"/>
  <c r="I33" i="24"/>
  <c r="I34" i="24"/>
  <c r="I35" i="24"/>
  <c r="I2" i="24"/>
  <c r="I3" i="24"/>
  <c r="I44" i="24"/>
  <c r="I45" i="24"/>
  <c r="I46" i="24"/>
  <c r="I47" i="24"/>
  <c r="I5" i="24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57" i="24"/>
  <c r="I58" i="24"/>
  <c r="I59" i="24"/>
  <c r="I70" i="24"/>
  <c r="I82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79" i="26"/>
  <c r="I71" i="24"/>
  <c r="I72" i="24"/>
  <c r="I73" i="24"/>
  <c r="I74" i="24"/>
  <c r="I75" i="24"/>
  <c r="J81" i="30"/>
  <c r="I2" i="23"/>
  <c r="I14" i="23"/>
  <c r="I15" i="23"/>
  <c r="I16" i="23"/>
  <c r="I17" i="23"/>
  <c r="I18" i="23"/>
  <c r="I19" i="5"/>
  <c r="I20" i="5"/>
  <c r="I21" i="5"/>
  <c r="I22" i="5"/>
  <c r="I23" i="5"/>
  <c r="I24" i="5"/>
  <c r="I41" i="5"/>
  <c r="I42" i="5"/>
  <c r="I43" i="5"/>
  <c r="I44" i="5"/>
  <c r="I45" i="5"/>
  <c r="I46" i="5"/>
  <c r="I47" i="5"/>
  <c r="I48" i="5"/>
  <c r="I61" i="5"/>
  <c r="I62" i="5"/>
  <c r="I63" i="5"/>
  <c r="I64" i="5"/>
  <c r="I65" i="5"/>
  <c r="I25" i="5"/>
  <c r="I26" i="5"/>
  <c r="I49" i="5"/>
  <c r="I50" i="5"/>
  <c r="I67" i="5"/>
  <c r="I2" i="5"/>
  <c r="I3" i="5"/>
  <c r="I4" i="5"/>
  <c r="I5" i="5"/>
  <c r="I6" i="5"/>
  <c r="I7" i="5"/>
  <c r="I8" i="5"/>
  <c r="I9" i="5"/>
  <c r="I10" i="5"/>
  <c r="I27" i="5"/>
  <c r="I28" i="5"/>
  <c r="I29" i="5"/>
  <c r="I30" i="5"/>
  <c r="I31" i="5"/>
  <c r="I32" i="5"/>
  <c r="I33" i="5"/>
  <c r="I34" i="5"/>
  <c r="I35" i="5"/>
  <c r="I36" i="5"/>
  <c r="I51" i="5"/>
  <c r="I52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66" i="5"/>
  <c r="I68" i="5"/>
  <c r="I77" i="18"/>
  <c r="I73" i="18"/>
  <c r="I69" i="26"/>
  <c r="I76" i="24"/>
  <c r="I48" i="24"/>
  <c r="I49" i="24"/>
  <c r="I50" i="24"/>
  <c r="I51" i="24"/>
  <c r="I52" i="24"/>
  <c r="I53" i="24"/>
  <c r="I54" i="24"/>
  <c r="I55" i="24"/>
  <c r="I78" i="24"/>
  <c r="I79" i="24"/>
  <c r="I36" i="24"/>
  <c r="I37" i="24"/>
  <c r="I38" i="24"/>
  <c r="I39" i="24"/>
  <c r="I40" i="24"/>
  <c r="I41" i="24"/>
  <c r="I42" i="24"/>
  <c r="I43" i="24"/>
  <c r="I60" i="24"/>
  <c r="I61" i="24"/>
  <c r="I62" i="24"/>
  <c r="I63" i="24"/>
  <c r="I64" i="24"/>
  <c r="I65" i="24"/>
  <c r="I66" i="24"/>
  <c r="I67" i="24"/>
  <c r="I68" i="24"/>
  <c r="I69" i="24"/>
  <c r="I77" i="24"/>
  <c r="I72" i="3"/>
  <c r="I78" i="3"/>
  <c r="I88" i="17"/>
  <c r="I16" i="17"/>
  <c r="I17" i="17"/>
  <c r="I18" i="17"/>
  <c r="I19" i="17"/>
  <c r="I20" i="17"/>
  <c r="I21" i="17"/>
  <c r="I22" i="17"/>
  <c r="I23" i="17"/>
  <c r="I61" i="17"/>
  <c r="I62" i="17"/>
  <c r="I63" i="17"/>
  <c r="I64" i="17"/>
  <c r="I65" i="17"/>
  <c r="I66" i="17"/>
  <c r="I67" i="17"/>
  <c r="I68" i="17"/>
  <c r="I69" i="17"/>
  <c r="I70" i="17"/>
  <c r="I71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74" i="17"/>
  <c r="I75" i="17"/>
  <c r="I89" i="17"/>
  <c r="I2" i="17"/>
  <c r="I3" i="17"/>
  <c r="I4" i="17"/>
  <c r="I5" i="17"/>
  <c r="I6" i="17"/>
  <c r="I7" i="17"/>
  <c r="I41" i="17"/>
  <c r="I42" i="17"/>
  <c r="I43" i="17"/>
  <c r="I44" i="17"/>
  <c r="I77" i="17"/>
  <c r="I78" i="17"/>
  <c r="I79" i="17"/>
  <c r="I80" i="17"/>
  <c r="I81" i="17"/>
  <c r="I82" i="17"/>
  <c r="I83" i="17"/>
  <c r="I84" i="17"/>
  <c r="I72" i="17"/>
  <c r="I76" i="17"/>
  <c r="I30" i="2"/>
  <c r="I32" i="2"/>
  <c r="I34" i="2"/>
  <c r="I36" i="2"/>
  <c r="I54" i="2"/>
  <c r="I56" i="2"/>
  <c r="I58" i="2"/>
  <c r="I61" i="2"/>
  <c r="I77" i="2"/>
  <c r="I79" i="2"/>
  <c r="I81" i="2"/>
  <c r="I84" i="2"/>
  <c r="I86" i="2"/>
  <c r="I14" i="2"/>
  <c r="I16" i="2"/>
  <c r="I38" i="2"/>
  <c r="I40" i="2"/>
  <c r="I63" i="2"/>
  <c r="I65" i="2"/>
  <c r="I87" i="2"/>
  <c r="I89" i="2"/>
  <c r="I18" i="2"/>
  <c r="I26" i="2"/>
  <c r="I27" i="2"/>
  <c r="I28" i="2"/>
  <c r="I29" i="2"/>
  <c r="I46" i="2"/>
  <c r="I47" i="2"/>
  <c r="I48" i="2"/>
  <c r="I49" i="2"/>
  <c r="I50" i="2"/>
  <c r="I51" i="2"/>
  <c r="I52" i="2"/>
  <c r="I53" i="2"/>
  <c r="I74" i="2"/>
  <c r="I75" i="2"/>
  <c r="I76" i="2"/>
  <c r="I31" i="2"/>
  <c r="I33" i="2"/>
  <c r="I35" i="2"/>
  <c r="I37" i="2"/>
  <c r="I55" i="2"/>
  <c r="I57" i="2"/>
  <c r="I59" i="2"/>
  <c r="I60" i="2"/>
  <c r="I78" i="2"/>
  <c r="I80" i="2"/>
  <c r="I82" i="2"/>
  <c r="I83" i="2"/>
  <c r="I85" i="2"/>
  <c r="I15" i="2"/>
  <c r="I17" i="2"/>
  <c r="I39" i="2"/>
  <c r="I41" i="2"/>
  <c r="I62" i="2"/>
  <c r="I64" i="2"/>
  <c r="I88" i="2"/>
  <c r="I19" i="2"/>
  <c r="I20" i="2"/>
  <c r="I21" i="2"/>
  <c r="I22" i="2"/>
  <c r="I23" i="2"/>
  <c r="I24" i="2"/>
  <c r="I25" i="2"/>
  <c r="I42" i="2"/>
  <c r="I43" i="2"/>
  <c r="I44" i="2"/>
  <c r="I45" i="2"/>
  <c r="I66" i="2"/>
  <c r="I67" i="2"/>
  <c r="I68" i="2"/>
  <c r="I69" i="2"/>
  <c r="I70" i="2"/>
  <c r="I71" i="2"/>
  <c r="I72" i="2"/>
  <c r="I73" i="2"/>
  <c r="H83" i="25"/>
  <c r="I68" i="25" s="1"/>
  <c r="I33" i="25"/>
  <c r="I81" i="25"/>
  <c r="I83" i="8"/>
  <c r="I65" i="25" l="1"/>
  <c r="I49" i="25"/>
  <c r="I77" i="25"/>
  <c r="I61" i="25"/>
  <c r="I45" i="25"/>
  <c r="I29" i="25"/>
  <c r="I13" i="25"/>
  <c r="I42" i="25"/>
  <c r="I20" i="25"/>
  <c r="I17" i="25"/>
  <c r="I26" i="25"/>
  <c r="I4" i="25"/>
  <c r="I73" i="25"/>
  <c r="I57" i="25"/>
  <c r="I41" i="25"/>
  <c r="I25" i="25"/>
  <c r="I5" i="25"/>
  <c r="I58" i="25"/>
  <c r="I36" i="25"/>
  <c r="I69" i="25"/>
  <c r="I53" i="25"/>
  <c r="I37" i="25"/>
  <c r="I21" i="25"/>
  <c r="I10" i="25"/>
  <c r="I74" i="25"/>
  <c r="I52" i="25"/>
  <c r="I75" i="25"/>
  <c r="I67" i="25"/>
  <c r="I59" i="25"/>
  <c r="I51" i="25"/>
  <c r="I43" i="25"/>
  <c r="I35" i="25"/>
  <c r="I27" i="25"/>
  <c r="I19" i="25"/>
  <c r="I11" i="25"/>
  <c r="I3" i="25"/>
  <c r="I14" i="25"/>
  <c r="I30" i="25"/>
  <c r="I46" i="25"/>
  <c r="I62" i="25"/>
  <c r="I78" i="25"/>
  <c r="I8" i="25"/>
  <c r="I24" i="25"/>
  <c r="I40" i="25"/>
  <c r="I56" i="25"/>
  <c r="I72" i="25"/>
  <c r="I82" i="25"/>
  <c r="I9" i="25"/>
  <c r="I2" i="25"/>
  <c r="I18" i="25"/>
  <c r="I34" i="25"/>
  <c r="I50" i="25"/>
  <c r="I66" i="25"/>
  <c r="I12" i="25"/>
  <c r="I28" i="25"/>
  <c r="I44" i="25"/>
  <c r="I60" i="25"/>
  <c r="I76" i="25"/>
  <c r="I79" i="25"/>
  <c r="I71" i="25"/>
  <c r="I63" i="25"/>
  <c r="I55" i="25"/>
  <c r="I47" i="25"/>
  <c r="I39" i="25"/>
  <c r="I31" i="25"/>
  <c r="I23" i="25"/>
  <c r="I15" i="25"/>
  <c r="I7" i="25"/>
  <c r="I6" i="25"/>
  <c r="I22" i="25"/>
  <c r="I38" i="25"/>
  <c r="I54" i="25"/>
  <c r="I70" i="25"/>
  <c r="I83" i="25"/>
  <c r="I16" i="25"/>
  <c r="I32" i="25"/>
  <c r="I48" i="25"/>
  <c r="I64" i="25"/>
  <c r="I80" i="25"/>
  <c r="I91" i="27"/>
  <c r="G91" i="27"/>
  <c r="E91" i="27"/>
  <c r="C91" i="27"/>
  <c r="C90" i="27" l="1"/>
  <c r="I90" i="27"/>
  <c r="G90" i="27"/>
  <c r="E90" i="27"/>
  <c r="K83" i="3" l="1"/>
  <c r="I89" i="27" l="1"/>
  <c r="G89" i="27"/>
  <c r="E89" i="27"/>
  <c r="C89" i="27"/>
  <c r="H83" i="9" l="1"/>
  <c r="I83" i="9" s="1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I88" i="27" l="1"/>
  <c r="G88" i="27"/>
  <c r="E88" i="27"/>
  <c r="C88" i="27"/>
  <c r="C87" i="27" l="1"/>
  <c r="E87" i="27"/>
  <c r="G87" i="27"/>
  <c r="I87" i="27"/>
  <c r="I85" i="27" l="1"/>
  <c r="I86" i="27"/>
  <c r="G85" i="27"/>
  <c r="G86" i="27"/>
  <c r="E85" i="27"/>
  <c r="E86" i="27"/>
  <c r="C85" i="27"/>
  <c r="C86" i="27"/>
  <c r="I84" i="27" l="1"/>
  <c r="G84" i="27"/>
  <c r="E83" i="27"/>
  <c r="E84" i="27"/>
  <c r="C83" i="27"/>
  <c r="C84" i="27"/>
  <c r="I83" i="27" l="1"/>
  <c r="G83" i="27"/>
  <c r="I82" i="27" l="1"/>
  <c r="G82" i="27"/>
  <c r="E82" i="27"/>
  <c r="C82" i="27"/>
  <c r="I81" i="27" l="1"/>
  <c r="G81" i="27"/>
  <c r="E81" i="27"/>
  <c r="C81" i="27"/>
  <c r="I80" i="27" l="1"/>
  <c r="G80" i="27"/>
  <c r="E80" i="27"/>
  <c r="C80" i="27"/>
  <c r="C79" i="27"/>
  <c r="I79" i="27" l="1"/>
  <c r="G79" i="27"/>
  <c r="E79" i="27"/>
  <c r="I78" i="27"/>
  <c r="G78" i="27"/>
  <c r="E78" i="27"/>
  <c r="C78" i="27" l="1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  <c r="G26" i="21"/>
  <c r="F4" i="21"/>
  <c r="F8" i="21"/>
  <c r="F12" i="21"/>
  <c r="F16" i="21"/>
  <c r="F20" i="21"/>
  <c r="F24" i="21"/>
  <c r="F21" i="21"/>
  <c r="J26" i="21"/>
  <c r="F5" i="21"/>
  <c r="F9" i="21"/>
  <c r="F13" i="21"/>
  <c r="F17" i="21"/>
  <c r="F25" i="21"/>
  <c r="F2" i="21"/>
  <c r="F6" i="21"/>
  <c r="F10" i="21"/>
  <c r="F14" i="21"/>
  <c r="F18" i="21"/>
  <c r="F22" i="21"/>
  <c r="F26" i="21"/>
  <c r="F3" i="21"/>
  <c r="F7" i="21"/>
  <c r="F11" i="21"/>
  <c r="F15" i="21"/>
  <c r="F19" i="21"/>
  <c r="F23" i="21"/>
  <c r="H26" i="21"/>
  <c r="I8" i="21" s="1"/>
  <c r="I23" i="21" l="1"/>
  <c r="I3" i="21"/>
  <c r="I22" i="21"/>
  <c r="I13" i="21"/>
  <c r="I25" i="21"/>
  <c r="I4" i="21"/>
  <c r="I18" i="21"/>
  <c r="I24" i="21"/>
  <c r="I15" i="21"/>
  <c r="I26" i="21"/>
  <c r="I19" i="21"/>
  <c r="I6" i="21"/>
  <c r="I14" i="21"/>
  <c r="I11" i="21"/>
  <c r="I17" i="21"/>
  <c r="I20" i="21"/>
  <c r="I2" i="21"/>
  <c r="I7" i="21"/>
  <c r="I12" i="21"/>
  <c r="I16" i="21"/>
  <c r="I9" i="21"/>
  <c r="I5" i="21"/>
  <c r="I21" i="21"/>
  <c r="I10" i="21"/>
</calcChain>
</file>

<file path=xl/sharedStrings.xml><?xml version="1.0" encoding="utf-8"?>
<sst xmlns="http://schemas.openxmlformats.org/spreadsheetml/2006/main" count="1611" uniqueCount="334">
  <si>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</si>
  <si>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</si>
  <si>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</si>
  <si>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</si>
  <si>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</si>
  <si>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</si>
  <si>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</si>
  <si>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</si>
  <si>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</si>
  <si>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</si>
  <si>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</si>
  <si>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</si>
  <si>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</si>
  <si>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</si>
  <si>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</si>
  <si>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</si>
  <si>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</si>
  <si>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</si>
  <si>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</si>
  <si>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</si>
  <si>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</si>
  <si>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</si>
  <si>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</si>
  <si>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</si>
  <si>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</si>
  <si>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</si>
  <si>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</si>
  <si>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</si>
  <si>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</si>
  <si>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</si>
  <si>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</si>
  <si>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</si>
  <si>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</si>
  <si>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</si>
  <si>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</si>
  <si>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</si>
  <si>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</si>
  <si>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</si>
  <si>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</si>
  <si>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</si>
  <si>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</si>
  <si>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</si>
  <si>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</si>
  <si>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</si>
  <si>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</si>
  <si>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</si>
  <si>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</si>
  <si>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</si>
  <si>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</si>
  <si>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</si>
  <si>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</si>
  <si>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</si>
  <si>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</si>
  <si>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</si>
  <si>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</si>
  <si>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</si>
  <si>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</si>
  <si>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</si>
  <si>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</si>
  <si>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</si>
  <si>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</si>
  <si>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</si>
  <si>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</si>
  <si>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</si>
  <si>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</si>
  <si>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</si>
  <si>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</si>
  <si>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</si>
  <si>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</si>
  <si>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</si>
  <si>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</si>
  <si>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</si>
  <si>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</si>
  <si>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</si>
  <si>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</si>
  <si>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</si>
  <si>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</si>
  <si>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</si>
  <si>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</si>
  <si>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</si>
  <si>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</si>
  <si>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</si>
  <si>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</si>
  <si>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</si>
  <si>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</si>
  <si>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</si>
  <si>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</si>
  <si>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</si>
  <si>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</si>
  <si>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</si>
  <si>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</si>
  <si>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</si>
  <si>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</si>
  <si>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</si>
  <si>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</si>
  <si>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</si>
  <si>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</si>
  <si>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</si>
  <si>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</si>
  <si>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</si>
  <si>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</si>
  <si>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</si>
  <si>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</si>
  <si>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</si>
  <si>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</si>
  <si>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</si>
  <si>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</si>
  <si>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</si>
  <si>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</si>
  <si>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</si>
  <si>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</si>
  <si>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</si>
  <si>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</si>
  <si>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</si>
  <si>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</si>
  <si>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</si>
  <si>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</si>
  <si>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</si>
  <si>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</si>
  <si>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</si>
  <si>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</si>
  <si>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</si>
  <si>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</si>
  <si>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</si>
  <si>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</si>
  <si>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</si>
  <si>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</si>
  <si>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</si>
  <si>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</si>
  <si>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</si>
  <si>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</si>
  <si>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</si>
  <si>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</si>
  <si>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</si>
  <si>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</si>
  <si>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</si>
  <si>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</si>
  <si>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</si>
  <si>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</si>
  <si>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</si>
  <si>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</si>
  <si>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</si>
  <si>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</si>
  <si>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</si>
  <si>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</si>
  <si>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</si>
  <si>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</si>
  <si>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</si>
  <si>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</si>
  <si>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</si>
  <si>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</si>
  <si>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</si>
  <si>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</si>
  <si>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</si>
  <si>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</si>
  <si>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</si>
  <si>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</si>
  <si>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</si>
  <si>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</si>
  <si>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</si>
  <si>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</si>
  <si>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</si>
  <si>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</si>
  <si>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</si>
  <si>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</si>
  <si>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</si>
  <si>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</si>
  <si>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</si>
  <si>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</si>
  <si>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</si>
  <si>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</si>
  <si>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</si>
  <si>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</si>
  <si>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</si>
  <si>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</si>
  <si>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</si>
  <si>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</si>
  <si>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</si>
  <si>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</si>
  <si>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</si>
  <si>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</si>
  <si>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</si>
  <si>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</si>
  <si>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</si>
  <si>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</si>
  <si>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</si>
  <si>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</si>
  <si>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</si>
  <si>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</si>
  <si>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</si>
  <si>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</si>
  <si>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</si>
  <si>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</si>
  <si>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</si>
  <si>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</si>
  <si>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</si>
  <si>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</si>
  <si>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</si>
  <si>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</si>
  <si>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</si>
  <si>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</si>
  <si>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</si>
  <si>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</si>
  <si>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</si>
  <si>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</si>
  <si>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</si>
  <si>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</si>
  <si>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</si>
  <si>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</si>
  <si>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</si>
  <si>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</si>
  <si>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</si>
  <si>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</si>
  <si>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</si>
  <si>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</si>
  <si>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</si>
  <si>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</si>
  <si>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</si>
  <si>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</si>
  <si>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</si>
  <si>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</si>
  <si>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</si>
  <si>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</si>
  <si>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</si>
  <si>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</si>
  <si>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</si>
  <si>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</si>
  <si>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</si>
  <si>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</si>
  <si>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</si>
  <si>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</si>
  <si>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</si>
  <si>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</si>
  <si>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</si>
  <si>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</si>
  <si>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</si>
  <si>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</si>
  <si>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</si>
  <si>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</si>
  <si>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</si>
  <si>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</si>
  <si>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</si>
  <si>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</si>
  <si>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</si>
  <si>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</si>
  <si>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</si>
  <si>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</si>
  <si>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</si>
  <si>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</si>
  <si>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</si>
  <si>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</si>
  <si>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</si>
  <si>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</si>
  <si>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</si>
  <si>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</si>
  <si>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</si>
  <si>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</si>
  <si>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</si>
  <si>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</si>
  <si>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</si>
  <si>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</si>
  <si>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</si>
  <si>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</si>
  <si>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</si>
  <si>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</si>
  <si>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</si>
  <si>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</si>
  <si>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</si>
  <si>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</si>
  <si>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</si>
  <si>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</si>
  <si>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</si>
  <si>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</si>
  <si>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</si>
  <si>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</si>
  <si>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</si>
  <si>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</si>
  <si>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</si>
  <si>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</si>
  <si>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</si>
  <si>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</si>
  <si>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 xml:space="preserve">DİĞER MADENCİLİK VE TAŞ ŞubatÇILIĞI  </t>
  </si>
  <si>
    <t xml:space="preserve">DİĞER MADENCİLİK VE TAŞ Şubat.  </t>
  </si>
  <si>
    <t>Çalışan Sayısında Değişim (Nisan 2016 - Nisan 2015)</t>
  </si>
  <si>
    <t>Çalışan Sayısındaki Fark (Nisan 2016 - Nisan 2015)</t>
  </si>
  <si>
    <t>Artışta Sektörün Payı (%) (Nisan 2016)</t>
  </si>
  <si>
    <t>İlin Payı (Nisan 2016)</t>
  </si>
  <si>
    <t>Sektörün Sigortalı Kadın İstihdamındaki Payı (Nisan 2016)</t>
  </si>
  <si>
    <t>Çalışan Sayısındaki Fark (Nisan 2016- Mart 2016)</t>
  </si>
  <si>
    <t>İlin Payı (Nisan2016)</t>
  </si>
  <si>
    <t>Başvuru Sayısındaki Değişim (Nisan 2016 - Nisan 2015)</t>
  </si>
  <si>
    <t>Başvuru Sayısındaki Fark (Nisan 2016 - Nisan 2015)</t>
  </si>
  <si>
    <t>Ödeme Yapılan Kişi Sayısındaki Değişim (Nisan 2016 - Nisan 2015)</t>
  </si>
  <si>
    <t>Ödeme Yapılan Kişi Sayısındaki Fark (Nisan 2016 - Nisan 2015)</t>
  </si>
  <si>
    <t>Sektörün payı (Mayıs 2016)</t>
  </si>
  <si>
    <t>Çalışan Sayısında Değişim (Mayıs 2016 - Mayıs 2015)</t>
  </si>
  <si>
    <t>Çalışan Sayısındaki Fark (Mayıs 2016 - Mayıs 2015)</t>
  </si>
  <si>
    <t>Artışta Sektörün Payı (%) (Mayıs 2016)</t>
  </si>
  <si>
    <t>Çalışan Sayısındaki Fark (Mayıs 2016 - Nisan 2016)</t>
  </si>
  <si>
    <t>Çalışan Sayısındaki Fark (Mayıs 2016 -Nisan 2016)</t>
  </si>
  <si>
    <t>İşyeri Sayısında Değişim (Mayıs 2016 - Mayıs 2015)</t>
  </si>
  <si>
    <t>İşyeri Sayısındaki Fark (Mayıs 2016 - Mayıs 2015)</t>
  </si>
  <si>
    <t>İşyeri Sayısındaki Fark (Mayıs 2016 - Nisan 2016)</t>
  </si>
  <si>
    <t>İlin Payı (Mayıs 2016)</t>
  </si>
  <si>
    <t>Çalışan Sayısındaki Fark  (Mayıs 2016 - Mayıs 2015)</t>
  </si>
  <si>
    <t>Artışta İlin Payı (%) (Mayıs 2016)</t>
  </si>
  <si>
    <t>Çalışan Sayısındaki Fark  (Mayıs 2016 - Nisan 2016)</t>
  </si>
  <si>
    <t>Esnaf Sayısında Değişim (Mayıs 2016 - Mayıs 2015)</t>
  </si>
  <si>
    <t>Esnaf Sayısındaki Fark (Mayıs 2016 - Mayıs 2015)</t>
  </si>
  <si>
    <t>Esnaf Sayısındaki Fark (Mayıs 2016 - Nisan 2016)</t>
  </si>
  <si>
    <t>Çiftçi Sayısında Değişim (Mayıs 2016 - Mayıs 2015)</t>
  </si>
  <si>
    <t>Çiftçi Sayısındaki Fark (Mayıs 2016 - Mayıs 2015)</t>
  </si>
  <si>
    <t>Çiftçi Sayısındaki Fark (Mayıs 2016 - Nisan 2016)</t>
  </si>
  <si>
    <t>Sektörün Sigortalı Kadın İstihdamındaki Payı (Mayıs 2016)</t>
  </si>
  <si>
    <t>Çalışan Sayısında Değişim (Mayıs 2016- Mayıs 2015)</t>
  </si>
  <si>
    <t>İldeki Kadın İstihdamının Toplam İstihdama Oranı (Mayıs 2016)</t>
  </si>
  <si>
    <t>Kadın İstihdamındaki Değişim (Mayıs 2016 - Mayıs 2015)</t>
  </si>
  <si>
    <t>Kadın İstihdamındaki Fark (Mayıs 2016 - Mayıs 2015)</t>
  </si>
  <si>
    <t>Kadın İstihdamındaki Fark (Mayıs 2016 - Nisan 2016)</t>
  </si>
  <si>
    <t>Ortalama Günlük Kazanç Değişim (Mayıs 2016 - Mayıs 2015)</t>
  </si>
  <si>
    <t>Ortalama Günlük Kazanç Fark (TL) (Mayıs 2016 - Mayıs 2015)</t>
  </si>
  <si>
    <t>Ortalama Günlük Kazanç Fark (TL) (Mayıs 2016 - Nisan 2016)</t>
  </si>
  <si>
    <t>KOBİ İşyeri Sayısı Değişim (Mayıs 2016 - Mayıs 2015)</t>
  </si>
  <si>
    <t>KOBİ İşyeri Sayısı Fark (Mayıs 2016 - Mayıs 2015)</t>
  </si>
  <si>
    <t>KOBİ İşyeri Sayısı Fark (Mayıs 2016 - Nisan 2016)</t>
  </si>
  <si>
    <t>KOBİ İşyeri Sektör Değişim (Mayıs 2016 - Mayıs 2015)</t>
  </si>
  <si>
    <t>KOBİ İşyeri Sektör Fark (Mayıs 2016 - Mayıs 2015)</t>
  </si>
  <si>
    <t>KOBİ İşyeri Sektör Fark (Mayıs 2016 - Nisan 2016)</t>
  </si>
  <si>
    <t>KOBİ Sigortalı Sayısı Değişim (Mayıs 2016 - Mayıs 2015)</t>
  </si>
  <si>
    <t>KOBİ Sigortalı Sayısı Fark (Mayıs 2016 - Mayıs 2015)</t>
  </si>
  <si>
    <t>KOBİ Sigortalı Sayısı Fark (Mayıs 2016 - Nisan 2016)</t>
  </si>
  <si>
    <t>KOBİ Sigortalı Sektör Değişim (Mayıs 2016 - Mayıs 2015)</t>
  </si>
  <si>
    <t>KOBİ Sigortalı Sektör Fark (Mayıs 2016 - Mayıs 2015)</t>
  </si>
  <si>
    <t>KOBİ Sigortalı Sektör Fark (Mayıs 2016 - Nisan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</si>
</sst>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4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sz val="8.5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08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1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8" fillId="19" borderId="0" applyNumberFormat="0" applyBorder="0" applyAlignment="0" applyProtection="0"/>
    <xf numFmtId="0" fontId="48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8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48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5" fillId="19" borderId="0" applyNumberFormat="0" applyBorder="0" applyAlignment="0" applyProtection="0"/>
    <xf numFmtId="0" fontId="49" fillId="1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11" fillId="21" borderId="0" applyNumberFormat="0" applyBorder="0" applyAlignment="0" applyProtection="0"/>
    <xf numFmtId="0" fontId="49" fillId="14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5" fillId="29" borderId="0" applyNumberFormat="0" applyBorder="0" applyAlignment="0" applyProtection="0"/>
    <xf numFmtId="0" fontId="49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5" fillId="34" borderId="0" applyNumberFormat="0" applyBorder="0" applyAlignment="0" applyProtection="0"/>
    <xf numFmtId="0" fontId="49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5" fillId="21" borderId="0" applyNumberFormat="0" applyBorder="0" applyAlignment="0" applyProtection="0"/>
    <xf numFmtId="0" fontId="49" fillId="21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3" fillId="0" borderId="10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1" fontId="2" fillId="0" borderId="0"/>
    <xf numFmtId="0" fontId="2" fillId="0" borderId="0"/>
    <xf numFmtId="0" fontId="19" fillId="19" borderId="9" applyNumberFormat="0" applyAlignment="0" applyProtection="0"/>
    <xf numFmtId="0" fontId="60" fillId="19" borderId="9" applyNumberFormat="0" applyAlignment="0" applyProtection="0"/>
    <xf numFmtId="0" fontId="31" fillId="34" borderId="20" applyNumberFormat="0" applyAlignment="0" applyProtection="0"/>
    <xf numFmtId="0" fontId="31" fillId="34" borderId="20" applyNumberFormat="0" applyAlignment="0" applyProtection="0"/>
    <xf numFmtId="0" fontId="18" fillId="29" borderId="8" applyNumberFormat="0" applyAlignment="0" applyProtection="0"/>
    <xf numFmtId="0" fontId="61" fillId="29" borderId="8" applyNumberFormat="0" applyAlignment="0" applyProtection="0"/>
    <xf numFmtId="0" fontId="32" fillId="27" borderId="21" applyNumberFormat="0" applyAlignment="0" applyProtection="0"/>
    <xf numFmtId="0" fontId="32" fillId="27" borderId="21" applyNumberFormat="0" applyAlignment="0" applyProtection="0"/>
    <xf numFmtId="0" fontId="20" fillId="19" borderId="8" applyNumberFormat="0" applyAlignment="0" applyProtection="0"/>
    <xf numFmtId="0" fontId="62" fillId="19" borderId="8" applyNumberFormat="0" applyAlignment="0" applyProtection="0"/>
    <xf numFmtId="0" fontId="33" fillId="34" borderId="21" applyNumberFormat="0" applyAlignment="0" applyProtection="0"/>
    <xf numFmtId="0" fontId="33" fillId="34" borderId="21" applyNumberFormat="0" applyAlignment="0" applyProtection="0"/>
    <xf numFmtId="0" fontId="63" fillId="10" borderId="11" applyNumberFormat="0" applyAlignment="0" applyProtection="0"/>
    <xf numFmtId="0" fontId="34" fillId="38" borderId="22" applyNumberFormat="0" applyAlignment="0" applyProtection="0"/>
    <xf numFmtId="0" fontId="34" fillId="38" borderId="22" applyNumberFormat="0" applyAlignment="0" applyProtection="0"/>
    <xf numFmtId="0" fontId="64" fillId="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6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7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1" fillId="0" borderId="0"/>
    <xf numFmtId="0" fontId="45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8" fillId="0" borderId="0"/>
    <xf numFmtId="0" fontId="2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1" fontId="2" fillId="0" borderId="0"/>
    <xf numFmtId="0" fontId="11" fillId="0" borderId="0"/>
    <xf numFmtId="0" fontId="7" fillId="0" borderId="0"/>
    <xf numFmtId="0" fontId="7" fillId="0" borderId="0"/>
    <xf numFmtId="171" fontId="2" fillId="0" borderId="0"/>
    <xf numFmtId="0" fontId="48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19" borderId="0" applyNumberFormat="0" applyBorder="0" applyAlignment="0" applyProtection="0"/>
    <xf numFmtId="0" fontId="27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1" borderId="12" applyNumberFormat="0" applyFont="0" applyAlignment="0" applyProtection="0"/>
    <xf numFmtId="0" fontId="2" fillId="23" borderId="23" applyNumberFormat="0" applyFont="0" applyAlignment="0" applyProtection="0"/>
    <xf numFmtId="0" fontId="2" fillId="23" borderId="23" applyNumberFormat="0" applyFont="0" applyAlignment="0" applyProtection="0"/>
    <xf numFmtId="0" fontId="68" fillId="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47" fillId="0" borderId="0"/>
    <xf numFmtId="0" fontId="12" fillId="0" borderId="24" applyNumberFormat="0" applyFill="0" applyAlignment="0" applyProtection="0"/>
    <xf numFmtId="0" fontId="69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36" borderId="0" applyNumberFormat="0" applyBorder="0" applyAlignment="0" applyProtection="0"/>
    <xf numFmtId="0" fontId="49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4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49" fillId="1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5" fillId="42" borderId="0" applyNumberFormat="0" applyBorder="0" applyAlignment="0" applyProtection="0"/>
    <xf numFmtId="0" fontId="49" fillId="4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49" fillId="18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31" borderId="0" applyNumberFormat="0" applyBorder="0" applyAlignment="0" applyProtection="0"/>
    <xf numFmtId="0" fontId="11" fillId="23" borderId="0" applyNumberFormat="0" applyBorder="0" applyAlignment="0" applyProtection="0"/>
    <xf numFmtId="0" fontId="2" fillId="0" borderId="0"/>
    <xf numFmtId="0" fontId="11" fillId="2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2" fillId="0" borderId="0"/>
  </cellStyleXfs>
  <cellXfs count="140">
    <xf numFmtId="0" fontId="0" fillId="0" borderId="0" xfId="0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2" xfId="0" applyNumberFormat="1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vertical="center"/>
    </xf>
    <xf numFmtId="0" fontId="4" fillId="0" borderId="0" xfId="3" applyFont="1" applyFill="1" applyBorder="1"/>
    <xf numFmtId="0" fontId="4" fillId="0" borderId="0" xfId="3" applyFont="1" applyBorder="1"/>
    <xf numFmtId="0" fontId="4" fillId="0" borderId="3" xfId="3" applyFont="1" applyFill="1" applyBorder="1"/>
    <xf numFmtId="0" fontId="13" fillId="2" borderId="1" xfId="0" applyFont="1" applyFill="1" applyBorder="1" applyAlignment="1">
      <alignment horizontal="center" vertical="center"/>
    </xf>
    <xf numFmtId="0" fontId="14" fillId="0" borderId="0" xfId="0" applyFont="1"/>
    <xf numFmtId="3" fontId="14" fillId="0" borderId="0" xfId="0" applyNumberFormat="1" applyFont="1"/>
    <xf numFmtId="0" fontId="14" fillId="0" borderId="0" xfId="0" applyFont="1" applyBorder="1"/>
    <xf numFmtId="166" fontId="14" fillId="0" borderId="0" xfId="0" applyNumberFormat="1" applyFont="1" applyBorder="1"/>
    <xf numFmtId="0" fontId="13" fillId="0" borderId="0" xfId="0" applyFont="1"/>
    <xf numFmtId="3" fontId="14" fillId="0" borderId="0" xfId="0" applyNumberFormat="1" applyFont="1" applyFill="1"/>
    <xf numFmtId="166" fontId="14" fillId="0" borderId="0" xfId="11" applyNumberFormat="1" applyFont="1"/>
    <xf numFmtId="9" fontId="14" fillId="0" borderId="0" xfId="11" applyFont="1" applyBorder="1"/>
    <xf numFmtId="17" fontId="13" fillId="2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Border="1"/>
    <xf numFmtId="165" fontId="14" fillId="0" borderId="0" xfId="0" applyNumberFormat="1" applyFont="1"/>
    <xf numFmtId="2" fontId="14" fillId="0" borderId="0" xfId="0" applyNumberFormat="1" applyFont="1"/>
    <xf numFmtId="166" fontId="14" fillId="0" borderId="0" xfId="11" applyNumberFormat="1" applyFont="1" applyFill="1" applyBorder="1"/>
    <xf numFmtId="166" fontId="14" fillId="0" borderId="0" xfId="11" applyNumberFormat="1" applyFont="1" applyBorder="1"/>
    <xf numFmtId="17" fontId="13" fillId="2" borderId="5" xfId="0" applyNumberFormat="1" applyFont="1" applyFill="1" applyBorder="1" applyAlignment="1">
      <alignment horizontal="center" vertical="center"/>
    </xf>
    <xf numFmtId="0" fontId="14" fillId="0" borderId="0" xfId="0" applyFont="1" applyFill="1"/>
    <xf numFmtId="166" fontId="14" fillId="0" borderId="0" xfId="0" applyNumberFormat="1" applyFont="1"/>
    <xf numFmtId="166" fontId="13" fillId="0" borderId="0" xfId="0" applyNumberFormat="1" applyFont="1" applyBorder="1"/>
    <xf numFmtId="17" fontId="14" fillId="0" borderId="0" xfId="0" applyNumberFormat="1" applyFont="1"/>
    <xf numFmtId="167" fontId="14" fillId="0" borderId="0" xfId="0" applyNumberFormat="1" applyFont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0" fontId="13" fillId="2" borderId="6" xfId="0" applyFont="1" applyFill="1" applyBorder="1" applyAlignment="1">
      <alignment horizontal="center" vertical="center" wrapText="1"/>
    </xf>
    <xf numFmtId="3" fontId="0" fillId="0" borderId="6" xfId="0" applyNumberFormat="1" applyBorder="1"/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165" fontId="14" fillId="0" borderId="6" xfId="0" applyNumberFormat="1" applyFont="1" applyBorder="1"/>
    <xf numFmtId="17" fontId="14" fillId="0" borderId="6" xfId="0" applyNumberFormat="1" applyFont="1" applyBorder="1" applyAlignment="1">
      <alignment vertical="center"/>
    </xf>
    <xf numFmtId="168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 applyAlignment="1">
      <alignment vertical="center"/>
    </xf>
    <xf numFmtId="168" fontId="14" fillId="0" borderId="6" xfId="0" applyNumberFormat="1" applyFont="1" applyFill="1" applyBorder="1" applyAlignment="1">
      <alignment vertical="center"/>
    </xf>
    <xf numFmtId="3" fontId="14" fillId="0" borderId="6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0" fontId="8" fillId="0" borderId="6" xfId="7" quotePrefix="1" applyNumberFormat="1" applyFont="1" applyFill="1" applyBorder="1" applyAlignment="1">
      <alignment horizontal="center" vertical="top"/>
    </xf>
    <xf numFmtId="0" fontId="9" fillId="0" borderId="6" xfId="7" applyFont="1" applyFill="1" applyBorder="1" applyAlignment="1">
      <alignment vertical="center"/>
    </xf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 applyAlignment="1">
      <alignment horizontal="center"/>
    </xf>
    <xf numFmtId="17" fontId="13" fillId="2" borderId="3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/>
    <xf numFmtId="0" fontId="14" fillId="0" borderId="6" xfId="0" applyFont="1" applyFill="1" applyBorder="1"/>
    <xf numFmtId="0" fontId="13" fillId="0" borderId="6" xfId="0" applyFont="1" applyFill="1" applyBorder="1"/>
    <xf numFmtId="17" fontId="13" fillId="2" borderId="1" xfId="0" applyNumberFormat="1" applyFont="1" applyFill="1" applyBorder="1" applyAlignment="1">
      <alignment horizontal="center" vertical="center"/>
    </xf>
    <xf numFmtId="3" fontId="14" fillId="0" borderId="6" xfId="0" applyNumberFormat="1" applyFont="1" applyBorder="1"/>
    <xf numFmtId="17" fontId="14" fillId="0" borderId="6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3" fontId="14" fillId="0" borderId="6" xfId="9" applyNumberFormat="1" applyFont="1" applyBorder="1" applyAlignment="1">
      <alignment horizontal="right"/>
    </xf>
    <xf numFmtId="17" fontId="14" fillId="0" borderId="6" xfId="0" applyNumberFormat="1" applyFont="1" applyBorder="1"/>
    <xf numFmtId="3" fontId="0" fillId="0" borderId="7" xfId="0" applyNumberFormat="1" applyBorder="1"/>
    <xf numFmtId="169" fontId="0" fillId="0" borderId="7" xfId="0" applyNumberFormat="1" applyFont="1" applyBorder="1" applyAlignment="1">
      <alignment horizontal="right"/>
    </xf>
    <xf numFmtId="3" fontId="14" fillId="0" borderId="6" xfId="0" applyNumberFormat="1" applyFont="1" applyBorder="1"/>
    <xf numFmtId="3" fontId="14" fillId="0" borderId="6" xfId="0" applyNumberFormat="1" applyFont="1" applyFill="1" applyBorder="1"/>
    <xf numFmtId="170" fontId="0" fillId="0" borderId="6" xfId="0" applyNumberFormat="1" applyBorder="1" applyAlignment="1">
      <alignment horizontal="left" vertical="top"/>
    </xf>
    <xf numFmtId="3" fontId="14" fillId="0" borderId="6" xfId="0" applyNumberFormat="1" applyFont="1" applyFill="1" applyBorder="1" applyAlignment="1">
      <alignment horizontal="right" wrapText="1"/>
    </xf>
    <xf numFmtId="3" fontId="14" fillId="0" borderId="0" xfId="0" applyNumberFormat="1" applyFont="1" applyFill="1" applyBorder="1"/>
    <xf numFmtId="166" fontId="14" fillId="0" borderId="0" xfId="0" applyNumberFormat="1" applyFont="1" applyFill="1" applyBorder="1"/>
    <xf numFmtId="0" fontId="0" fillId="0" borderId="0" xfId="0" applyBorder="1"/>
    <xf numFmtId="3" fontId="0" fillId="0" borderId="6" xfId="0" applyNumberFormat="1" applyFont="1" applyBorder="1" applyAlignment="1">
      <alignment horizontal="right"/>
    </xf>
    <xf numFmtId="17" fontId="13" fillId="2" borderId="2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7" fontId="13" fillId="2" borderId="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3" fontId="13" fillId="0" borderId="6" xfId="0" applyNumberFormat="1" applyFont="1" applyBorder="1"/>
    <xf numFmtId="3" fontId="13" fillId="0" borderId="6" xfId="0" applyNumberFormat="1" applyFont="1" applyFill="1" applyBorder="1"/>
    <xf numFmtId="3" fontId="13" fillId="0" borderId="6" xfId="8" applyNumberFormat="1" applyFont="1" applyFill="1" applyBorder="1" applyAlignment="1">
      <alignment horizontal="right"/>
    </xf>
    <xf numFmtId="165" fontId="13" fillId="0" borderId="6" xfId="0" applyNumberFormat="1" applyFont="1" applyFill="1" applyBorder="1"/>
    <xf numFmtId="3" fontId="12" fillId="0" borderId="6" xfId="0" applyNumberFormat="1" applyFont="1" applyBorder="1"/>
    <xf numFmtId="3" fontId="14" fillId="0" borderId="6" xfId="0" applyNumberFormat="1" applyFont="1" applyBorder="1"/>
    <xf numFmtId="166" fontId="13" fillId="0" borderId="6" xfId="0" applyNumberFormat="1" applyFont="1" applyFill="1" applyBorder="1"/>
    <xf numFmtId="166" fontId="13" fillId="0" borderId="6" xfId="11" applyNumberFormat="1" applyFont="1" applyFill="1" applyBorder="1"/>
    <xf numFmtId="0" fontId="4" fillId="0" borderId="6" xfId="14" applyFont="1" applyFill="1" applyBorder="1" applyAlignment="1">
      <alignment vertical="center" wrapText="1"/>
    </xf>
    <xf numFmtId="4" fontId="3" fillId="0" borderId="0" xfId="14" applyNumberFormat="1" applyFont="1" applyFill="1" applyBorder="1" applyAlignment="1">
      <alignment horizontal="right" vertical="center"/>
    </xf>
    <xf numFmtId="4" fontId="71" fillId="0" borderId="0" xfId="14" applyNumberFormat="1" applyFont="1" applyFill="1" applyBorder="1" applyAlignment="1">
      <alignment horizontal="right" vertical="center"/>
    </xf>
    <xf numFmtId="166" fontId="12" fillId="0" borderId="0" xfId="11" applyNumberFormat="1" applyFont="1" applyFill="1"/>
    <xf numFmtId="2" fontId="0" fillId="0" borderId="0" xfId="0" applyNumberFormat="1"/>
    <xf numFmtId="0" fontId="0" fillId="0" borderId="0" xfId="0" applyAlignment="1">
      <alignment wrapText="1"/>
    </xf>
    <xf numFmtId="0" fontId="4" fillId="0" borderId="6" xfId="3" applyFont="1" applyFill="1" applyBorder="1" applyAlignment="1">
      <alignment horizontal="center"/>
    </xf>
    <xf numFmtId="3" fontId="2" fillId="0" borderId="6" xfId="0" applyNumberFormat="1" applyFont="1" applyFill="1" applyBorder="1"/>
    <xf numFmtId="3" fontId="71" fillId="0" borderId="6" xfId="0" applyNumberFormat="1" applyFont="1" applyFill="1" applyBorder="1" applyAlignment="1">
      <alignment vertical="center"/>
    </xf>
    <xf numFmtId="17" fontId="71" fillId="2" borderId="1" xfId="0" applyNumberFormat="1" applyFont="1" applyFill="1" applyBorder="1" applyAlignment="1">
      <alignment horizontal="center" vertical="center"/>
    </xf>
    <xf numFmtId="0" fontId="3" fillId="0" borderId="6" xfId="7" applyFont="1" applyFill="1" applyBorder="1" applyAlignment="1">
      <alignment vertical="center"/>
    </xf>
    <xf numFmtId="4" fontId="0" fillId="0" borderId="6" xfId="0" applyNumberFormat="1" applyBorder="1"/>
    <xf numFmtId="0" fontId="4" fillId="0" borderId="6" xfId="14" applyFont="1" applyFill="1" applyBorder="1" applyAlignment="1">
      <alignment vertical="center"/>
    </xf>
    <xf numFmtId="2" fontId="0" fillId="0" borderId="6" xfId="0" applyNumberFormat="1" applyBorder="1"/>
    <xf numFmtId="169" fontId="2" fillId="0" borderId="6" xfId="14" applyNumberFormat="1" applyBorder="1"/>
    <xf numFmtId="169" fontId="0" fillId="0" borderId="6" xfId="0" applyNumberFormat="1" applyBorder="1"/>
    <xf numFmtId="0" fontId="3" fillId="0" borderId="6" xfId="7" quotePrefix="1" applyNumberFormat="1" applyFont="1" applyFill="1" applyBorder="1" applyAlignment="1">
      <alignment horizontal="center" vertical="top"/>
    </xf>
    <xf numFmtId="0" fontId="4" fillId="0" borderId="6" xfId="7" applyFont="1" applyFill="1" applyBorder="1" applyAlignment="1">
      <alignment vertical="center"/>
    </xf>
    <xf numFmtId="0" fontId="3" fillId="0" borderId="6" xfId="7" quotePrefix="1" applyFont="1" applyFill="1" applyBorder="1" applyAlignment="1">
      <alignment horizontal="center" vertical="top"/>
    </xf>
    <xf numFmtId="3" fontId="73" fillId="0" borderId="6" xfId="0" applyNumberFormat="1" applyFont="1" applyFill="1" applyBorder="1" applyAlignment="1">
      <alignment horizontal="right" vertical="center"/>
    </xf>
    <xf numFmtId="3" fontId="0" fillId="0" borderId="6" xfId="0" applyNumberFormat="1" applyFont="1" applyFill="1" applyBorder="1" applyAlignment="1">
      <alignment horizontal="right" vertical="center"/>
    </xf>
    <xf numFmtId="0" fontId="4" fillId="0" borderId="6" xfId="3" applyFont="1" applyFill="1" applyBorder="1"/>
    <xf numFmtId="166" fontId="0" fillId="0" borderId="6" xfId="11" applyNumberFormat="1" applyFont="1" applyBorder="1"/>
    <xf numFmtId="166" fontId="14" fillId="0" borderId="6" xfId="0" applyNumberFormat="1" applyFont="1" applyFill="1" applyBorder="1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7" fontId="13" fillId="2" borderId="0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/>
    <xf numFmtId="3" fontId="14" fillId="0" borderId="6" xfId="0" applyNumberFormat="1" applyFont="1" applyBorder="1"/>
    <xf numFmtId="0" fontId="9" fillId="0" borderId="6" xfId="7" applyFont="1" applyFill="1" applyBorder="1" applyAlignment="1">
      <alignment vertical="center"/>
    </xf>
    <xf numFmtId="166" fontId="14" fillId="0" borderId="6" xfId="0" applyNumberFormat="1" applyFont="1" applyFill="1" applyBorder="1"/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/>
    <xf numFmtId="2" fontId="14" fillId="0" borderId="6" xfId="14" applyNumberFormat="1" applyFont="1" applyFill="1" applyBorder="1" applyAlignment="1">
      <alignment vertical="center"/>
    </xf>
    <xf numFmtId="4" fontId="14" fillId="0" borderId="6" xfId="14" applyNumberFormat="1" applyFont="1" applyFill="1" applyBorder="1" applyAlignment="1">
      <alignment vertical="center"/>
    </xf>
    <xf numFmtId="4" fontId="13" fillId="0" borderId="6" xfId="14" applyNumberFormat="1" applyFont="1" applyFill="1" applyBorder="1" applyAlignment="1">
      <alignment horizontal="right" vertical="center"/>
    </xf>
    <xf numFmtId="4" fontId="14" fillId="0" borderId="6" xfId="14" applyNumberFormat="1" applyFont="1" applyFill="1" applyBorder="1"/>
    <xf numFmtId="166" fontId="13" fillId="0" borderId="0" xfId="11" applyNumberFormat="1" applyFont="1"/>
    <xf numFmtId="3" fontId="13" fillId="0" borderId="0" xfId="0" applyNumberFormat="1" applyFont="1" applyBorder="1"/>
    <xf numFmtId="3" fontId="13" fillId="0" borderId="0" xfId="0" applyNumberFormat="1" applyFont="1" applyFill="1" applyBorder="1"/>
    <xf numFmtId="0" fontId="13" fillId="0" borderId="0" xfId="0" applyFont="1" applyFill="1"/>
    <xf numFmtId="0" fontId="13" fillId="0" borderId="0" xfId="0" applyFont="1" applyFill="1" applyBorder="1"/>
    <xf numFmtId="3" fontId="0" fillId="0" borderId="6" xfId="0" applyNumberFormat="1" applyFont="1" applyFill="1" applyBorder="1"/>
    <xf numFmtId="3" fontId="13" fillId="0" borderId="0" xfId="0" applyNumberFormat="1" applyFont="1"/>
    <xf numFmtId="166" fontId="0" fillId="0" borderId="6" xfId="11" applyNumberFormat="1" applyFont="1" applyFill="1" applyBorder="1"/>
    <xf numFmtId="166" fontId="12" fillId="0" borderId="6" xfId="11" applyNumberFormat="1" applyFont="1" applyFill="1" applyBorder="1"/>
    <xf numFmtId="4" fontId="12" fillId="0" borderId="6" xfId="0" applyNumberFormat="1" applyFont="1" applyFill="1" applyBorder="1"/>
    <xf numFmtId="0" fontId="0" fillId="0" borderId="0" xfId="0" applyFill="1"/>
    <xf numFmtId="2" fontId="12" fillId="0" borderId="6" xfId="0" applyNumberFormat="1" applyFont="1" applyFill="1" applyBorder="1"/>
    <xf numFmtId="169" fontId="71" fillId="0" borderId="6" xfId="14" applyNumberFormat="1" applyFont="1" applyFill="1" applyBorder="1"/>
    <xf numFmtId="169" fontId="0" fillId="0" borderId="6" xfId="0" applyNumberFormat="1" applyFill="1" applyBorder="1"/>
    <xf numFmtId="3" fontId="12" fillId="0" borderId="6" xfId="0" applyNumberFormat="1" applyFont="1" applyFill="1" applyBorder="1"/>
    <xf numFmtId="3" fontId="0" fillId="0" borderId="6" xfId="0" applyNumberFormat="1" applyFill="1" applyBorder="1"/>
    <xf numFmtId="0" fontId="10" fillId="0" borderId="6" xfId="7" applyFont="1" applyFill="1" applyBorder="1" applyAlignment="1">
      <alignment horizontal="center" vertical="top" wrapText="1"/>
    </xf>
    <xf numFmtId="0" fontId="3" fillId="0" borderId="6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"/>
    </xf>
    <xf numFmtId="0" fontId="72" fillId="0" borderId="6" xfId="7" applyFont="1" applyFill="1" applyBorder="1" applyAlignment="1">
      <alignment horizontal="center" vertical="top" wrapText="1"/>
    </xf>
  </cellXfs>
  <cellStyles count="908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%2010/AppData/Local/Microsoft/Windows/INetCache/Content.Outlook/YN62Q6BL/ENDEKS%20VE%20B&#220;LTENLER/TEPAV%20&#304;stihdam%20&#304;zleme%20B&#252;lteni/N&#304;SAN-2016/&#304;stihdam_&#304;zleme_B&#252;lteni_04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deksler"/>
      <sheetName val="4a_Sektör"/>
      <sheetName val="4a_İmalat_Sektör"/>
      <sheetName val="4a_İşyeri_Sektör"/>
      <sheetName val="4a_İl"/>
      <sheetName val="4b_Esnaf_İl"/>
      <sheetName val="4b_Tarım_İl"/>
      <sheetName val="4c_Kamu_İl "/>
      <sheetName val="4a_İşyeri_İl"/>
      <sheetName val="4a_Kadın_Sektör"/>
      <sheetName val="4a_Kadın_İmalat_Sektör"/>
      <sheetName val="4a_Kadın_İl"/>
      <sheetName val="İşsizlikSigortası_Başvuru"/>
      <sheetName val="İşsizlikSigortası_Ödeme"/>
      <sheetName val="Ortalama_Günlük_Kazanç_Sektör"/>
      <sheetName val="Ortalama_Günlük_Kazanç_İl"/>
      <sheetName val="KOBİ_İşyeri_İl"/>
      <sheetName val="KOBİ_İşyeri_Sektör"/>
      <sheetName val="KOBİ_Sigortalı_İl"/>
      <sheetName val="KOBİ_Sigortalı_Sektör"/>
    </sheetNames>
    <sheetDataSet>
      <sheetData sheetId="0"/>
      <sheetData sheetId="1"/>
      <sheetData sheetId="2"/>
      <sheetData sheetId="3"/>
      <sheetData sheetId="4">
        <row r="2">
          <cell r="E2">
            <v>295538</v>
          </cell>
        </row>
        <row r="3">
          <cell r="E3">
            <v>48373</v>
          </cell>
        </row>
        <row r="4">
          <cell r="E4">
            <v>87323</v>
          </cell>
        </row>
        <row r="5">
          <cell r="E5">
            <v>22425</v>
          </cell>
        </row>
        <row r="6">
          <cell r="E6">
            <v>40992</v>
          </cell>
        </row>
        <row r="7">
          <cell r="E7">
            <v>1304091</v>
          </cell>
        </row>
        <row r="8">
          <cell r="E8">
            <v>502238</v>
          </cell>
        </row>
        <row r="9">
          <cell r="E9">
            <v>24397</v>
          </cell>
        </row>
        <row r="10">
          <cell r="E10">
            <v>155480</v>
          </cell>
        </row>
        <row r="11">
          <cell r="E11">
            <v>162965</v>
          </cell>
        </row>
        <row r="12">
          <cell r="E12">
            <v>42605</v>
          </cell>
        </row>
        <row r="13">
          <cell r="E13">
            <v>27806</v>
          </cell>
        </row>
        <row r="14">
          <cell r="E14">
            <v>21223</v>
          </cell>
        </row>
        <row r="15">
          <cell r="E15">
            <v>55396</v>
          </cell>
        </row>
        <row r="16">
          <cell r="E16">
            <v>37197</v>
          </cell>
        </row>
        <row r="17">
          <cell r="E17">
            <v>656372</v>
          </cell>
        </row>
        <row r="18">
          <cell r="E18">
            <v>78909</v>
          </cell>
        </row>
        <row r="19">
          <cell r="E19">
            <v>25989</v>
          </cell>
        </row>
        <row r="20">
          <cell r="E20">
            <v>59540</v>
          </cell>
        </row>
        <row r="21">
          <cell r="E21">
            <v>188034</v>
          </cell>
        </row>
        <row r="22">
          <cell r="E22">
            <v>126104</v>
          </cell>
        </row>
        <row r="23">
          <cell r="E23">
            <v>58688</v>
          </cell>
        </row>
        <row r="24">
          <cell r="E24">
            <v>61182</v>
          </cell>
        </row>
        <row r="25">
          <cell r="E25">
            <v>26943</v>
          </cell>
        </row>
        <row r="26">
          <cell r="E26">
            <v>80596</v>
          </cell>
        </row>
        <row r="27">
          <cell r="E27">
            <v>170518</v>
          </cell>
        </row>
        <row r="28">
          <cell r="E28">
            <v>269268</v>
          </cell>
        </row>
        <row r="29">
          <cell r="E29">
            <v>50548</v>
          </cell>
        </row>
        <row r="30">
          <cell r="E30">
            <v>15311</v>
          </cell>
        </row>
        <row r="31">
          <cell r="E31">
            <v>10850</v>
          </cell>
        </row>
        <row r="32">
          <cell r="E32">
            <v>158547</v>
          </cell>
        </row>
        <row r="33">
          <cell r="E33">
            <v>60579</v>
          </cell>
        </row>
        <row r="34">
          <cell r="E34">
            <v>236965</v>
          </cell>
        </row>
        <row r="35">
          <cell r="E35">
            <v>4099185</v>
          </cell>
        </row>
        <row r="36">
          <cell r="E36">
            <v>863383</v>
          </cell>
        </row>
        <row r="37">
          <cell r="E37">
            <v>22844</v>
          </cell>
        </row>
        <row r="38">
          <cell r="E38">
            <v>46244</v>
          </cell>
        </row>
        <row r="39">
          <cell r="E39">
            <v>219785</v>
          </cell>
        </row>
        <row r="40">
          <cell r="E40">
            <v>66084</v>
          </cell>
        </row>
        <row r="41">
          <cell r="E41">
            <v>26167</v>
          </cell>
        </row>
        <row r="42">
          <cell r="E42">
            <v>469313</v>
          </cell>
        </row>
        <row r="43">
          <cell r="E43">
            <v>301061</v>
          </cell>
        </row>
        <row r="44">
          <cell r="E44">
            <v>80654</v>
          </cell>
        </row>
        <row r="45">
          <cell r="E45">
            <v>90679</v>
          </cell>
        </row>
        <row r="46">
          <cell r="E46">
            <v>228534</v>
          </cell>
        </row>
        <row r="47">
          <cell r="E47">
            <v>137567</v>
          </cell>
        </row>
        <row r="48">
          <cell r="E48">
            <v>58607</v>
          </cell>
        </row>
        <row r="49">
          <cell r="E49">
            <v>190197</v>
          </cell>
        </row>
        <row r="50">
          <cell r="E50">
            <v>22437</v>
          </cell>
        </row>
        <row r="51">
          <cell r="E51">
            <v>40810</v>
          </cell>
        </row>
        <row r="52">
          <cell r="E52">
            <v>40444</v>
          </cell>
        </row>
        <row r="53">
          <cell r="E53">
            <v>76969</v>
          </cell>
        </row>
        <row r="54">
          <cell r="E54">
            <v>57262</v>
          </cell>
        </row>
        <row r="55">
          <cell r="E55">
            <v>175454</v>
          </cell>
        </row>
        <row r="56">
          <cell r="E56">
            <v>160406</v>
          </cell>
        </row>
        <row r="57">
          <cell r="E57">
            <v>22407</v>
          </cell>
        </row>
        <row r="58">
          <cell r="E58">
            <v>24015</v>
          </cell>
        </row>
        <row r="59">
          <cell r="E59">
            <v>81039</v>
          </cell>
        </row>
        <row r="60">
          <cell r="E60">
            <v>248301</v>
          </cell>
        </row>
        <row r="61">
          <cell r="E61">
            <v>55282</v>
          </cell>
        </row>
        <row r="62">
          <cell r="E62">
            <v>117795</v>
          </cell>
        </row>
        <row r="63">
          <cell r="E63">
            <v>7224</v>
          </cell>
        </row>
        <row r="64">
          <cell r="E64">
            <v>123454</v>
          </cell>
        </row>
        <row r="65">
          <cell r="E65">
            <v>61973</v>
          </cell>
        </row>
        <row r="66">
          <cell r="E66">
            <v>69921</v>
          </cell>
        </row>
        <row r="67">
          <cell r="E67">
            <v>40939</v>
          </cell>
        </row>
        <row r="68">
          <cell r="E68">
            <v>86733</v>
          </cell>
        </row>
        <row r="69">
          <cell r="E69">
            <v>47341</v>
          </cell>
        </row>
        <row r="70">
          <cell r="E70">
            <v>8954</v>
          </cell>
        </row>
        <row r="71">
          <cell r="E71">
            <v>41905</v>
          </cell>
        </row>
        <row r="72">
          <cell r="E72">
            <v>38416</v>
          </cell>
        </row>
        <row r="73">
          <cell r="E73">
            <v>49885</v>
          </cell>
        </row>
        <row r="74">
          <cell r="E74">
            <v>28639</v>
          </cell>
        </row>
        <row r="75">
          <cell r="E75">
            <v>27650</v>
          </cell>
        </row>
        <row r="76">
          <cell r="E76">
            <v>9171</v>
          </cell>
        </row>
        <row r="77">
          <cell r="E77">
            <v>14765</v>
          </cell>
        </row>
        <row r="78">
          <cell r="E78">
            <v>51915</v>
          </cell>
        </row>
        <row r="79">
          <cell r="E79">
            <v>39751</v>
          </cell>
        </row>
        <row r="80">
          <cell r="E80">
            <v>13696</v>
          </cell>
        </row>
        <row r="81">
          <cell r="E81">
            <v>52364</v>
          </cell>
        </row>
        <row r="82">
          <cell r="E82">
            <v>69260</v>
          </cell>
        </row>
        <row r="83">
          <cell r="E83">
            <v>14069873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A93"/>
  <sheetViews>
    <sheetView topLeftCell="L1" zoomScaleNormal="100" workbookViewId="0">
      <pane ySplit="1" topLeftCell="A2" activePane="bottomLeft" state="frozen"/>
      <selection pane="bottomLeft" activeCell="Z13" sqref="Z13"/>
    </sheetView>
  </sheetViews>
  <sheetFormatPr defaultColWidth="8.81640625" defaultRowHeight="14.5"/>
  <cols>
    <col min="1" max="1" width="9.1796875" style="8" customWidth="1"/>
    <col min="2" max="2" width="17.7265625" style="8" bestFit="1" customWidth="1"/>
    <col min="3" max="3" width="11.54296875" style="8" bestFit="1" customWidth="1"/>
    <col min="4" max="4" width="15.54296875" style="8" bestFit="1" customWidth="1"/>
    <col min="5" max="5" width="17.7265625" style="8" bestFit="1" customWidth="1"/>
    <col min="6" max="6" width="12.81640625" style="8" bestFit="1" customWidth="1"/>
    <col min="7" max="7" width="18" style="8" customWidth="1"/>
    <col min="8" max="8" width="14.54296875" style="8" bestFit="1" customWidth="1"/>
    <col min="9" max="9" width="11.453125" style="8" bestFit="1" customWidth="1"/>
    <col min="10" max="10" width="8.81640625" style="8"/>
    <col min="11" max="11" width="9.1796875" style="8" bestFit="1" customWidth="1"/>
    <col min="12" max="14" width="8.81640625" style="8"/>
    <col min="15" max="15" width="10.1796875" style="8" bestFit="1" customWidth="1"/>
    <col min="16" max="16384" width="8.81640625" style="8"/>
  </cols>
  <sheetData>
    <row r="1" spans="1:53">
      <c r="A1" s="30" t="s">
        <v>0</v>
      </c>
      <c r="B1" s="32" t="s">
        <v>255</v>
      </c>
      <c r="C1" s="32" t="s">
        <v>256</v>
      </c>
      <c r="D1" s="33" t="s">
        <v>261</v>
      </c>
      <c r="E1" s="33" t="s">
        <v>262</v>
      </c>
      <c r="F1" s="34" t="s">
        <v>259</v>
      </c>
      <c r="G1" s="34" t="s">
        <v>260</v>
      </c>
      <c r="H1" s="35" t="s">
        <v>258</v>
      </c>
      <c r="I1" s="35" t="s">
        <v>257</v>
      </c>
    </row>
    <row r="2" spans="1:53">
      <c r="A2" s="37">
        <v>39722</v>
      </c>
      <c r="B2" s="41">
        <v>9119936</v>
      </c>
      <c r="C2" s="39">
        <f>(B2/$B$2)*100</f>
        <v>100</v>
      </c>
      <c r="D2" s="41">
        <v>1910373</v>
      </c>
      <c r="E2" s="39">
        <f t="shared" ref="E2:E65" si="0">(D2/$D$2)*100</f>
        <v>100</v>
      </c>
      <c r="F2" s="41">
        <v>1137405</v>
      </c>
      <c r="G2" s="39">
        <f>(F2/$F$2)*100</f>
        <v>100</v>
      </c>
      <c r="H2" s="41">
        <v>2187772</v>
      </c>
      <c r="I2" s="40">
        <f>(H2/$H$2)*100</f>
        <v>100</v>
      </c>
      <c r="J2" s="9"/>
      <c r="K2" s="18"/>
      <c r="O2" s="17"/>
      <c r="P2" s="10"/>
    </row>
    <row r="3" spans="1:53">
      <c r="A3" s="37">
        <v>39753</v>
      </c>
      <c r="B3" s="41">
        <v>9022823</v>
      </c>
      <c r="C3" s="39">
        <f t="shared" ref="C3:C66" si="1">(B3/$B$2)*100</f>
        <v>98.935157001101757</v>
      </c>
      <c r="D3" s="41">
        <v>1911654</v>
      </c>
      <c r="E3" s="39">
        <f t="shared" si="0"/>
        <v>100.06705496779948</v>
      </c>
      <c r="F3" s="41">
        <v>1140518</v>
      </c>
      <c r="G3" s="39">
        <f t="shared" ref="G3:G66" si="2">(F3/$F$2)*100</f>
        <v>100.27369318756291</v>
      </c>
      <c r="H3" s="41">
        <v>2199425</v>
      </c>
      <c r="I3" s="40">
        <f t="shared" ref="I3:I66" si="3">(H3/$H$2)*100</f>
        <v>100.53264234115804</v>
      </c>
      <c r="J3" s="9"/>
      <c r="K3" s="18"/>
      <c r="O3" s="17"/>
      <c r="P3" s="10"/>
    </row>
    <row r="4" spans="1:53">
      <c r="A4" s="37">
        <v>39783</v>
      </c>
      <c r="B4" s="41">
        <v>8802989</v>
      </c>
      <c r="C4" s="39">
        <f t="shared" si="1"/>
        <v>96.524679559154805</v>
      </c>
      <c r="D4" s="41">
        <v>1897864</v>
      </c>
      <c r="E4" s="39">
        <f t="shared" si="0"/>
        <v>99.345206407335112</v>
      </c>
      <c r="F4" s="41">
        <v>1141467</v>
      </c>
      <c r="G4" s="39">
        <f t="shared" si="2"/>
        <v>100.35712872723437</v>
      </c>
      <c r="H4" s="41">
        <v>2205676</v>
      </c>
      <c r="I4" s="40">
        <f t="shared" si="3"/>
        <v>100.81836681336081</v>
      </c>
      <c r="J4" s="9"/>
      <c r="K4" s="18"/>
      <c r="O4" s="17"/>
      <c r="P4" s="10"/>
    </row>
    <row r="5" spans="1:53">
      <c r="A5" s="37">
        <v>39814</v>
      </c>
      <c r="B5" s="41">
        <v>8481011</v>
      </c>
      <c r="C5" s="39">
        <f t="shared" si="1"/>
        <v>92.994194257503565</v>
      </c>
      <c r="D5" s="41">
        <v>1912296</v>
      </c>
      <c r="E5" s="39">
        <f t="shared" si="0"/>
        <v>100.10066097039687</v>
      </c>
      <c r="F5" s="41">
        <v>1144082</v>
      </c>
      <c r="G5" s="39">
        <f t="shared" si="2"/>
        <v>100.58703803834166</v>
      </c>
      <c r="H5" s="41">
        <v>2208984</v>
      </c>
      <c r="I5" s="40">
        <f t="shared" si="3"/>
        <v>100.96957086935933</v>
      </c>
      <c r="J5" s="9"/>
      <c r="K5" s="18"/>
      <c r="O5" s="17"/>
      <c r="P5" s="10"/>
    </row>
    <row r="6" spans="1:53">
      <c r="A6" s="37">
        <v>39845</v>
      </c>
      <c r="B6" s="41">
        <v>8362290</v>
      </c>
      <c r="C6" s="39">
        <f t="shared" si="1"/>
        <v>91.692419771366815</v>
      </c>
      <c r="D6" s="41">
        <v>1918636</v>
      </c>
      <c r="E6" s="39">
        <f t="shared" si="0"/>
        <v>100.43253333249579</v>
      </c>
      <c r="F6" s="41">
        <v>1146634</v>
      </c>
      <c r="G6" s="39">
        <f t="shared" si="2"/>
        <v>100.81140842531904</v>
      </c>
      <c r="H6" s="41">
        <v>2213460</v>
      </c>
      <c r="I6" s="40">
        <f t="shared" si="3"/>
        <v>101.17416257269953</v>
      </c>
      <c r="J6" s="9"/>
      <c r="K6" s="18"/>
      <c r="O6" s="17"/>
      <c r="P6" s="10"/>
    </row>
    <row r="7" spans="1:53">
      <c r="A7" s="37">
        <v>39873</v>
      </c>
      <c r="B7" s="41">
        <v>8410234</v>
      </c>
      <c r="C7" s="39">
        <f t="shared" si="1"/>
        <v>92.218125214913798</v>
      </c>
      <c r="D7" s="41">
        <v>1916016</v>
      </c>
      <c r="E7" s="39">
        <f t="shared" si="0"/>
        <v>100.29538734058741</v>
      </c>
      <c r="F7" s="41">
        <v>1150295</v>
      </c>
      <c r="G7" s="39">
        <f t="shared" si="2"/>
        <v>101.13328146086926</v>
      </c>
      <c r="H7" s="41">
        <v>2279020</v>
      </c>
      <c r="I7" s="40">
        <f t="shared" si="3"/>
        <v>104.17081853136432</v>
      </c>
      <c r="J7" s="9"/>
      <c r="K7" s="18"/>
      <c r="O7" s="17"/>
      <c r="P7" s="10"/>
    </row>
    <row r="8" spans="1:53">
      <c r="A8" s="37">
        <v>39904</v>
      </c>
      <c r="B8" s="41">
        <v>8503053</v>
      </c>
      <c r="C8" s="39">
        <f t="shared" si="1"/>
        <v>93.235884550067013</v>
      </c>
      <c r="D8" s="41">
        <v>1931510</v>
      </c>
      <c r="E8" s="39">
        <f t="shared" si="0"/>
        <v>101.10643314159067</v>
      </c>
      <c r="F8" s="41">
        <v>1149546</v>
      </c>
      <c r="G8" s="39">
        <f t="shared" si="2"/>
        <v>101.06742980732457</v>
      </c>
      <c r="H8" s="41">
        <v>2271908</v>
      </c>
      <c r="I8" s="40">
        <f t="shared" si="3"/>
        <v>103.84573895268794</v>
      </c>
      <c r="J8" s="9"/>
      <c r="K8" s="18"/>
      <c r="O8" s="17"/>
      <c r="P8" s="10"/>
    </row>
    <row r="9" spans="1:53">
      <c r="A9" s="37">
        <v>39934</v>
      </c>
      <c r="B9" s="41">
        <v>8674726</v>
      </c>
      <c r="C9" s="39">
        <f t="shared" si="1"/>
        <v>95.118277145804527</v>
      </c>
      <c r="D9" s="41">
        <v>1945342</v>
      </c>
      <c r="E9" s="39">
        <f t="shared" si="0"/>
        <v>101.83048022558945</v>
      </c>
      <c r="F9" s="41">
        <v>1153672</v>
      </c>
      <c r="G9" s="39">
        <f t="shared" si="2"/>
        <v>101.4301853781195</v>
      </c>
      <c r="H9" s="41">
        <v>2270276</v>
      </c>
      <c r="I9" s="40">
        <f t="shared" si="3"/>
        <v>103.77114251393655</v>
      </c>
      <c r="J9" s="9"/>
      <c r="K9" s="18"/>
      <c r="O9" s="17"/>
      <c r="P9" s="10"/>
    </row>
    <row r="10" spans="1:53">
      <c r="A10" s="37">
        <v>39965</v>
      </c>
      <c r="B10" s="41">
        <v>8922743</v>
      </c>
      <c r="C10" s="39">
        <f t="shared" si="1"/>
        <v>97.837780879164058</v>
      </c>
      <c r="D10" s="41">
        <v>1894680</v>
      </c>
      <c r="E10" s="39">
        <f t="shared" si="0"/>
        <v>99.178537385107518</v>
      </c>
      <c r="F10" s="41">
        <v>1158562</v>
      </c>
      <c r="G10" s="39">
        <f t="shared" si="2"/>
        <v>101.86011139391861</v>
      </c>
      <c r="H10" s="41">
        <v>2271485</v>
      </c>
      <c r="I10" s="40">
        <f t="shared" si="3"/>
        <v>103.82640421396745</v>
      </c>
      <c r="J10" s="9"/>
      <c r="K10" s="18"/>
      <c r="O10" s="17"/>
      <c r="P10" s="10"/>
    </row>
    <row r="11" spans="1:53">
      <c r="A11" s="37">
        <v>39995</v>
      </c>
      <c r="B11" s="41">
        <v>9013349</v>
      </c>
      <c r="C11" s="39">
        <f t="shared" si="1"/>
        <v>98.831274693155748</v>
      </c>
      <c r="D11" s="41">
        <v>1830370</v>
      </c>
      <c r="E11" s="39">
        <f t="shared" si="0"/>
        <v>95.812179087539448</v>
      </c>
      <c r="F11" s="41">
        <v>1049015</v>
      </c>
      <c r="G11" s="39">
        <f t="shared" si="2"/>
        <v>92.228801526281316</v>
      </c>
      <c r="H11" s="41">
        <v>2260614</v>
      </c>
      <c r="I11" s="40">
        <f t="shared" si="3"/>
        <v>103.32950599971112</v>
      </c>
      <c r="J11" s="9"/>
      <c r="K11" s="18"/>
      <c r="O11" s="17"/>
      <c r="P11" s="10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</row>
    <row r="12" spans="1:53">
      <c r="A12" s="37">
        <v>40026</v>
      </c>
      <c r="B12" s="41">
        <v>8977653</v>
      </c>
      <c r="C12" s="39">
        <f t="shared" si="1"/>
        <v>98.439868437673255</v>
      </c>
      <c r="D12" s="41">
        <v>1786003</v>
      </c>
      <c r="E12" s="39">
        <f t="shared" si="0"/>
        <v>93.489753048226703</v>
      </c>
      <c r="F12" s="41">
        <v>1053385</v>
      </c>
      <c r="G12" s="39">
        <f t="shared" si="2"/>
        <v>92.613009438150883</v>
      </c>
      <c r="H12" s="41">
        <v>2248048</v>
      </c>
      <c r="I12" s="40">
        <f t="shared" si="3"/>
        <v>102.75513170476631</v>
      </c>
      <c r="J12" s="9"/>
      <c r="K12" s="18"/>
      <c r="O12" s="17"/>
      <c r="P12" s="10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</row>
    <row r="13" spans="1:53">
      <c r="A13" s="37">
        <v>40057</v>
      </c>
      <c r="B13" s="41">
        <v>8950211</v>
      </c>
      <c r="C13" s="39">
        <f t="shared" si="1"/>
        <v>98.138967203278611</v>
      </c>
      <c r="D13" s="41">
        <v>1820914</v>
      </c>
      <c r="E13" s="39">
        <f t="shared" si="0"/>
        <v>95.317197217506731</v>
      </c>
      <c r="F13" s="41">
        <v>1059182</v>
      </c>
      <c r="G13" s="39">
        <f t="shared" si="2"/>
        <v>93.122678377534825</v>
      </c>
      <c r="H13" s="41">
        <v>2262750</v>
      </c>
      <c r="I13" s="40">
        <f t="shared" si="3"/>
        <v>103.42713957395927</v>
      </c>
      <c r="J13" s="9"/>
      <c r="K13" s="18"/>
      <c r="O13" s="17"/>
      <c r="P13" s="10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</row>
    <row r="14" spans="1:53">
      <c r="A14" s="37">
        <v>40087</v>
      </c>
      <c r="B14" s="41">
        <v>9046769</v>
      </c>
      <c r="C14" s="39">
        <f t="shared" si="1"/>
        <v>99.197724633155318</v>
      </c>
      <c r="D14" s="41">
        <v>1831341</v>
      </c>
      <c r="E14" s="39">
        <f t="shared" si="0"/>
        <v>95.863006857823052</v>
      </c>
      <c r="F14" s="41">
        <v>1061647</v>
      </c>
      <c r="G14" s="39">
        <f t="shared" si="2"/>
        <v>93.339399774047067</v>
      </c>
      <c r="H14" s="41">
        <v>2279402</v>
      </c>
      <c r="I14" s="40">
        <f t="shared" si="3"/>
        <v>104.1882792173956</v>
      </c>
      <c r="J14" s="9"/>
      <c r="K14" s="18"/>
      <c r="O14" s="17"/>
      <c r="P14" s="10"/>
    </row>
    <row r="15" spans="1:53">
      <c r="A15" s="37">
        <v>40118</v>
      </c>
      <c r="B15" s="41">
        <v>8975981</v>
      </c>
      <c r="C15" s="39">
        <f t="shared" si="1"/>
        <v>98.42153497568404</v>
      </c>
      <c r="D15" s="41">
        <v>1833978</v>
      </c>
      <c r="E15" s="39">
        <f t="shared" si="0"/>
        <v>96.001042728304881</v>
      </c>
      <c r="F15" s="41">
        <v>1066653</v>
      </c>
      <c r="G15" s="39">
        <f t="shared" si="2"/>
        <v>93.779524443799701</v>
      </c>
      <c r="H15" s="41">
        <v>2266276</v>
      </c>
      <c r="I15" s="40">
        <f t="shared" si="3"/>
        <v>103.58830810523216</v>
      </c>
      <c r="J15" s="9"/>
      <c r="K15" s="18"/>
      <c r="O15" s="17"/>
      <c r="P15" s="10"/>
    </row>
    <row r="16" spans="1:53">
      <c r="A16" s="37">
        <v>40148</v>
      </c>
      <c r="B16" s="41">
        <v>9030202</v>
      </c>
      <c r="C16" s="39">
        <f t="shared" si="1"/>
        <v>99.016067656615135</v>
      </c>
      <c r="D16" s="41">
        <v>1832133</v>
      </c>
      <c r="E16" s="39">
        <f t="shared" si="0"/>
        <v>95.904464730186206</v>
      </c>
      <c r="F16" s="41">
        <v>1016692</v>
      </c>
      <c r="G16" s="39">
        <f t="shared" si="2"/>
        <v>89.386981769906058</v>
      </c>
      <c r="H16" s="41">
        <v>2241418</v>
      </c>
      <c r="I16" s="40">
        <f t="shared" si="3"/>
        <v>102.4520836723388</v>
      </c>
      <c r="J16" s="9"/>
      <c r="K16" s="18"/>
      <c r="O16" s="17"/>
      <c r="P16" s="10"/>
    </row>
    <row r="17" spans="1:16">
      <c r="A17" s="37">
        <v>40179</v>
      </c>
      <c r="B17" s="41">
        <v>8874966</v>
      </c>
      <c r="C17" s="39">
        <f t="shared" si="1"/>
        <v>97.31390658881817</v>
      </c>
      <c r="D17" s="41">
        <v>1829450</v>
      </c>
      <c r="E17" s="39">
        <f t="shared" si="0"/>
        <v>95.76402095297621</v>
      </c>
      <c r="F17" s="41">
        <v>1023665</v>
      </c>
      <c r="G17" s="39">
        <f t="shared" si="2"/>
        <v>90.000043959715313</v>
      </c>
      <c r="H17" s="41">
        <v>2224741</v>
      </c>
      <c r="I17" s="40">
        <f t="shared" si="3"/>
        <v>101.68980131384806</v>
      </c>
      <c r="J17" s="9"/>
      <c r="K17" s="18"/>
      <c r="O17" s="17"/>
      <c r="P17" s="10"/>
    </row>
    <row r="18" spans="1:16">
      <c r="A18" s="37">
        <v>40210</v>
      </c>
      <c r="B18" s="41">
        <v>8900113</v>
      </c>
      <c r="C18" s="39">
        <f t="shared" si="1"/>
        <v>97.589643172934544</v>
      </c>
      <c r="D18" s="41">
        <v>1836308</v>
      </c>
      <c r="E18" s="39">
        <f t="shared" si="0"/>
        <v>96.123008438666176</v>
      </c>
      <c r="F18" s="41">
        <v>1036251</v>
      </c>
      <c r="G18" s="39">
        <f t="shared" si="2"/>
        <v>91.106597913671919</v>
      </c>
      <c r="H18" s="41">
        <v>2232394</v>
      </c>
      <c r="I18" s="40">
        <f t="shared" si="3"/>
        <v>102.03960924630171</v>
      </c>
      <c r="J18" s="9"/>
      <c r="K18" s="18"/>
      <c r="O18" s="17"/>
      <c r="P18" s="10"/>
    </row>
    <row r="19" spans="1:16">
      <c r="A19" s="37">
        <v>40238</v>
      </c>
      <c r="B19" s="41">
        <v>9136036</v>
      </c>
      <c r="C19" s="39">
        <f t="shared" si="1"/>
        <v>100.17653632657071</v>
      </c>
      <c r="D19" s="41">
        <v>1836519</v>
      </c>
      <c r="E19" s="39">
        <f t="shared" si="0"/>
        <v>96.134053402136658</v>
      </c>
      <c r="F19" s="41">
        <v>1044023</v>
      </c>
      <c r="G19" s="39">
        <f t="shared" si="2"/>
        <v>91.789907728557552</v>
      </c>
      <c r="H19" s="41">
        <v>2233661</v>
      </c>
      <c r="I19" s="40">
        <f t="shared" si="3"/>
        <v>102.09752204525884</v>
      </c>
      <c r="J19" s="9"/>
      <c r="K19" s="18"/>
      <c r="O19" s="17"/>
      <c r="P19" s="10"/>
    </row>
    <row r="20" spans="1:16">
      <c r="A20" s="37">
        <v>40269</v>
      </c>
      <c r="B20" s="41">
        <v>9361665</v>
      </c>
      <c r="C20" s="39">
        <f t="shared" si="1"/>
        <v>102.65055588109391</v>
      </c>
      <c r="D20" s="41">
        <v>1840882</v>
      </c>
      <c r="E20" s="39">
        <f t="shared" si="0"/>
        <v>96.362438120723027</v>
      </c>
      <c r="F20" s="41">
        <v>1049270</v>
      </c>
      <c r="G20" s="39">
        <f t="shared" si="2"/>
        <v>92.251220981092928</v>
      </c>
      <c r="H20" s="41">
        <v>2228659</v>
      </c>
      <c r="I20" s="40">
        <f t="shared" si="3"/>
        <v>101.86888761717401</v>
      </c>
      <c r="J20" s="9"/>
      <c r="K20" s="18"/>
      <c r="O20" s="17"/>
      <c r="P20" s="10"/>
    </row>
    <row r="21" spans="1:16">
      <c r="A21" s="37">
        <v>40299</v>
      </c>
      <c r="B21" s="41">
        <v>9604589</v>
      </c>
      <c r="C21" s="39">
        <f t="shared" si="1"/>
        <v>105.31421492431525</v>
      </c>
      <c r="D21" s="41">
        <v>1850444</v>
      </c>
      <c r="E21" s="39">
        <f t="shared" si="0"/>
        <v>96.862968645390197</v>
      </c>
      <c r="F21" s="41">
        <v>1047511</v>
      </c>
      <c r="G21" s="39">
        <f t="shared" si="2"/>
        <v>92.096570702608133</v>
      </c>
      <c r="H21" s="41">
        <v>2220134</v>
      </c>
      <c r="I21" s="40">
        <f t="shared" si="3"/>
        <v>101.47922178362279</v>
      </c>
      <c r="J21" s="9"/>
      <c r="K21" s="18"/>
      <c r="O21" s="17"/>
      <c r="P21" s="10"/>
    </row>
    <row r="22" spans="1:16">
      <c r="A22" s="37">
        <v>40330</v>
      </c>
      <c r="B22" s="41">
        <v>9743072</v>
      </c>
      <c r="C22" s="39">
        <f t="shared" si="1"/>
        <v>106.83267952757562</v>
      </c>
      <c r="D22" s="41">
        <v>1849129</v>
      </c>
      <c r="E22" s="39">
        <f t="shared" si="0"/>
        <v>96.794133920443798</v>
      </c>
      <c r="F22" s="41">
        <v>1054916</v>
      </c>
      <c r="G22" s="39">
        <f t="shared" si="2"/>
        <v>92.747614086451179</v>
      </c>
      <c r="H22" s="41">
        <v>2250200</v>
      </c>
      <c r="I22" s="40">
        <f t="shared" si="3"/>
        <v>102.85349661664927</v>
      </c>
      <c r="J22" s="9"/>
      <c r="K22" s="18"/>
      <c r="O22" s="17"/>
      <c r="P22" s="10"/>
    </row>
    <row r="23" spans="1:16">
      <c r="A23" s="37">
        <v>40360</v>
      </c>
      <c r="B23" s="41">
        <v>9976855</v>
      </c>
      <c r="C23" s="39">
        <f t="shared" si="1"/>
        <v>109.39610760426388</v>
      </c>
      <c r="D23" s="41">
        <v>1859828.0926363636</v>
      </c>
      <c r="E23" s="39">
        <f t="shared" si="0"/>
        <v>97.354186467059762</v>
      </c>
      <c r="F23" s="41">
        <v>1068099</v>
      </c>
      <c r="G23" s="39">
        <f t="shared" si="2"/>
        <v>93.906655940496137</v>
      </c>
      <c r="H23" s="41">
        <v>2238882</v>
      </c>
      <c r="I23" s="40">
        <f t="shared" si="3"/>
        <v>102.33616665722023</v>
      </c>
      <c r="J23" s="9"/>
      <c r="K23" s="18"/>
      <c r="O23" s="17"/>
      <c r="P23" s="10"/>
    </row>
    <row r="24" spans="1:16">
      <c r="A24" s="37">
        <v>40391</v>
      </c>
      <c r="B24" s="41">
        <v>9937919</v>
      </c>
      <c r="C24" s="39">
        <f t="shared" si="1"/>
        <v>108.96917478368269</v>
      </c>
      <c r="D24" s="41">
        <v>1861234</v>
      </c>
      <c r="E24" s="39">
        <f t="shared" si="0"/>
        <v>97.427779810539619</v>
      </c>
      <c r="F24" s="41">
        <v>1075781</v>
      </c>
      <c r="G24" s="39">
        <f t="shared" si="2"/>
        <v>94.582053006624733</v>
      </c>
      <c r="H24" s="41">
        <v>2244534</v>
      </c>
      <c r="I24" s="40">
        <f t="shared" si="3"/>
        <v>102.59451167671952</v>
      </c>
      <c r="J24" s="9"/>
      <c r="K24" s="18"/>
      <c r="O24" s="17"/>
      <c r="P24" s="10"/>
    </row>
    <row r="25" spans="1:16">
      <c r="A25" s="37">
        <v>40422</v>
      </c>
      <c r="B25" s="41">
        <v>9959685</v>
      </c>
      <c r="C25" s="39">
        <f t="shared" si="1"/>
        <v>109.20783873921923</v>
      </c>
      <c r="D25" s="41">
        <v>1817693.7794000001</v>
      </c>
      <c r="E25" s="39">
        <f t="shared" si="0"/>
        <v>95.14863219905223</v>
      </c>
      <c r="F25" s="41">
        <v>1083929</v>
      </c>
      <c r="G25" s="39">
        <f t="shared" si="2"/>
        <v>95.298420527428661</v>
      </c>
      <c r="H25" s="41">
        <v>2246537</v>
      </c>
      <c r="I25" s="40">
        <f t="shared" si="3"/>
        <v>102.68606600687824</v>
      </c>
      <c r="J25" s="9"/>
      <c r="K25" s="18"/>
      <c r="O25" s="17"/>
      <c r="P25" s="10"/>
    </row>
    <row r="26" spans="1:16">
      <c r="A26" s="37">
        <v>40452</v>
      </c>
      <c r="B26" s="41">
        <v>9992591</v>
      </c>
      <c r="C26" s="39">
        <f t="shared" si="1"/>
        <v>109.56865267475561</v>
      </c>
      <c r="D26" s="41">
        <v>1824281.3330515001</v>
      </c>
      <c r="E26" s="39">
        <f t="shared" si="0"/>
        <v>95.493462954695246</v>
      </c>
      <c r="F26" s="41">
        <v>1089543</v>
      </c>
      <c r="G26" s="39">
        <f t="shared" si="2"/>
        <v>95.792000211006638</v>
      </c>
      <c r="H26" s="41">
        <v>2263441</v>
      </c>
      <c r="I26" s="40">
        <f t="shared" si="3"/>
        <v>103.45872421806294</v>
      </c>
      <c r="J26" s="9"/>
      <c r="K26" s="18"/>
      <c r="O26" s="17"/>
      <c r="P26" s="10"/>
    </row>
    <row r="27" spans="1:16">
      <c r="A27" s="37">
        <v>40483</v>
      </c>
      <c r="B27" s="41">
        <v>9914876</v>
      </c>
      <c r="C27" s="39">
        <f t="shared" si="1"/>
        <v>108.71650853690203</v>
      </c>
      <c r="D27" s="41">
        <v>1832451.5024645755</v>
      </c>
      <c r="E27" s="39">
        <f t="shared" si="0"/>
        <v>95.921136995998964</v>
      </c>
      <c r="F27" s="41">
        <v>1095643</v>
      </c>
      <c r="G27" s="39">
        <f t="shared" si="2"/>
        <v>96.328308737872618</v>
      </c>
      <c r="H27" s="41">
        <v>2260299</v>
      </c>
      <c r="I27" s="40">
        <f t="shared" si="3"/>
        <v>103.31510779002566</v>
      </c>
      <c r="J27" s="9"/>
      <c r="K27" s="18"/>
      <c r="O27" s="17"/>
      <c r="P27" s="10"/>
    </row>
    <row r="28" spans="1:16">
      <c r="A28" s="37">
        <v>40513</v>
      </c>
      <c r="B28" s="41">
        <v>10030810</v>
      </c>
      <c r="C28" s="39">
        <f t="shared" si="1"/>
        <v>109.98772359806033</v>
      </c>
      <c r="D28" s="41">
        <v>1862191.7550279992</v>
      </c>
      <c r="E28" s="39">
        <f t="shared" si="0"/>
        <v>97.477914262188548</v>
      </c>
      <c r="F28" s="41">
        <v>1101131</v>
      </c>
      <c r="G28" s="39">
        <f t="shared" si="2"/>
        <v>96.810810573190736</v>
      </c>
      <c r="H28" s="41">
        <v>2282511</v>
      </c>
      <c r="I28" s="40">
        <f t="shared" si="3"/>
        <v>104.33038726156107</v>
      </c>
      <c r="J28" s="9"/>
      <c r="K28" s="18"/>
      <c r="O28" s="17"/>
      <c r="P28" s="10"/>
    </row>
    <row r="29" spans="1:16">
      <c r="A29" s="37">
        <v>40544</v>
      </c>
      <c r="B29" s="41">
        <v>9960858</v>
      </c>
      <c r="C29" s="39">
        <f t="shared" si="1"/>
        <v>109.22070067158367</v>
      </c>
      <c r="D29" s="41">
        <v>1876534.0000000005</v>
      </c>
      <c r="E29" s="39">
        <f t="shared" si="0"/>
        <v>98.228670526645871</v>
      </c>
      <c r="F29" s="41">
        <v>1115031</v>
      </c>
      <c r="G29" s="39">
        <f t="shared" si="2"/>
        <v>98.032890659000088</v>
      </c>
      <c r="H29" s="41">
        <v>2287486</v>
      </c>
      <c r="I29" s="40">
        <f t="shared" si="3"/>
        <v>104.55778755738716</v>
      </c>
      <c r="J29" s="9"/>
      <c r="K29" s="18"/>
      <c r="O29" s="17"/>
      <c r="P29" s="10"/>
    </row>
    <row r="30" spans="1:16">
      <c r="A30" s="37">
        <v>40575</v>
      </c>
      <c r="B30" s="41">
        <v>9970036</v>
      </c>
      <c r="C30" s="39">
        <f t="shared" si="1"/>
        <v>109.32133734271821</v>
      </c>
      <c r="D30" s="41">
        <v>1883401.7738148256</v>
      </c>
      <c r="E30" s="39">
        <f t="shared" si="0"/>
        <v>98.588169630476642</v>
      </c>
      <c r="F30" s="41">
        <v>1144364</v>
      </c>
      <c r="G30" s="39">
        <f t="shared" si="2"/>
        <v>100.61183131778037</v>
      </c>
      <c r="H30" s="41">
        <v>2301439</v>
      </c>
      <c r="I30" s="40">
        <f t="shared" si="3"/>
        <v>105.19555968355021</v>
      </c>
      <c r="J30" s="9"/>
      <c r="K30" s="18"/>
      <c r="O30" s="17"/>
      <c r="P30" s="10"/>
    </row>
    <row r="31" spans="1:16">
      <c r="A31" s="37">
        <v>40603</v>
      </c>
      <c r="B31" s="41">
        <v>10252034</v>
      </c>
      <c r="C31" s="39">
        <f t="shared" si="1"/>
        <v>112.41344237503421</v>
      </c>
      <c r="D31" s="41">
        <v>1901118.7959576449</v>
      </c>
      <c r="E31" s="39">
        <f t="shared" si="0"/>
        <v>99.515581300491846</v>
      </c>
      <c r="F31" s="41">
        <v>1157888</v>
      </c>
      <c r="G31" s="39">
        <f t="shared" si="2"/>
        <v>101.80085369767144</v>
      </c>
      <c r="H31" s="41">
        <v>2306478</v>
      </c>
      <c r="I31" s="40">
        <f t="shared" si="3"/>
        <v>105.42588532991554</v>
      </c>
      <c r="J31" s="9"/>
      <c r="K31" s="18"/>
      <c r="O31" s="17"/>
      <c r="P31" s="10"/>
    </row>
    <row r="32" spans="1:16">
      <c r="A32" s="37">
        <v>40634</v>
      </c>
      <c r="B32" s="41">
        <v>10511792</v>
      </c>
      <c r="C32" s="39">
        <f t="shared" si="1"/>
        <v>115.26168604691962</v>
      </c>
      <c r="D32" s="41">
        <v>1906281.7196028521</v>
      </c>
      <c r="E32" s="39">
        <f t="shared" si="0"/>
        <v>99.785838660976268</v>
      </c>
      <c r="F32" s="41">
        <v>1195761</v>
      </c>
      <c r="G32" s="39">
        <f t="shared" si="2"/>
        <v>105.13062629406411</v>
      </c>
      <c r="H32" s="41">
        <v>2305863</v>
      </c>
      <c r="I32" s="40">
        <f t="shared" si="3"/>
        <v>105.39777453957726</v>
      </c>
      <c r="J32" s="9"/>
      <c r="K32" s="18"/>
      <c r="O32" s="17"/>
      <c r="P32" s="10"/>
    </row>
    <row r="33" spans="1:16">
      <c r="A33" s="37">
        <v>40664</v>
      </c>
      <c r="B33" s="41">
        <v>10771209</v>
      </c>
      <c r="C33" s="39">
        <f t="shared" si="1"/>
        <v>118.10619065747829</v>
      </c>
      <c r="D33" s="41">
        <v>1885039.9718485156</v>
      </c>
      <c r="E33" s="39">
        <f t="shared" si="0"/>
        <v>98.673922414550219</v>
      </c>
      <c r="F33" s="41">
        <v>1218210</v>
      </c>
      <c r="G33" s="39">
        <f t="shared" si="2"/>
        <v>107.10432959236155</v>
      </c>
      <c r="H33" s="41">
        <v>2312096</v>
      </c>
      <c r="I33" s="40">
        <f t="shared" si="3"/>
        <v>105.68267625694085</v>
      </c>
      <c r="J33" s="9"/>
      <c r="K33" s="18"/>
      <c r="O33" s="17"/>
      <c r="P33" s="10"/>
    </row>
    <row r="34" spans="1:16">
      <c r="A34" s="37">
        <v>40695</v>
      </c>
      <c r="B34" s="41">
        <v>11045909</v>
      </c>
      <c r="C34" s="39">
        <f t="shared" si="1"/>
        <v>121.1182731984084</v>
      </c>
      <c r="D34" s="41">
        <v>1889623.9999999995</v>
      </c>
      <c r="E34" s="39">
        <f t="shared" si="0"/>
        <v>98.913877028203373</v>
      </c>
      <c r="F34" s="41">
        <v>1199684</v>
      </c>
      <c r="G34" s="39">
        <f t="shared" si="2"/>
        <v>105.47553422044038</v>
      </c>
      <c r="H34" s="41">
        <v>2370551</v>
      </c>
      <c r="I34" s="40">
        <f t="shared" si="3"/>
        <v>108.3545725971445</v>
      </c>
      <c r="J34" s="9"/>
      <c r="K34" s="18"/>
      <c r="O34" s="17"/>
      <c r="P34" s="10"/>
    </row>
    <row r="35" spans="1:16">
      <c r="A35" s="37">
        <v>40725</v>
      </c>
      <c r="B35" s="41">
        <v>11112453</v>
      </c>
      <c r="C35" s="39">
        <f t="shared" si="1"/>
        <v>121.84792744159607</v>
      </c>
      <c r="D35" s="41">
        <v>1868398.0000000002</v>
      </c>
      <c r="E35" s="39">
        <f t="shared" si="0"/>
        <v>97.802785110551724</v>
      </c>
      <c r="F35" s="41">
        <v>1184844</v>
      </c>
      <c r="G35" s="39">
        <f t="shared" si="2"/>
        <v>104.1708098698353</v>
      </c>
      <c r="H35" s="41">
        <v>2376533</v>
      </c>
      <c r="I35" s="40">
        <f t="shared" si="3"/>
        <v>108.62800145536188</v>
      </c>
      <c r="J35" s="9"/>
      <c r="K35" s="18"/>
      <c r="O35" s="17"/>
      <c r="P35" s="10"/>
    </row>
    <row r="36" spans="1:16">
      <c r="A36" s="37">
        <v>40756</v>
      </c>
      <c r="B36" s="41">
        <v>10886860</v>
      </c>
      <c r="C36" s="39">
        <f t="shared" si="1"/>
        <v>119.37430262668509</v>
      </c>
      <c r="D36" s="41">
        <v>1876833</v>
      </c>
      <c r="E36" s="39">
        <f t="shared" si="0"/>
        <v>98.244321920378894</v>
      </c>
      <c r="F36" s="41">
        <v>1166692</v>
      </c>
      <c r="G36" s="39">
        <f t="shared" si="2"/>
        <v>102.57489636497115</v>
      </c>
      <c r="H36" s="41">
        <v>2509484</v>
      </c>
      <c r="I36" s="40">
        <f t="shared" si="3"/>
        <v>114.70500582327591</v>
      </c>
      <c r="J36" s="9"/>
      <c r="K36" s="18"/>
      <c r="O36" s="17"/>
      <c r="P36" s="10"/>
    </row>
    <row r="37" spans="1:16">
      <c r="A37" s="37">
        <v>40787</v>
      </c>
      <c r="B37" s="41">
        <v>11061597</v>
      </c>
      <c r="C37" s="39">
        <f t="shared" si="1"/>
        <v>121.29029194941718</v>
      </c>
      <c r="D37" s="41">
        <v>1864766</v>
      </c>
      <c r="E37" s="39">
        <f t="shared" si="0"/>
        <v>97.612665170623742</v>
      </c>
      <c r="F37" s="41">
        <v>1155959</v>
      </c>
      <c r="G37" s="39">
        <f t="shared" si="2"/>
        <v>101.63125711597891</v>
      </c>
      <c r="H37" s="41">
        <v>2537648</v>
      </c>
      <c r="I37" s="40">
        <f t="shared" si="3"/>
        <v>115.99234289496346</v>
      </c>
      <c r="J37" s="9"/>
      <c r="K37" s="18"/>
      <c r="O37" s="17"/>
      <c r="P37" s="10"/>
    </row>
    <row r="38" spans="1:16">
      <c r="A38" s="37">
        <v>40817</v>
      </c>
      <c r="B38" s="41">
        <v>11078121</v>
      </c>
      <c r="C38" s="39">
        <f t="shared" si="1"/>
        <v>121.47147743142057</v>
      </c>
      <c r="D38" s="41">
        <v>1869097</v>
      </c>
      <c r="E38" s="39">
        <f t="shared" si="0"/>
        <v>97.839374823660094</v>
      </c>
      <c r="F38" s="41">
        <v>1154076</v>
      </c>
      <c r="G38" s="39">
        <f t="shared" si="2"/>
        <v>101.46570482809554</v>
      </c>
      <c r="H38" s="41">
        <v>2579366</v>
      </c>
      <c r="I38" s="40">
        <f t="shared" si="3"/>
        <v>117.8992143605458</v>
      </c>
      <c r="J38" s="9"/>
      <c r="K38" s="18"/>
      <c r="O38" s="17"/>
      <c r="P38" s="10"/>
    </row>
    <row r="39" spans="1:16">
      <c r="A39" s="37">
        <v>40848</v>
      </c>
      <c r="B39" s="41">
        <v>10984191</v>
      </c>
      <c r="C39" s="39">
        <f t="shared" si="1"/>
        <v>120.44153599323504</v>
      </c>
      <c r="D39" s="41">
        <v>1878909</v>
      </c>
      <c r="E39" s="39">
        <f t="shared" si="0"/>
        <v>98.352991797936838</v>
      </c>
      <c r="F39" s="41">
        <v>1142647</v>
      </c>
      <c r="G39" s="39">
        <f t="shared" si="2"/>
        <v>100.46087365538222</v>
      </c>
      <c r="H39" s="41">
        <v>2543634</v>
      </c>
      <c r="I39" s="40">
        <f t="shared" si="3"/>
        <v>116.26595458758958</v>
      </c>
      <c r="J39" s="9"/>
      <c r="K39" s="18"/>
      <c r="O39" s="10"/>
    </row>
    <row r="40" spans="1:16">
      <c r="A40" s="37">
        <v>40878</v>
      </c>
      <c r="B40" s="41">
        <v>11030939</v>
      </c>
      <c r="C40" s="39">
        <f t="shared" si="1"/>
        <v>120.95412730966532</v>
      </c>
      <c r="D40" s="41">
        <v>1880740</v>
      </c>
      <c r="E40" s="39">
        <f t="shared" si="0"/>
        <v>98.448836954877393</v>
      </c>
      <c r="F40" s="41">
        <v>1121777</v>
      </c>
      <c r="G40" s="39">
        <f t="shared" si="2"/>
        <v>98.625995138055487</v>
      </c>
      <c r="H40" s="41">
        <v>2554200</v>
      </c>
      <c r="I40" s="40">
        <f t="shared" si="3"/>
        <v>116.74891167818218</v>
      </c>
      <c r="J40" s="9"/>
      <c r="K40" s="18"/>
      <c r="O40" s="10"/>
    </row>
    <row r="41" spans="1:16">
      <c r="A41" s="37">
        <v>40909</v>
      </c>
      <c r="B41" s="41">
        <v>10957242</v>
      </c>
      <c r="C41" s="39">
        <f t="shared" si="1"/>
        <v>120.14604049852981</v>
      </c>
      <c r="D41" s="41">
        <v>1900471</v>
      </c>
      <c r="E41" s="39">
        <f t="shared" si="0"/>
        <v>99.481671903863798</v>
      </c>
      <c r="F41" s="41">
        <v>1139504</v>
      </c>
      <c r="G41" s="39">
        <f t="shared" si="2"/>
        <v>100.18454288490028</v>
      </c>
      <c r="H41" s="41">
        <v>2563237</v>
      </c>
      <c r="I41" s="40">
        <f t="shared" si="3"/>
        <v>117.16198031604756</v>
      </c>
      <c r="J41" s="9"/>
      <c r="K41" s="18"/>
    </row>
    <row r="42" spans="1:16">
      <c r="A42" s="37">
        <v>40940</v>
      </c>
      <c r="B42" s="41">
        <v>10845430</v>
      </c>
      <c r="C42" s="39">
        <f t="shared" si="1"/>
        <v>118.92002312296927</v>
      </c>
      <c r="D42" s="41">
        <v>1921116</v>
      </c>
      <c r="E42" s="39">
        <f t="shared" si="0"/>
        <v>100.56235091262282</v>
      </c>
      <c r="F42" s="41">
        <v>1138592</v>
      </c>
      <c r="G42" s="39">
        <f t="shared" si="2"/>
        <v>100.10436036416228</v>
      </c>
      <c r="H42" s="41">
        <v>2576419</v>
      </c>
      <c r="I42" s="40">
        <f t="shared" si="3"/>
        <v>117.76451110993284</v>
      </c>
      <c r="J42" s="9"/>
      <c r="K42" s="18"/>
    </row>
    <row r="43" spans="1:16">
      <c r="A43" s="37">
        <v>40969</v>
      </c>
      <c r="B43" s="41">
        <v>11257343</v>
      </c>
      <c r="C43" s="39">
        <f t="shared" si="1"/>
        <v>123.43664473084021</v>
      </c>
      <c r="D43" s="41">
        <v>1932074</v>
      </c>
      <c r="E43" s="39">
        <f t="shared" si="0"/>
        <v>101.1359561719099</v>
      </c>
      <c r="F43" s="41">
        <v>1136096</v>
      </c>
      <c r="G43" s="39">
        <f t="shared" si="2"/>
        <v>99.8849134653004</v>
      </c>
      <c r="H43" s="41">
        <v>2574644</v>
      </c>
      <c r="I43" s="40">
        <f t="shared" si="3"/>
        <v>117.68337834107028</v>
      </c>
      <c r="J43" s="9"/>
      <c r="K43" s="18"/>
    </row>
    <row r="44" spans="1:16">
      <c r="A44" s="37">
        <v>41000</v>
      </c>
      <c r="B44" s="41">
        <v>11521869</v>
      </c>
      <c r="C44" s="39">
        <f t="shared" si="1"/>
        <v>126.3371694713647</v>
      </c>
      <c r="D44" s="41">
        <v>1937480</v>
      </c>
      <c r="E44" s="39">
        <f t="shared" si="0"/>
        <v>101.4189375582674</v>
      </c>
      <c r="F44" s="41">
        <v>1121103</v>
      </c>
      <c r="G44" s="39">
        <f t="shared" si="2"/>
        <v>98.566737441808328</v>
      </c>
      <c r="H44" s="41">
        <v>2569269</v>
      </c>
      <c r="I44" s="40">
        <f t="shared" si="3"/>
        <v>117.43769460437376</v>
      </c>
      <c r="J44" s="9"/>
      <c r="K44" s="18"/>
    </row>
    <row r="45" spans="1:16">
      <c r="A45" s="37">
        <v>41030</v>
      </c>
      <c r="B45" s="41">
        <v>11820778</v>
      </c>
      <c r="C45" s="39">
        <f t="shared" si="1"/>
        <v>129.61470343651536</v>
      </c>
      <c r="D45" s="41">
        <v>1931182</v>
      </c>
      <c r="E45" s="39">
        <f t="shared" si="0"/>
        <v>101.0892637197029</v>
      </c>
      <c r="F45" s="41">
        <v>1113613</v>
      </c>
      <c r="G45" s="39">
        <f t="shared" si="2"/>
        <v>97.908220906361407</v>
      </c>
      <c r="H45" s="41">
        <v>2574350</v>
      </c>
      <c r="I45" s="40">
        <f t="shared" si="3"/>
        <v>117.66994001203051</v>
      </c>
      <c r="J45" s="9"/>
      <c r="K45" s="18"/>
    </row>
    <row r="46" spans="1:16">
      <c r="A46" s="37">
        <v>41061</v>
      </c>
      <c r="B46" s="41">
        <v>12087084</v>
      </c>
      <c r="C46" s="39">
        <f t="shared" si="1"/>
        <v>132.53474585786566</v>
      </c>
      <c r="D46" s="41">
        <v>1935759</v>
      </c>
      <c r="E46" s="39">
        <f t="shared" si="0"/>
        <v>101.32885043915508</v>
      </c>
      <c r="F46" s="41">
        <v>1104403</v>
      </c>
      <c r="G46" s="39">
        <f t="shared" si="2"/>
        <v>97.098482950224422</v>
      </c>
      <c r="H46" s="41">
        <v>2610813</v>
      </c>
      <c r="I46" s="40">
        <f t="shared" si="3"/>
        <v>119.33661277317746</v>
      </c>
      <c r="J46" s="9"/>
      <c r="K46" s="18"/>
    </row>
    <row r="47" spans="1:16">
      <c r="A47" s="37">
        <v>41091</v>
      </c>
      <c r="B47" s="41">
        <v>12107944</v>
      </c>
      <c r="C47" s="39">
        <f t="shared" si="1"/>
        <v>132.76347553316162</v>
      </c>
      <c r="D47" s="41">
        <v>1938997</v>
      </c>
      <c r="E47" s="39">
        <f t="shared" si="0"/>
        <v>101.49834613449835</v>
      </c>
      <c r="F47" s="41">
        <v>1103934</v>
      </c>
      <c r="G47" s="39">
        <f t="shared" si="2"/>
        <v>97.057248737257169</v>
      </c>
      <c r="H47" s="41">
        <v>2613791</v>
      </c>
      <c r="I47" s="40">
        <f t="shared" si="3"/>
        <v>119.47273299045787</v>
      </c>
      <c r="J47" s="9"/>
      <c r="K47" s="18"/>
    </row>
    <row r="48" spans="1:16">
      <c r="A48" s="37">
        <v>41122</v>
      </c>
      <c r="B48" s="41">
        <v>11716148</v>
      </c>
      <c r="C48" s="39">
        <f t="shared" si="1"/>
        <v>128.46743661359028</v>
      </c>
      <c r="D48" s="41">
        <v>1937355</v>
      </c>
      <c r="E48" s="39">
        <f t="shared" si="0"/>
        <v>101.41239433346263</v>
      </c>
      <c r="F48" s="41">
        <v>1101083</v>
      </c>
      <c r="G48" s="39">
        <f t="shared" si="2"/>
        <v>96.80659044052031</v>
      </c>
      <c r="H48" s="41">
        <v>2600540</v>
      </c>
      <c r="I48" s="40">
        <f t="shared" si="3"/>
        <v>118.86704830302244</v>
      </c>
      <c r="J48" s="9"/>
      <c r="K48" s="18"/>
    </row>
    <row r="49" spans="1:11">
      <c r="A49" s="37">
        <v>41153</v>
      </c>
      <c r="B49" s="41">
        <v>12069085</v>
      </c>
      <c r="C49" s="39">
        <f t="shared" si="1"/>
        <v>132.33738701675099</v>
      </c>
      <c r="D49" s="41">
        <v>1937908</v>
      </c>
      <c r="E49" s="39">
        <f t="shared" si="0"/>
        <v>101.44134155999902</v>
      </c>
      <c r="F49" s="41">
        <v>1097163</v>
      </c>
      <c r="G49" s="39">
        <f t="shared" si="2"/>
        <v>96.461946272435938</v>
      </c>
      <c r="H49" s="41">
        <v>2613470</v>
      </c>
      <c r="I49" s="40">
        <f t="shared" si="3"/>
        <v>119.45806052915935</v>
      </c>
      <c r="J49" s="9"/>
      <c r="K49" s="18"/>
    </row>
    <row r="50" spans="1:11">
      <c r="A50" s="37">
        <v>41183</v>
      </c>
      <c r="B50" s="41">
        <v>11743906</v>
      </c>
      <c r="C50" s="39">
        <f t="shared" si="1"/>
        <v>128.77180278458093</v>
      </c>
      <c r="D50" s="41">
        <v>1987922</v>
      </c>
      <c r="E50" s="39">
        <f t="shared" si="0"/>
        <v>104.05936432309292</v>
      </c>
      <c r="F50" s="41">
        <v>1079239</v>
      </c>
      <c r="G50" s="39">
        <f t="shared" si="2"/>
        <v>94.886078397756307</v>
      </c>
      <c r="H50" s="41">
        <v>2688851</v>
      </c>
      <c r="I50" s="40">
        <f t="shared" si="3"/>
        <v>122.90362066979557</v>
      </c>
      <c r="J50" s="9"/>
      <c r="K50" s="18"/>
    </row>
    <row r="51" spans="1:11">
      <c r="A51" s="37">
        <v>41214</v>
      </c>
      <c r="B51" s="41">
        <v>11996881</v>
      </c>
      <c r="C51" s="39">
        <f t="shared" si="1"/>
        <v>131.54567093453286</v>
      </c>
      <c r="D51" s="41">
        <v>1933781</v>
      </c>
      <c r="E51" s="39">
        <f t="shared" si="0"/>
        <v>101.22531044984409</v>
      </c>
      <c r="F51" s="41">
        <v>1071133</v>
      </c>
      <c r="G51" s="39">
        <f t="shared" si="2"/>
        <v>94.173403493038975</v>
      </c>
      <c r="H51" s="41">
        <v>2622715</v>
      </c>
      <c r="I51" s="40">
        <f t="shared" si="3"/>
        <v>119.88063655627734</v>
      </c>
      <c r="J51" s="9"/>
      <c r="K51" s="18"/>
    </row>
    <row r="52" spans="1:11">
      <c r="A52" s="37">
        <v>41244</v>
      </c>
      <c r="B52" s="41">
        <v>11939620</v>
      </c>
      <c r="C52" s="39">
        <f t="shared" si="1"/>
        <v>130.91780468634869</v>
      </c>
      <c r="D52" s="41">
        <v>1910505</v>
      </c>
      <c r="E52" s="39">
        <f t="shared" si="0"/>
        <v>100.00690964539385</v>
      </c>
      <c r="F52" s="41">
        <v>1056852</v>
      </c>
      <c r="G52" s="39">
        <f t="shared" si="2"/>
        <v>92.917826104158152</v>
      </c>
      <c r="H52" s="41">
        <v>2662608</v>
      </c>
      <c r="I52" s="40">
        <f t="shared" si="3"/>
        <v>121.70408982288832</v>
      </c>
      <c r="J52" s="9"/>
      <c r="K52" s="18"/>
    </row>
    <row r="53" spans="1:11">
      <c r="A53" s="37">
        <v>41275</v>
      </c>
      <c r="B53" s="41">
        <v>11818115</v>
      </c>
      <c r="C53" s="39">
        <f t="shared" si="1"/>
        <v>129.58550367020118</v>
      </c>
      <c r="D53" s="41">
        <v>1913440</v>
      </c>
      <c r="E53" s="39">
        <f t="shared" si="0"/>
        <v>100.16054456381032</v>
      </c>
      <c r="F53" s="41">
        <v>1050279</v>
      </c>
      <c r="G53" s="39">
        <f t="shared" si="2"/>
        <v>92.339931686602398</v>
      </c>
      <c r="H53" s="41">
        <v>2667984</v>
      </c>
      <c r="I53" s="40">
        <f t="shared" si="3"/>
        <v>121.949819268187</v>
      </c>
      <c r="J53" s="9"/>
      <c r="K53" s="18"/>
    </row>
    <row r="54" spans="1:11">
      <c r="A54" s="37">
        <v>41306</v>
      </c>
      <c r="B54" s="41">
        <v>11748042</v>
      </c>
      <c r="C54" s="39">
        <f t="shared" si="1"/>
        <v>128.81715398002794</v>
      </c>
      <c r="D54" s="41">
        <v>1927111.9999999998</v>
      </c>
      <c r="E54" s="39">
        <f t="shared" si="0"/>
        <v>100.87621632005894</v>
      </c>
      <c r="F54" s="41">
        <v>1042120</v>
      </c>
      <c r="G54" s="39">
        <f t="shared" si="2"/>
        <v>91.622597052061494</v>
      </c>
      <c r="H54" s="41">
        <v>2670744</v>
      </c>
      <c r="I54" s="40">
        <f t="shared" si="3"/>
        <v>122.07597501019303</v>
      </c>
      <c r="K54" s="18"/>
    </row>
    <row r="55" spans="1:11">
      <c r="A55" s="37">
        <v>41334</v>
      </c>
      <c r="B55" s="41">
        <v>12030850</v>
      </c>
      <c r="C55" s="39">
        <f t="shared" si="1"/>
        <v>131.91814065361862</v>
      </c>
      <c r="D55" s="41">
        <v>1938193</v>
      </c>
      <c r="E55" s="39">
        <f t="shared" si="0"/>
        <v>101.45626011255393</v>
      </c>
      <c r="F55" s="41">
        <v>1034903</v>
      </c>
      <c r="G55" s="39">
        <f t="shared" si="2"/>
        <v>90.988082521177589</v>
      </c>
      <c r="H55" s="41">
        <v>2651342</v>
      </c>
      <c r="I55" s="40">
        <f t="shared" si="3"/>
        <v>121.18913671077243</v>
      </c>
      <c r="K55" s="18"/>
    </row>
    <row r="56" spans="1:11">
      <c r="A56" s="37">
        <v>41365</v>
      </c>
      <c r="B56" s="41">
        <v>12262422</v>
      </c>
      <c r="C56" s="39">
        <f t="shared" si="1"/>
        <v>134.45732513912378</v>
      </c>
      <c r="D56" s="41">
        <v>1948982</v>
      </c>
      <c r="E56" s="39">
        <f t="shared" si="0"/>
        <v>102.02101893190492</v>
      </c>
      <c r="F56" s="41">
        <v>1027778</v>
      </c>
      <c r="G56" s="39">
        <f t="shared" si="2"/>
        <v>90.361656577912001</v>
      </c>
      <c r="H56" s="41">
        <v>2649513</v>
      </c>
      <c r="I56" s="40">
        <f t="shared" si="3"/>
        <v>121.10553567739235</v>
      </c>
      <c r="J56" s="10"/>
      <c r="K56" s="18"/>
    </row>
    <row r="57" spans="1:11">
      <c r="A57" s="37">
        <v>41395</v>
      </c>
      <c r="B57" s="41">
        <v>12354071</v>
      </c>
      <c r="C57" s="39">
        <f t="shared" si="1"/>
        <v>135.46225543688027</v>
      </c>
      <c r="D57" s="41">
        <v>1958586</v>
      </c>
      <c r="E57" s="39">
        <f t="shared" si="0"/>
        <v>102.52374798010651</v>
      </c>
      <c r="F57" s="41">
        <v>1022716</v>
      </c>
      <c r="G57" s="39">
        <f t="shared" si="2"/>
        <v>89.916608420043872</v>
      </c>
      <c r="H57" s="41">
        <v>2650756</v>
      </c>
      <c r="I57" s="40">
        <f t="shared" si="3"/>
        <v>121.16235146989722</v>
      </c>
      <c r="K57" s="18"/>
    </row>
    <row r="58" spans="1:11">
      <c r="A58" s="37">
        <v>41426</v>
      </c>
      <c r="B58" s="41">
        <v>12561253</v>
      </c>
      <c r="C58" s="39">
        <f t="shared" si="1"/>
        <v>137.73400383511463</v>
      </c>
      <c r="D58" s="41">
        <v>1961927</v>
      </c>
      <c r="E58" s="39">
        <f t="shared" si="0"/>
        <v>102.69863529268892</v>
      </c>
      <c r="F58" s="41">
        <v>1012428</v>
      </c>
      <c r="G58" s="39">
        <f t="shared" si="2"/>
        <v>89.012093317683679</v>
      </c>
      <c r="H58" s="41">
        <v>2663305</v>
      </c>
      <c r="I58" s="40">
        <f t="shared" si="3"/>
        <v>121.73594871860504</v>
      </c>
      <c r="K58" s="18"/>
    </row>
    <row r="59" spans="1:11">
      <c r="A59" s="37">
        <v>41456</v>
      </c>
      <c r="B59" s="41">
        <v>12615267</v>
      </c>
      <c r="C59" s="39">
        <f t="shared" si="1"/>
        <v>138.32626676327553</v>
      </c>
      <c r="D59" s="41">
        <v>1966920</v>
      </c>
      <c r="E59" s="39">
        <f t="shared" si="0"/>
        <v>102.95999786429142</v>
      </c>
      <c r="F59" s="41">
        <v>1003774</v>
      </c>
      <c r="G59" s="39">
        <f t="shared" si="2"/>
        <v>88.251238564979047</v>
      </c>
      <c r="H59" s="41">
        <v>2668898</v>
      </c>
      <c r="I59" s="40">
        <f t="shared" si="3"/>
        <v>121.99159693057595</v>
      </c>
      <c r="K59" s="18"/>
    </row>
    <row r="60" spans="1:11">
      <c r="A60" s="37">
        <v>41487</v>
      </c>
      <c r="B60" s="41">
        <v>12542642</v>
      </c>
      <c r="C60" s="39">
        <f t="shared" si="1"/>
        <v>137.52993442059244</v>
      </c>
      <c r="D60" s="41">
        <v>1945347</v>
      </c>
      <c r="E60" s="39">
        <f t="shared" si="0"/>
        <v>101.83074195458164</v>
      </c>
      <c r="F60" s="41">
        <v>986334</v>
      </c>
      <c r="G60" s="39">
        <f t="shared" si="2"/>
        <v>86.717923694726153</v>
      </c>
      <c r="H60" s="41">
        <v>2663081</v>
      </c>
      <c r="I60" s="40">
        <f t="shared" si="3"/>
        <v>121.72570999171761</v>
      </c>
      <c r="K60" s="18"/>
    </row>
    <row r="61" spans="1:11">
      <c r="A61" s="37">
        <v>41518</v>
      </c>
      <c r="B61" s="41">
        <v>12679379</v>
      </c>
      <c r="C61" s="39">
        <f t="shared" si="1"/>
        <v>139.02925415266071</v>
      </c>
      <c r="D61" s="41">
        <v>1913073</v>
      </c>
      <c r="E61" s="39">
        <f t="shared" si="0"/>
        <v>100.14133365578346</v>
      </c>
      <c r="F61" s="41">
        <v>970007</v>
      </c>
      <c r="G61" s="39">
        <f t="shared" si="2"/>
        <v>85.282463150768635</v>
      </c>
      <c r="H61" s="41">
        <v>2707070</v>
      </c>
      <c r="I61" s="40">
        <f t="shared" si="3"/>
        <v>123.73638569284185</v>
      </c>
      <c r="K61" s="18"/>
    </row>
    <row r="62" spans="1:11">
      <c r="A62" s="37">
        <v>41548</v>
      </c>
      <c r="B62" s="41">
        <v>12412998</v>
      </c>
      <c r="C62" s="39">
        <f t="shared" si="1"/>
        <v>136.10838935711828</v>
      </c>
      <c r="D62" s="41">
        <v>1896377</v>
      </c>
      <c r="E62" s="39">
        <f t="shared" si="0"/>
        <v>99.267368205057338</v>
      </c>
      <c r="F62" s="41">
        <v>960369</v>
      </c>
      <c r="G62" s="39">
        <f t="shared" si="2"/>
        <v>84.43509567832038</v>
      </c>
      <c r="H62" s="41">
        <v>2756891</v>
      </c>
      <c r="I62" s="40">
        <f t="shared" si="3"/>
        <v>126.0136339618571</v>
      </c>
    </row>
    <row r="63" spans="1:11">
      <c r="A63" s="37">
        <v>41579</v>
      </c>
      <c r="B63" s="41">
        <v>12557625</v>
      </c>
      <c r="C63" s="39">
        <f t="shared" si="1"/>
        <v>137.69422285419546</v>
      </c>
      <c r="D63" s="41">
        <v>1860055</v>
      </c>
      <c r="E63" s="39">
        <f t="shared" si="0"/>
        <v>97.366064114180844</v>
      </c>
      <c r="F63" s="41">
        <v>940806</v>
      </c>
      <c r="G63" s="39">
        <f t="shared" si="2"/>
        <v>82.715127856831998</v>
      </c>
      <c r="H63" s="41">
        <v>2766055</v>
      </c>
      <c r="I63" s="40">
        <f t="shared" si="3"/>
        <v>126.43250759219882</v>
      </c>
    </row>
    <row r="64" spans="1:11">
      <c r="A64" s="37">
        <v>41609</v>
      </c>
      <c r="B64" s="41">
        <v>12484113</v>
      </c>
      <c r="C64" s="39">
        <f t="shared" si="1"/>
        <v>136.88816456606713</v>
      </c>
      <c r="D64" s="41">
        <v>1832463</v>
      </c>
      <c r="E64" s="39">
        <f t="shared" si="0"/>
        <v>95.921738843670852</v>
      </c>
      <c r="F64" s="41">
        <v>928454</v>
      </c>
      <c r="G64" s="39">
        <f t="shared" si="2"/>
        <v>81.629147049643706</v>
      </c>
      <c r="H64" s="41">
        <v>2823400</v>
      </c>
      <c r="I64" s="40">
        <f t="shared" si="3"/>
        <v>129.053667383987</v>
      </c>
    </row>
    <row r="65" spans="1:9">
      <c r="A65" s="37">
        <v>41640</v>
      </c>
      <c r="B65" s="41">
        <v>12447958</v>
      </c>
      <c r="C65" s="39">
        <f t="shared" si="1"/>
        <v>136.49172538052898</v>
      </c>
      <c r="D65" s="41">
        <v>1849023</v>
      </c>
      <c r="E65" s="39">
        <f t="shared" si="0"/>
        <v>96.788585265809346</v>
      </c>
      <c r="F65" s="41">
        <v>908141</v>
      </c>
      <c r="G65" s="39">
        <f t="shared" si="2"/>
        <v>79.84323965518</v>
      </c>
      <c r="H65" s="42">
        <v>2838873</v>
      </c>
      <c r="I65" s="40">
        <f t="shared" si="3"/>
        <v>129.76091658545772</v>
      </c>
    </row>
    <row r="66" spans="1:9">
      <c r="A66" s="37">
        <v>41671</v>
      </c>
      <c r="B66" s="41">
        <v>12486017</v>
      </c>
      <c r="C66" s="39">
        <f t="shared" si="1"/>
        <v>136.90904190555725</v>
      </c>
      <c r="D66" s="41">
        <v>1925354</v>
      </c>
      <c r="E66" s="39">
        <f t="shared" ref="E66:E76" si="4">(D66/$D$2)*100</f>
        <v>100.7841924064044</v>
      </c>
      <c r="F66" s="41">
        <v>929946</v>
      </c>
      <c r="G66" s="39">
        <f t="shared" si="2"/>
        <v>81.760322840149286</v>
      </c>
      <c r="H66" s="42">
        <v>2836699</v>
      </c>
      <c r="I66" s="40">
        <f t="shared" si="3"/>
        <v>129.66154608432689</v>
      </c>
    </row>
    <row r="67" spans="1:9">
      <c r="A67" s="37">
        <v>41699</v>
      </c>
      <c r="B67" s="41">
        <v>12700185</v>
      </c>
      <c r="C67" s="39">
        <f t="shared" ref="C67:C76" si="5">(B67/$B$2)*100</f>
        <v>139.25739171853837</v>
      </c>
      <c r="D67" s="41">
        <v>1928800</v>
      </c>
      <c r="E67" s="39">
        <f t="shared" si="4"/>
        <v>100.96457602782283</v>
      </c>
      <c r="F67" s="41">
        <v>942484</v>
      </c>
      <c r="G67" s="39">
        <f t="shared" ref="G67:G93" si="6">(F67/$F$2)*100</f>
        <v>82.862656661435466</v>
      </c>
      <c r="H67" s="42">
        <v>2849623</v>
      </c>
      <c r="I67" s="40">
        <f t="shared" ref="I67:I88" si="7">(H67/$H$2)*100</f>
        <v>130.25228405885073</v>
      </c>
    </row>
    <row r="68" spans="1:9">
      <c r="A68" s="37">
        <v>41730</v>
      </c>
      <c r="B68" s="41">
        <v>12868737</v>
      </c>
      <c r="C68" s="39">
        <f t="shared" si="5"/>
        <v>141.10556258289532</v>
      </c>
      <c r="D68" s="41">
        <v>1902614</v>
      </c>
      <c r="E68" s="39">
        <f t="shared" si="4"/>
        <v>99.593848949917103</v>
      </c>
      <c r="F68" s="41">
        <v>913407</v>
      </c>
      <c r="G68" s="39">
        <f t="shared" si="6"/>
        <v>80.306223376897407</v>
      </c>
      <c r="H68" s="42">
        <v>2844868</v>
      </c>
      <c r="I68" s="40">
        <f t="shared" si="7"/>
        <v>130.03493965550342</v>
      </c>
    </row>
    <row r="69" spans="1:9">
      <c r="A69" s="37">
        <v>41760</v>
      </c>
      <c r="B69" s="41">
        <v>13068558</v>
      </c>
      <c r="C69" s="39">
        <f t="shared" si="5"/>
        <v>143.29659769542243</v>
      </c>
      <c r="D69" s="41">
        <v>1904808</v>
      </c>
      <c r="E69" s="39">
        <f t="shared" si="4"/>
        <v>99.708695631690773</v>
      </c>
      <c r="F69" s="41">
        <v>911396</v>
      </c>
      <c r="G69" s="39">
        <f t="shared" si="6"/>
        <v>80.129417401892908</v>
      </c>
      <c r="H69" s="42">
        <v>2849314</v>
      </c>
      <c r="I69" s="40">
        <f t="shared" si="7"/>
        <v>130.23816010077834</v>
      </c>
    </row>
    <row r="70" spans="1:9">
      <c r="A70" s="37">
        <v>41791</v>
      </c>
      <c r="B70" s="41">
        <v>13351474</v>
      </c>
      <c r="C70" s="39">
        <f t="shared" si="5"/>
        <v>146.39876858784976</v>
      </c>
      <c r="D70" s="41">
        <v>1906518</v>
      </c>
      <c r="E70" s="39">
        <f t="shared" si="4"/>
        <v>99.79820694702029</v>
      </c>
      <c r="F70" s="41">
        <v>911356</v>
      </c>
      <c r="G70" s="39">
        <f t="shared" si="6"/>
        <v>80.125900624667551</v>
      </c>
      <c r="H70" s="42">
        <v>2852087</v>
      </c>
      <c r="I70" s="40">
        <f t="shared" si="7"/>
        <v>130.36491005461264</v>
      </c>
    </row>
    <row r="71" spans="1:9">
      <c r="A71" s="37">
        <v>41821</v>
      </c>
      <c r="B71" s="41">
        <v>13109755</v>
      </c>
      <c r="C71" s="39">
        <f t="shared" si="5"/>
        <v>143.74832235664812</v>
      </c>
      <c r="D71" s="41">
        <v>1948562</v>
      </c>
      <c r="E71" s="39">
        <f t="shared" si="4"/>
        <v>101.99903369656083</v>
      </c>
      <c r="F71" s="41">
        <v>927355</v>
      </c>
      <c r="G71" s="39">
        <f t="shared" si="6"/>
        <v>81.532523595377199</v>
      </c>
      <c r="H71" s="42">
        <v>2864800</v>
      </c>
      <c r="I71" s="40">
        <f t="shared" si="7"/>
        <v>130.94600351407732</v>
      </c>
    </row>
    <row r="72" spans="1:9">
      <c r="A72" s="37">
        <v>41852</v>
      </c>
      <c r="B72" s="41">
        <v>13212186</v>
      </c>
      <c r="C72" s="39">
        <f t="shared" si="5"/>
        <v>144.87147716826084</v>
      </c>
      <c r="D72" s="41">
        <v>1983848</v>
      </c>
      <c r="E72" s="39">
        <f t="shared" si="4"/>
        <v>103.84610754025523</v>
      </c>
      <c r="F72" s="41">
        <v>925809</v>
      </c>
      <c r="G72" s="39">
        <f t="shared" si="6"/>
        <v>81.396600155617392</v>
      </c>
      <c r="H72" s="42">
        <v>2859563</v>
      </c>
      <c r="I72" s="40">
        <f t="shared" si="7"/>
        <v>130.70662756448112</v>
      </c>
    </row>
    <row r="73" spans="1:9">
      <c r="A73" s="37">
        <v>41883</v>
      </c>
      <c r="B73" s="41">
        <v>13321597</v>
      </c>
      <c r="C73" s="39">
        <f t="shared" si="5"/>
        <v>146.07116760468494</v>
      </c>
      <c r="D73" s="41">
        <v>1984653</v>
      </c>
      <c r="E73" s="39">
        <f t="shared" si="4"/>
        <v>103.88824590799808</v>
      </c>
      <c r="F73" s="41">
        <v>922896</v>
      </c>
      <c r="G73" s="39">
        <f t="shared" si="6"/>
        <v>81.140490854181223</v>
      </c>
      <c r="H73" s="42">
        <v>2879940</v>
      </c>
      <c r="I73" s="40">
        <f t="shared" si="7"/>
        <v>131.63803175102342</v>
      </c>
    </row>
    <row r="74" spans="1:9">
      <c r="A74" s="37">
        <v>41913</v>
      </c>
      <c r="B74" s="42">
        <v>13211467</v>
      </c>
      <c r="C74" s="39">
        <f t="shared" si="5"/>
        <v>144.8635933410059</v>
      </c>
      <c r="D74" s="41">
        <v>2001958</v>
      </c>
      <c r="E74" s="39">
        <f t="shared" si="4"/>
        <v>104.79408994997313</v>
      </c>
      <c r="F74" s="41">
        <v>922888</v>
      </c>
      <c r="G74" s="39">
        <f t="shared" si="6"/>
        <v>81.139787498736155</v>
      </c>
      <c r="H74" s="42">
        <v>2908367</v>
      </c>
      <c r="I74" s="40">
        <f t="shared" si="7"/>
        <v>132.93739018508327</v>
      </c>
    </row>
    <row r="75" spans="1:9" s="55" customFormat="1">
      <c r="A75" s="54">
        <v>41944</v>
      </c>
      <c r="B75" s="56">
        <v>13237370</v>
      </c>
      <c r="C75" s="38">
        <f t="shared" si="5"/>
        <v>145.14761945697865</v>
      </c>
      <c r="D75" s="56">
        <v>1990727</v>
      </c>
      <c r="E75" s="38">
        <f t="shared" si="4"/>
        <v>104.20619428771241</v>
      </c>
      <c r="F75" s="56">
        <v>878159</v>
      </c>
      <c r="G75" s="38">
        <f t="shared" si="6"/>
        <v>77.207239285918376</v>
      </c>
      <c r="H75" s="56">
        <v>2929226</v>
      </c>
      <c r="I75" s="40">
        <f t="shared" si="7"/>
        <v>133.89082591787445</v>
      </c>
    </row>
    <row r="76" spans="1:9">
      <c r="A76" s="57">
        <v>41974</v>
      </c>
      <c r="B76" s="58">
        <v>13240122</v>
      </c>
      <c r="C76" s="38">
        <f t="shared" si="5"/>
        <v>145.17779510733408</v>
      </c>
      <c r="D76" s="59">
        <v>1963165</v>
      </c>
      <c r="E76" s="38">
        <f t="shared" si="4"/>
        <v>102.76343939115556</v>
      </c>
      <c r="F76" s="56">
        <v>864468</v>
      </c>
      <c r="G76" s="38">
        <f t="shared" si="6"/>
        <v>76.003534361111477</v>
      </c>
      <c r="H76" s="53">
        <v>2910148</v>
      </c>
      <c r="I76" s="40">
        <f t="shared" si="7"/>
        <v>133.01879720555888</v>
      </c>
    </row>
    <row r="77" spans="1:9">
      <c r="A77" s="57">
        <v>42005</v>
      </c>
      <c r="B77" s="60">
        <v>13058277</v>
      </c>
      <c r="C77" s="38">
        <f t="shared" ref="C77:C86" si="8">(B77/$B$2)*100</f>
        <v>143.18386664116943</v>
      </c>
      <c r="D77" s="67">
        <v>1971494</v>
      </c>
      <c r="E77" s="38">
        <f t="shared" ref="E77:E89" si="9">(D77/$D$2)*100</f>
        <v>103.19942754634828</v>
      </c>
      <c r="F77" s="60">
        <v>850325</v>
      </c>
      <c r="G77" s="38">
        <f t="shared" si="6"/>
        <v>74.760089853658101</v>
      </c>
      <c r="H77" s="60">
        <v>2926680</v>
      </c>
      <c r="I77" s="40">
        <f t="shared" si="7"/>
        <v>133.77445181673411</v>
      </c>
    </row>
    <row r="78" spans="1:9">
      <c r="A78" s="57">
        <v>42036</v>
      </c>
      <c r="B78" s="69">
        <v>13019198</v>
      </c>
      <c r="C78" s="38">
        <f t="shared" si="8"/>
        <v>142.75536582712863</v>
      </c>
      <c r="D78" s="61">
        <v>2027866</v>
      </c>
      <c r="E78" s="38">
        <f t="shared" si="9"/>
        <v>106.150264895913</v>
      </c>
      <c r="F78" s="69">
        <v>886675</v>
      </c>
      <c r="G78" s="38">
        <f t="shared" si="6"/>
        <v>77.955961157195546</v>
      </c>
      <c r="H78" s="69">
        <v>2929385</v>
      </c>
      <c r="I78" s="40">
        <f t="shared" si="7"/>
        <v>133.89809358562044</v>
      </c>
    </row>
    <row r="79" spans="1:9">
      <c r="A79" s="57">
        <v>42064</v>
      </c>
      <c r="B79" s="61">
        <v>13328128</v>
      </c>
      <c r="C79" s="38">
        <f t="shared" si="8"/>
        <v>146.14277994933298</v>
      </c>
      <c r="D79" s="61">
        <v>2025815</v>
      </c>
      <c r="E79" s="38">
        <f t="shared" si="9"/>
        <v>106.04290366331601</v>
      </c>
      <c r="F79" s="61">
        <v>872201</v>
      </c>
      <c r="G79" s="38">
        <f t="shared" si="6"/>
        <v>76.683415318202393</v>
      </c>
      <c r="H79" s="61">
        <v>2926533</v>
      </c>
      <c r="I79" s="40">
        <f t="shared" si="7"/>
        <v>133.76773265221422</v>
      </c>
    </row>
    <row r="80" spans="1:9">
      <c r="A80" s="57">
        <v>42095</v>
      </c>
      <c r="B80" s="69">
        <v>13681271</v>
      </c>
      <c r="C80" s="38">
        <f t="shared" si="8"/>
        <v>150.01498914027468</v>
      </c>
      <c r="D80" s="69">
        <v>1949831</v>
      </c>
      <c r="E80" s="38">
        <f t="shared" si="9"/>
        <v>102.06546051477905</v>
      </c>
      <c r="F80" s="71">
        <v>839337</v>
      </c>
      <c r="G80" s="38">
        <f t="shared" si="6"/>
        <v>73.794031149854277</v>
      </c>
      <c r="H80" s="69">
        <v>2928695</v>
      </c>
      <c r="I80" s="40">
        <f t="shared" si="7"/>
        <v>133.86655465011893</v>
      </c>
    </row>
    <row r="81" spans="1:9">
      <c r="A81" s="57">
        <v>42125</v>
      </c>
      <c r="B81" s="71">
        <v>13830442</v>
      </c>
      <c r="C81" s="38">
        <f t="shared" si="8"/>
        <v>151.65064754840384</v>
      </c>
      <c r="D81" s="71">
        <v>2026587</v>
      </c>
      <c r="E81" s="38">
        <f t="shared" si="9"/>
        <v>106.08331461971039</v>
      </c>
      <c r="F81" s="71">
        <v>848248</v>
      </c>
      <c r="G81" s="38">
        <f t="shared" si="6"/>
        <v>74.577481196231773</v>
      </c>
      <c r="H81" s="71">
        <v>2928677</v>
      </c>
      <c r="I81" s="40">
        <f t="shared" si="7"/>
        <v>133.86573189527977</v>
      </c>
    </row>
    <row r="82" spans="1:9">
      <c r="A82" s="57">
        <v>42156</v>
      </c>
      <c r="B82" s="49">
        <v>14033585</v>
      </c>
      <c r="C82" s="38">
        <f t="shared" si="8"/>
        <v>153.87810835514634</v>
      </c>
      <c r="D82" s="77">
        <v>1996411</v>
      </c>
      <c r="E82" s="38">
        <f t="shared" si="9"/>
        <v>104.50372780603578</v>
      </c>
      <c r="F82" s="77">
        <v>833523</v>
      </c>
      <c r="G82" s="38">
        <f t="shared" si="6"/>
        <v>73.282867580149542</v>
      </c>
      <c r="H82" s="77">
        <v>2936848</v>
      </c>
      <c r="I82" s="40">
        <f t="shared" si="7"/>
        <v>134.23921688366062</v>
      </c>
    </row>
    <row r="83" spans="1:9">
      <c r="A83" s="57">
        <v>42186</v>
      </c>
      <c r="B83" s="77">
        <v>13891275</v>
      </c>
      <c r="C83" s="38">
        <f t="shared" si="8"/>
        <v>152.31768073811045</v>
      </c>
      <c r="D83" s="77">
        <v>2010252</v>
      </c>
      <c r="E83" s="38">
        <f t="shared" si="9"/>
        <v>105.22824600222052</v>
      </c>
      <c r="F83" s="77">
        <v>828946</v>
      </c>
      <c r="G83" s="38">
        <f t="shared" si="6"/>
        <v>72.880460346138804</v>
      </c>
      <c r="H83" s="77">
        <v>2948014</v>
      </c>
      <c r="I83" s="40">
        <f t="shared" si="7"/>
        <v>134.7495991355589</v>
      </c>
    </row>
    <row r="84" spans="1:9">
      <c r="A84" s="57">
        <v>42217</v>
      </c>
      <c r="B84" s="31">
        <v>14021397</v>
      </c>
      <c r="C84" s="38">
        <f t="shared" si="8"/>
        <v>153.74446706643556</v>
      </c>
      <c r="D84" s="31">
        <v>2018645</v>
      </c>
      <c r="E84" s="38">
        <f t="shared" si="9"/>
        <v>105.66758428851328</v>
      </c>
      <c r="F84" s="31">
        <v>611147</v>
      </c>
      <c r="G84" s="38">
        <f t="shared" si="6"/>
        <v>53.731696273534936</v>
      </c>
      <c r="H84" s="31">
        <v>2949836</v>
      </c>
      <c r="I84" s="40">
        <f t="shared" si="7"/>
        <v>134.83288020872376</v>
      </c>
    </row>
    <row r="85" spans="1:9">
      <c r="A85" s="57">
        <v>42248</v>
      </c>
      <c r="B85" s="77">
        <v>13761913</v>
      </c>
      <c r="C85" s="38">
        <f t="shared" si="8"/>
        <v>150.89922780159861</v>
      </c>
      <c r="D85" s="77">
        <v>2027249</v>
      </c>
      <c r="E85" s="38">
        <f t="shared" si="9"/>
        <v>106.11796753827656</v>
      </c>
      <c r="F85" s="77">
        <v>814110</v>
      </c>
      <c r="G85" s="38">
        <f t="shared" si="6"/>
        <v>71.576087673256225</v>
      </c>
      <c r="H85" s="77">
        <v>2967562</v>
      </c>
      <c r="I85" s="40">
        <f t="shared" si="7"/>
        <v>135.64311089089722</v>
      </c>
    </row>
    <row r="86" spans="1:9">
      <c r="A86" s="57">
        <v>42278</v>
      </c>
      <c r="B86" s="77">
        <v>14004735</v>
      </c>
      <c r="C86" s="38">
        <f t="shared" si="8"/>
        <v>153.56176841591872</v>
      </c>
      <c r="D86" s="77">
        <v>2026155</v>
      </c>
      <c r="E86" s="38">
        <f t="shared" si="9"/>
        <v>106.06070123478504</v>
      </c>
      <c r="F86" s="77">
        <v>808113</v>
      </c>
      <c r="G86" s="38">
        <f t="shared" si="6"/>
        <v>71.048834847745525</v>
      </c>
      <c r="H86" s="77">
        <v>3071020</v>
      </c>
      <c r="I86" s="40">
        <f t="shared" si="7"/>
        <v>140.37203145483167</v>
      </c>
    </row>
    <row r="87" spans="1:9">
      <c r="A87" s="57">
        <v>42309</v>
      </c>
      <c r="B87" s="31">
        <v>14040015</v>
      </c>
      <c r="C87" s="38">
        <f>(B87/$B$2)*100</f>
        <v>153.94861323588236</v>
      </c>
      <c r="D87" s="77">
        <v>2027916</v>
      </c>
      <c r="E87" s="38">
        <f t="shared" si="9"/>
        <v>106.15288218583491</v>
      </c>
      <c r="F87" s="77">
        <v>802893</v>
      </c>
      <c r="G87" s="38">
        <f t="shared" si="6"/>
        <v>70.589895419837262</v>
      </c>
      <c r="H87" s="31">
        <v>2996123</v>
      </c>
      <c r="I87" s="40">
        <f t="shared" si="7"/>
        <v>136.94859427764868</v>
      </c>
    </row>
    <row r="88" spans="1:9">
      <c r="A88" s="57">
        <v>42339</v>
      </c>
      <c r="B88" s="77">
        <v>13999398</v>
      </c>
      <c r="C88" s="38">
        <f>(B88/$B$2)*100</f>
        <v>153.5032482684089</v>
      </c>
      <c r="D88" s="77">
        <v>2035701</v>
      </c>
      <c r="E88" s="38">
        <f t="shared" si="9"/>
        <v>106.5603942266772</v>
      </c>
      <c r="F88" s="77">
        <v>797334</v>
      </c>
      <c r="G88" s="38">
        <f t="shared" si="6"/>
        <v>70.101151304944153</v>
      </c>
      <c r="H88" s="77">
        <v>3032971</v>
      </c>
      <c r="I88" s="40">
        <f t="shared" si="7"/>
        <v>138.63286485063341</v>
      </c>
    </row>
    <row r="89" spans="1:9">
      <c r="A89" s="57">
        <v>42370</v>
      </c>
      <c r="B89" s="77">
        <v>13620794</v>
      </c>
      <c r="C89" s="38">
        <f>(B89/$B$2)*100</f>
        <v>149.35185948673325</v>
      </c>
      <c r="D89" s="77">
        <v>2011113</v>
      </c>
      <c r="E89" s="38">
        <f t="shared" si="9"/>
        <v>105.27331573467589</v>
      </c>
      <c r="F89" s="77">
        <v>792615</v>
      </c>
      <c r="G89" s="38">
        <f t="shared" si="6"/>
        <v>69.686259511783405</v>
      </c>
      <c r="H89" s="77">
        <v>3034105</v>
      </c>
      <c r="I89" s="40">
        <f>(H89/$H$2)*100</f>
        <v>138.68469840550114</v>
      </c>
    </row>
    <row r="90" spans="1:9">
      <c r="A90" s="57">
        <v>42401</v>
      </c>
      <c r="B90" s="31">
        <v>13575109</v>
      </c>
      <c r="C90" s="38">
        <f>(B90/$B$2)*100</f>
        <v>148.85092395385232</v>
      </c>
      <c r="D90" s="110">
        <v>1949324</v>
      </c>
      <c r="E90" s="38">
        <f>(D90/$D$2)*100</f>
        <v>102.03892119497083</v>
      </c>
      <c r="F90" s="110">
        <v>797334</v>
      </c>
      <c r="G90" s="38">
        <f t="shared" si="6"/>
        <v>70.101151304944153</v>
      </c>
      <c r="H90" s="110">
        <v>3059263</v>
      </c>
      <c r="I90" s="40">
        <f>(H90/$H$2)*100</f>
        <v>139.83463541904732</v>
      </c>
    </row>
    <row r="91" spans="1:9">
      <c r="A91" s="57">
        <v>42430</v>
      </c>
      <c r="B91" s="31">
        <v>13866804</v>
      </c>
      <c r="C91" s="38">
        <f>(B91/$B$2)*100</f>
        <v>152.04935648671218</v>
      </c>
      <c r="D91" s="110">
        <v>1935899</v>
      </c>
      <c r="E91" s="38">
        <f>(D91/$D$2)*100</f>
        <v>101.33617885093645</v>
      </c>
      <c r="F91" s="110">
        <v>748079</v>
      </c>
      <c r="G91" s="38">
        <f t="shared" si="6"/>
        <v>65.770679749077942</v>
      </c>
      <c r="H91" s="110">
        <v>3068719</v>
      </c>
      <c r="I91" s="40">
        <f>(H91/$H$2)*100</f>
        <v>140.26685596122448</v>
      </c>
    </row>
    <row r="92" spans="1:9">
      <c r="A92" s="57">
        <v>42461</v>
      </c>
      <c r="B92" s="31">
        <v>14069873</v>
      </c>
      <c r="C92" s="38">
        <f t="shared" ref="C92:C93" si="10">(B92/$B$2)*100</f>
        <v>154.27600588425182</v>
      </c>
      <c r="D92" s="110">
        <v>1931701</v>
      </c>
      <c r="E92" s="38">
        <f>(D92/$D$2)*100</f>
        <v>101.1164311890924</v>
      </c>
      <c r="F92" s="110">
        <v>740165</v>
      </c>
      <c r="G92" s="38">
        <f t="shared" si="6"/>
        <v>65.074885375042314</v>
      </c>
      <c r="H92" s="110">
        <v>3062031</v>
      </c>
      <c r="I92" s="40">
        <f>(H92/$H$2)*100</f>
        <v>139.96115682987076</v>
      </c>
    </row>
    <row r="93" spans="1:9">
      <c r="A93" s="57">
        <v>42491</v>
      </c>
      <c r="B93" s="31">
        <v>14143311</v>
      </c>
      <c r="C93" s="38">
        <f t="shared" si="10"/>
        <v>155.08125276317728</v>
      </c>
      <c r="D93" s="110">
        <v>1944407</v>
      </c>
      <c r="E93" s="38">
        <f>(D93/$D$2)*100</f>
        <v>101.78153690404963</v>
      </c>
      <c r="F93" s="110">
        <v>738719</v>
      </c>
      <c r="G93" s="38">
        <f t="shared" si="6"/>
        <v>64.947753878345878</v>
      </c>
      <c r="H93" s="110">
        <v>3063975</v>
      </c>
      <c r="I93" s="40">
        <f>(H93/$H$2)*100</f>
        <v>140.05001435250108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8"/>
  <sheetViews>
    <sheetView topLeftCell="H1" zoomScale="80" zoomScaleNormal="80" workbookViewId="0">
      <pane ySplit="1" topLeftCell="A2" activePane="bottomLeft" state="frozen"/>
      <selection activeCell="X1" sqref="X1"/>
      <selection pane="bottomLeft" activeCell="O10" sqref="O10"/>
    </sheetView>
  </sheetViews>
  <sheetFormatPr defaultColWidth="9.1796875" defaultRowHeight="14.5"/>
  <cols>
    <col min="1" max="1" width="17.26953125" style="8" bestFit="1" customWidth="1"/>
    <col min="2" max="2" width="34.453125" style="8" bestFit="1" customWidth="1"/>
    <col min="3" max="3" width="13.453125" style="8" bestFit="1" customWidth="1"/>
    <col min="4" max="5" width="13.453125" style="8" customWidth="1"/>
    <col min="6" max="6" width="21.81640625" style="8" customWidth="1"/>
    <col min="7" max="7" width="30" style="8" customWidth="1"/>
    <col min="8" max="8" width="26.7265625" style="8" customWidth="1"/>
    <col min="9" max="9" width="22" style="8" customWidth="1"/>
    <col min="10" max="10" width="27.1796875" style="8" customWidth="1"/>
    <col min="11" max="16384" width="9.1796875" style="8"/>
  </cols>
  <sheetData>
    <row r="1" spans="1:11" ht="63" customHeight="1">
      <c r="A1" s="106" t="s">
        <v>1</v>
      </c>
      <c r="B1" s="106" t="s">
        <v>90</v>
      </c>
      <c r="C1" s="105">
        <v>42125</v>
      </c>
      <c r="D1" s="105">
        <v>42461</v>
      </c>
      <c r="E1" s="105">
        <v>42491</v>
      </c>
      <c r="F1" s="104" t="s">
        <v>294</v>
      </c>
      <c r="G1" s="104" t="s">
        <v>295</v>
      </c>
      <c r="H1" s="104" t="s">
        <v>296</v>
      </c>
      <c r="I1" s="104" t="s">
        <v>297</v>
      </c>
      <c r="J1" s="108" t="s">
        <v>298</v>
      </c>
    </row>
    <row r="2" spans="1:11">
      <c r="A2" s="43">
        <v>1</v>
      </c>
      <c r="B2" s="111" t="s">
        <v>2</v>
      </c>
      <c r="C2" s="109">
        <v>112292</v>
      </c>
      <c r="D2" s="110">
        <v>109011</v>
      </c>
      <c r="E2" s="109">
        <v>110619</v>
      </c>
      <c r="F2" s="112">
        <f t="shared" ref="F2:F65" si="0">E2/$E$90</f>
        <v>7.8212944620958975E-3</v>
      </c>
      <c r="G2" s="112">
        <f>(E2-C2)/C2</f>
        <v>-1.4898657072632066E-2</v>
      </c>
      <c r="H2" s="109">
        <f>E2-C2</f>
        <v>-1673</v>
      </c>
      <c r="I2" s="113">
        <f>H2/$H$90</f>
        <v>-5.3472859247800202E-3</v>
      </c>
      <c r="J2" s="110">
        <f>E2-D2</f>
        <v>1608</v>
      </c>
    </row>
    <row r="3" spans="1:11">
      <c r="A3" s="43">
        <v>2</v>
      </c>
      <c r="B3" s="111" t="s">
        <v>3</v>
      </c>
      <c r="C3" s="109">
        <v>108500</v>
      </c>
      <c r="D3" s="110">
        <v>37472</v>
      </c>
      <c r="E3" s="109">
        <v>49728</v>
      </c>
      <c r="F3" s="112">
        <f t="shared" si="0"/>
        <v>3.5160083802159197E-3</v>
      </c>
      <c r="G3" s="112">
        <f t="shared" ref="G3:G66" si="1">(E3-C3)/C3</f>
        <v>-0.54167741935483871</v>
      </c>
      <c r="H3" s="109">
        <f t="shared" ref="H3:H66" si="2">E3-C3</f>
        <v>-58772</v>
      </c>
      <c r="I3" s="113">
        <f t="shared" ref="I3:I66" si="3">H3/$H$90</f>
        <v>-0.18784858838683283</v>
      </c>
      <c r="J3" s="110">
        <f t="shared" ref="J3:J66" si="4">E3-D3</f>
        <v>12256</v>
      </c>
    </row>
    <row r="4" spans="1:11">
      <c r="A4" s="43">
        <v>3</v>
      </c>
      <c r="B4" s="111" t="s">
        <v>4</v>
      </c>
      <c r="C4" s="109">
        <v>7241</v>
      </c>
      <c r="D4" s="110">
        <v>7698</v>
      </c>
      <c r="E4" s="109">
        <v>7556</v>
      </c>
      <c r="F4" s="112">
        <f t="shared" si="0"/>
        <v>5.3424548183943633E-4</v>
      </c>
      <c r="G4" s="112">
        <f t="shared" si="1"/>
        <v>4.3502278690788564E-2</v>
      </c>
      <c r="H4" s="109">
        <f t="shared" si="2"/>
        <v>315</v>
      </c>
      <c r="I4" s="113">
        <f t="shared" si="3"/>
        <v>1.0068111573853593E-3</v>
      </c>
      <c r="J4" s="110">
        <f t="shared" si="4"/>
        <v>-142</v>
      </c>
    </row>
    <row r="5" spans="1:11">
      <c r="A5" s="43">
        <v>5</v>
      </c>
      <c r="B5" s="111" t="s">
        <v>5</v>
      </c>
      <c r="C5" s="109">
        <v>39753</v>
      </c>
      <c r="D5" s="110">
        <v>38210</v>
      </c>
      <c r="E5" s="109">
        <v>38299</v>
      </c>
      <c r="F5" s="112">
        <f t="shared" si="0"/>
        <v>2.7079232012928232E-3</v>
      </c>
      <c r="G5" s="112">
        <f t="shared" si="1"/>
        <v>-3.6575855910245765E-2</v>
      </c>
      <c r="H5" s="109">
        <f t="shared" si="2"/>
        <v>-1454</v>
      </c>
      <c r="I5" s="113">
        <f t="shared" si="3"/>
        <v>-4.64731245345496E-3</v>
      </c>
      <c r="J5" s="110">
        <f t="shared" si="4"/>
        <v>89</v>
      </c>
    </row>
    <row r="6" spans="1:11">
      <c r="A6" s="43">
        <v>6</v>
      </c>
      <c r="B6" s="111" t="s">
        <v>6</v>
      </c>
      <c r="C6" s="109">
        <v>3145</v>
      </c>
      <c r="D6" s="110">
        <v>2831</v>
      </c>
      <c r="E6" s="109">
        <v>2761</v>
      </c>
      <c r="F6" s="112">
        <f t="shared" si="0"/>
        <v>1.9521595756467493E-4</v>
      </c>
      <c r="G6" s="112">
        <f t="shared" si="1"/>
        <v>-0.12209856915739269</v>
      </c>
      <c r="H6" s="109">
        <f t="shared" si="2"/>
        <v>-384</v>
      </c>
      <c r="I6" s="113">
        <f t="shared" si="3"/>
        <v>-1.2273507442412E-3</v>
      </c>
      <c r="J6" s="110">
        <f t="shared" si="4"/>
        <v>-70</v>
      </c>
    </row>
    <row r="7" spans="1:11">
      <c r="A7" s="43">
        <v>7</v>
      </c>
      <c r="B7" s="111" t="s">
        <v>7</v>
      </c>
      <c r="C7" s="109">
        <v>23846</v>
      </c>
      <c r="D7" s="110">
        <v>21802</v>
      </c>
      <c r="E7" s="109">
        <v>21491</v>
      </c>
      <c r="F7" s="112">
        <f t="shared" si="0"/>
        <v>1.5195168938871527E-3</v>
      </c>
      <c r="G7" s="112">
        <f t="shared" si="1"/>
        <v>-9.875870166904302E-2</v>
      </c>
      <c r="H7" s="109">
        <f t="shared" si="2"/>
        <v>-2355</v>
      </c>
      <c r="I7" s="113">
        <f t="shared" si="3"/>
        <v>-7.5271119861667346E-3</v>
      </c>
      <c r="J7" s="110">
        <f t="shared" si="4"/>
        <v>-311</v>
      </c>
    </row>
    <row r="8" spans="1:11">
      <c r="A8" s="43">
        <v>8</v>
      </c>
      <c r="B8" s="111" t="s">
        <v>281</v>
      </c>
      <c r="C8" s="109">
        <v>63128</v>
      </c>
      <c r="D8" s="110">
        <v>64505</v>
      </c>
      <c r="E8" s="109">
        <v>66268</v>
      </c>
      <c r="F8" s="112">
        <f t="shared" si="0"/>
        <v>4.6854658007591012E-3</v>
      </c>
      <c r="G8" s="112">
        <f t="shared" si="1"/>
        <v>4.9740210366240017E-2</v>
      </c>
      <c r="H8" s="109">
        <f t="shared" si="2"/>
        <v>3140</v>
      </c>
      <c r="I8" s="113">
        <f t="shared" si="3"/>
        <v>1.0036149314888979E-2</v>
      </c>
      <c r="J8" s="110">
        <f t="shared" si="4"/>
        <v>1763</v>
      </c>
    </row>
    <row r="9" spans="1:11">
      <c r="A9" s="43">
        <v>9</v>
      </c>
      <c r="B9" s="111" t="s">
        <v>8</v>
      </c>
      <c r="C9" s="109">
        <v>7225</v>
      </c>
      <c r="D9" s="110">
        <v>5777</v>
      </c>
      <c r="E9" s="109">
        <v>6762</v>
      </c>
      <c r="F9" s="112">
        <f t="shared" si="0"/>
        <v>4.7810586926922555E-4</v>
      </c>
      <c r="G9" s="112">
        <f t="shared" si="1"/>
        <v>-6.4083044982698956E-2</v>
      </c>
      <c r="H9" s="109">
        <f t="shared" si="2"/>
        <v>-463</v>
      </c>
      <c r="I9" s="113">
        <f t="shared" si="3"/>
        <v>-1.4798525900616552E-3</v>
      </c>
      <c r="J9" s="110">
        <f t="shared" si="4"/>
        <v>985</v>
      </c>
    </row>
    <row r="10" spans="1:11" s="23" customFormat="1">
      <c r="A10" s="43">
        <v>10</v>
      </c>
      <c r="B10" s="111" t="s">
        <v>9</v>
      </c>
      <c r="C10" s="109">
        <v>435197</v>
      </c>
      <c r="D10" s="109">
        <v>435831</v>
      </c>
      <c r="E10" s="109">
        <v>434243</v>
      </c>
      <c r="F10" s="112">
        <f t="shared" si="0"/>
        <v>3.0703065215775854E-2</v>
      </c>
      <c r="G10" s="112">
        <f t="shared" si="1"/>
        <v>-2.1921106992925043E-3</v>
      </c>
      <c r="H10" s="109">
        <f t="shared" si="2"/>
        <v>-954</v>
      </c>
      <c r="I10" s="113">
        <f t="shared" si="3"/>
        <v>-3.0491995052242312E-3</v>
      </c>
      <c r="J10" s="110">
        <f t="shared" si="4"/>
        <v>-1588</v>
      </c>
    </row>
    <row r="11" spans="1:11">
      <c r="A11" s="114">
        <v>11</v>
      </c>
      <c r="B11" s="111" t="s">
        <v>10</v>
      </c>
      <c r="C11" s="109">
        <v>15441</v>
      </c>
      <c r="D11" s="109">
        <v>15060</v>
      </c>
      <c r="E11" s="109">
        <v>15243</v>
      </c>
      <c r="F11" s="112">
        <f t="shared" si="0"/>
        <v>1.0777532927049402E-3</v>
      </c>
      <c r="G11" s="112">
        <f t="shared" si="1"/>
        <v>-1.282300369147076E-2</v>
      </c>
      <c r="H11" s="109">
        <f t="shared" si="2"/>
        <v>-198</v>
      </c>
      <c r="I11" s="113">
        <f t="shared" si="3"/>
        <v>-6.3285272749936874E-4</v>
      </c>
      <c r="J11" s="110">
        <f t="shared" si="4"/>
        <v>183</v>
      </c>
    </row>
    <row r="12" spans="1:11" ht="16.5" customHeight="1">
      <c r="A12" s="114">
        <v>12</v>
      </c>
      <c r="B12" s="111" t="s">
        <v>11</v>
      </c>
      <c r="C12" s="109">
        <v>4157</v>
      </c>
      <c r="D12" s="109">
        <v>4340</v>
      </c>
      <c r="E12" s="109">
        <v>4453</v>
      </c>
      <c r="F12" s="112">
        <f t="shared" si="0"/>
        <v>3.1484848208456986E-4</v>
      </c>
      <c r="G12" s="112">
        <f t="shared" si="1"/>
        <v>7.120519605484725E-2</v>
      </c>
      <c r="H12" s="109">
        <f t="shared" si="2"/>
        <v>296</v>
      </c>
      <c r="I12" s="113">
        <f t="shared" si="3"/>
        <v>9.4608286535259167E-4</v>
      </c>
      <c r="J12" s="110">
        <f t="shared" si="4"/>
        <v>113</v>
      </c>
    </row>
    <row r="13" spans="1:11">
      <c r="A13" s="114">
        <v>13</v>
      </c>
      <c r="B13" s="111" t="s">
        <v>12</v>
      </c>
      <c r="C13" s="109">
        <v>423683</v>
      </c>
      <c r="D13" s="109">
        <v>413180</v>
      </c>
      <c r="E13" s="109">
        <v>410976</v>
      </c>
      <c r="F13" s="112">
        <f t="shared" si="0"/>
        <v>2.9057976594023847E-2</v>
      </c>
      <c r="G13" s="112">
        <f t="shared" si="1"/>
        <v>-2.999176270938414E-2</v>
      </c>
      <c r="H13" s="109">
        <f t="shared" si="2"/>
        <v>-12707</v>
      </c>
      <c r="I13" s="113">
        <f t="shared" si="3"/>
        <v>-4.0614442466335748E-2</v>
      </c>
      <c r="J13" s="110">
        <f t="shared" si="4"/>
        <v>-2204</v>
      </c>
    </row>
    <row r="14" spans="1:11" s="23" customFormat="1">
      <c r="A14" s="114">
        <v>14</v>
      </c>
      <c r="B14" s="111" t="s">
        <v>13</v>
      </c>
      <c r="C14" s="109">
        <v>486221</v>
      </c>
      <c r="D14" s="109">
        <v>474275</v>
      </c>
      <c r="E14" s="109">
        <v>470699</v>
      </c>
      <c r="F14" s="112">
        <f t="shared" si="0"/>
        <v>3.3280679467488201E-2</v>
      </c>
      <c r="G14" s="112">
        <f t="shared" si="1"/>
        <v>-3.1923754835763984E-2</v>
      </c>
      <c r="H14" s="109">
        <f t="shared" si="2"/>
        <v>-15522</v>
      </c>
      <c r="I14" s="113">
        <f t="shared" si="3"/>
        <v>-4.9611818364874757E-2</v>
      </c>
      <c r="J14" s="110">
        <f t="shared" si="4"/>
        <v>-3576</v>
      </c>
      <c r="K14" s="28"/>
    </row>
    <row r="15" spans="1:11">
      <c r="A15" s="114">
        <v>15</v>
      </c>
      <c r="B15" s="111" t="s">
        <v>14</v>
      </c>
      <c r="C15" s="109">
        <v>62327</v>
      </c>
      <c r="D15" s="109">
        <v>61305</v>
      </c>
      <c r="E15" s="109">
        <v>61182</v>
      </c>
      <c r="F15" s="112">
        <f t="shared" si="0"/>
        <v>4.325861179182159E-3</v>
      </c>
      <c r="G15" s="112">
        <f t="shared" si="1"/>
        <v>-1.837085051422337E-2</v>
      </c>
      <c r="H15" s="109">
        <f t="shared" si="2"/>
        <v>-1145</v>
      </c>
      <c r="I15" s="113">
        <f t="shared" si="3"/>
        <v>-3.6596786514483696E-3</v>
      </c>
      <c r="J15" s="110">
        <f t="shared" si="4"/>
        <v>-123</v>
      </c>
      <c r="K15" s="28"/>
    </row>
    <row r="16" spans="1:11">
      <c r="A16" s="114">
        <v>16</v>
      </c>
      <c r="B16" s="111" t="s">
        <v>15</v>
      </c>
      <c r="C16" s="109">
        <v>70143</v>
      </c>
      <c r="D16" s="109">
        <v>65668</v>
      </c>
      <c r="E16" s="109">
        <v>65651</v>
      </c>
      <c r="F16" s="112">
        <f t="shared" si="0"/>
        <v>4.6418409380943404E-3</v>
      </c>
      <c r="G16" s="112">
        <f t="shared" si="1"/>
        <v>-6.4040602768629801E-2</v>
      </c>
      <c r="H16" s="109">
        <f t="shared" si="2"/>
        <v>-4492</v>
      </c>
      <c r="I16" s="113">
        <f t="shared" si="3"/>
        <v>-1.4357446726904871E-2</v>
      </c>
      <c r="J16" s="110">
        <f t="shared" si="4"/>
        <v>-17</v>
      </c>
      <c r="K16" s="29"/>
    </row>
    <row r="17" spans="1:11">
      <c r="A17" s="114">
        <v>17</v>
      </c>
      <c r="B17" s="111" t="s">
        <v>16</v>
      </c>
      <c r="C17" s="109">
        <v>51609</v>
      </c>
      <c r="D17" s="109">
        <v>52102</v>
      </c>
      <c r="E17" s="109">
        <v>52207</v>
      </c>
      <c r="F17" s="112">
        <f t="shared" si="0"/>
        <v>3.6912855836939455E-3</v>
      </c>
      <c r="G17" s="112">
        <f t="shared" si="1"/>
        <v>1.1587126276424655E-2</v>
      </c>
      <c r="H17" s="109">
        <f t="shared" si="2"/>
        <v>598</v>
      </c>
      <c r="I17" s="113">
        <f t="shared" si="3"/>
        <v>1.9113430860839521E-3</v>
      </c>
      <c r="J17" s="110">
        <f t="shared" si="4"/>
        <v>105</v>
      </c>
      <c r="K17" s="29"/>
    </row>
    <row r="18" spans="1:11">
      <c r="A18" s="114">
        <v>18</v>
      </c>
      <c r="B18" s="111" t="s">
        <v>17</v>
      </c>
      <c r="C18" s="109">
        <v>63551</v>
      </c>
      <c r="D18" s="109">
        <v>56548</v>
      </c>
      <c r="E18" s="109">
        <v>56570</v>
      </c>
      <c r="F18" s="112">
        <f t="shared" si="0"/>
        <v>3.9997706336232022E-3</v>
      </c>
      <c r="G18" s="112">
        <f t="shared" si="1"/>
        <v>-0.10984878286730343</v>
      </c>
      <c r="H18" s="109">
        <f t="shared" si="2"/>
        <v>-6981</v>
      </c>
      <c r="I18" s="113">
        <f t="shared" si="3"/>
        <v>-2.2312852983197441E-2</v>
      </c>
      <c r="J18" s="110">
        <f t="shared" si="4"/>
        <v>22</v>
      </c>
      <c r="K18" s="29"/>
    </row>
    <row r="19" spans="1:11">
      <c r="A19" s="114">
        <v>19</v>
      </c>
      <c r="B19" s="111" t="s">
        <v>18</v>
      </c>
      <c r="C19" s="109">
        <v>7773</v>
      </c>
      <c r="D19" s="109">
        <v>7947</v>
      </c>
      <c r="E19" s="109">
        <v>7943</v>
      </c>
      <c r="F19" s="112">
        <f t="shared" si="0"/>
        <v>5.6160824010728465E-4</v>
      </c>
      <c r="G19" s="112">
        <f t="shared" si="1"/>
        <v>2.1870577640550625E-2</v>
      </c>
      <c r="H19" s="109">
        <f t="shared" si="2"/>
        <v>170</v>
      </c>
      <c r="I19" s="113">
        <f t="shared" si="3"/>
        <v>5.4335840239844787E-4</v>
      </c>
      <c r="J19" s="110">
        <f t="shared" si="4"/>
        <v>-4</v>
      </c>
      <c r="K19" s="29"/>
    </row>
    <row r="20" spans="1:11">
      <c r="A20" s="114">
        <v>20</v>
      </c>
      <c r="B20" s="111" t="s">
        <v>19</v>
      </c>
      <c r="C20" s="109">
        <v>73706</v>
      </c>
      <c r="D20" s="109">
        <v>74965</v>
      </c>
      <c r="E20" s="109">
        <v>75028</v>
      </c>
      <c r="F20" s="112">
        <f t="shared" si="0"/>
        <v>5.3048398638762878E-3</v>
      </c>
      <c r="G20" s="112">
        <f t="shared" si="1"/>
        <v>1.7936124603153067E-2</v>
      </c>
      <c r="H20" s="109">
        <f t="shared" si="2"/>
        <v>1322</v>
      </c>
      <c r="I20" s="113">
        <f t="shared" si="3"/>
        <v>4.2254106351220476E-3</v>
      </c>
      <c r="J20" s="110">
        <f t="shared" si="4"/>
        <v>63</v>
      </c>
      <c r="K20" s="29"/>
    </row>
    <row r="21" spans="1:11">
      <c r="A21" s="114">
        <v>21</v>
      </c>
      <c r="B21" s="111" t="s">
        <v>20</v>
      </c>
      <c r="C21" s="109">
        <v>19036</v>
      </c>
      <c r="D21" s="109">
        <v>19964</v>
      </c>
      <c r="E21" s="109">
        <v>19699</v>
      </c>
      <c r="F21" s="112">
        <f t="shared" si="0"/>
        <v>1.3928138891946872E-3</v>
      </c>
      <c r="G21" s="112">
        <f t="shared" si="1"/>
        <v>3.4828745534776211E-2</v>
      </c>
      <c r="H21" s="109">
        <f t="shared" si="2"/>
        <v>663</v>
      </c>
      <c r="I21" s="113">
        <f t="shared" si="3"/>
        <v>2.1190977693539468E-3</v>
      </c>
      <c r="J21" s="110">
        <f t="shared" si="4"/>
        <v>-265</v>
      </c>
      <c r="K21" s="29"/>
    </row>
    <row r="22" spans="1:11">
      <c r="A22" s="114">
        <v>22</v>
      </c>
      <c r="B22" s="111" t="s">
        <v>21</v>
      </c>
      <c r="C22" s="109">
        <v>194561</v>
      </c>
      <c r="D22" s="109">
        <v>195281</v>
      </c>
      <c r="E22" s="109">
        <v>195589</v>
      </c>
      <c r="F22" s="112">
        <f t="shared" si="0"/>
        <v>1.3829081464729158E-2</v>
      </c>
      <c r="G22" s="112">
        <f t="shared" si="1"/>
        <v>5.2836899481396582E-3</v>
      </c>
      <c r="H22" s="109">
        <f t="shared" si="2"/>
        <v>1028</v>
      </c>
      <c r="I22" s="113">
        <f t="shared" si="3"/>
        <v>3.2857202215623793E-3</v>
      </c>
      <c r="J22" s="110">
        <f t="shared" si="4"/>
        <v>308</v>
      </c>
      <c r="K22" s="29"/>
    </row>
    <row r="23" spans="1:11">
      <c r="A23" s="114">
        <v>23</v>
      </c>
      <c r="B23" s="111" t="s">
        <v>22</v>
      </c>
      <c r="C23" s="109">
        <v>229915</v>
      </c>
      <c r="D23" s="109">
        <v>226243</v>
      </c>
      <c r="E23" s="109">
        <v>226893</v>
      </c>
      <c r="F23" s="112">
        <f t="shared" si="0"/>
        <v>1.6042424577950666E-2</v>
      </c>
      <c r="G23" s="112">
        <f t="shared" si="1"/>
        <v>-1.3143987995563577E-2</v>
      </c>
      <c r="H23" s="109">
        <f t="shared" si="2"/>
        <v>-3022</v>
      </c>
      <c r="I23" s="113">
        <f t="shared" si="3"/>
        <v>-9.6589946591065269E-3</v>
      </c>
      <c r="J23" s="110">
        <f t="shared" si="4"/>
        <v>650</v>
      </c>
      <c r="K23" s="29"/>
    </row>
    <row r="24" spans="1:11">
      <c r="A24" s="114">
        <v>24</v>
      </c>
      <c r="B24" s="111" t="s">
        <v>23</v>
      </c>
      <c r="C24" s="109">
        <v>147988</v>
      </c>
      <c r="D24" s="109">
        <v>147466</v>
      </c>
      <c r="E24" s="109">
        <v>146503</v>
      </c>
      <c r="F24" s="112">
        <f t="shared" si="0"/>
        <v>1.0358465567221141E-2</v>
      </c>
      <c r="G24" s="112">
        <f t="shared" si="1"/>
        <v>-1.0034597399789172E-2</v>
      </c>
      <c r="H24" s="109">
        <f t="shared" si="2"/>
        <v>-1485</v>
      </c>
      <c r="I24" s="113">
        <f t="shared" si="3"/>
        <v>-4.746395456245266E-3</v>
      </c>
      <c r="J24" s="110">
        <f t="shared" si="4"/>
        <v>-963</v>
      </c>
    </row>
    <row r="25" spans="1:11">
      <c r="A25" s="114">
        <v>25</v>
      </c>
      <c r="B25" s="111" t="s">
        <v>24</v>
      </c>
      <c r="C25" s="109">
        <v>393540</v>
      </c>
      <c r="D25" s="109">
        <v>386895</v>
      </c>
      <c r="E25" s="109">
        <v>385653</v>
      </c>
      <c r="F25" s="112">
        <f t="shared" si="0"/>
        <v>2.7267518899923786E-2</v>
      </c>
      <c r="G25" s="112">
        <f t="shared" si="1"/>
        <v>-2.0041164811709103E-2</v>
      </c>
      <c r="H25" s="109">
        <f t="shared" si="2"/>
        <v>-7887</v>
      </c>
      <c r="I25" s="113">
        <f t="shared" si="3"/>
        <v>-2.5208633645391523E-2</v>
      </c>
      <c r="J25" s="110">
        <f t="shared" si="4"/>
        <v>-1242</v>
      </c>
    </row>
    <row r="26" spans="1:11">
      <c r="A26" s="114">
        <v>26</v>
      </c>
      <c r="B26" s="111" t="s">
        <v>25</v>
      </c>
      <c r="C26" s="109">
        <v>34032</v>
      </c>
      <c r="D26" s="109">
        <v>33137</v>
      </c>
      <c r="E26" s="109">
        <v>32808</v>
      </c>
      <c r="F26" s="112">
        <f t="shared" si="0"/>
        <v>2.3196831350169702E-3</v>
      </c>
      <c r="G26" s="112">
        <f t="shared" si="1"/>
        <v>-3.5966149506346967E-2</v>
      </c>
      <c r="H26" s="109">
        <f t="shared" si="2"/>
        <v>-1224</v>
      </c>
      <c r="I26" s="113">
        <f t="shared" si="3"/>
        <v>-3.9121804972688246E-3</v>
      </c>
      <c r="J26" s="110">
        <f t="shared" si="4"/>
        <v>-329</v>
      </c>
    </row>
    <row r="27" spans="1:11">
      <c r="A27" s="114">
        <v>27</v>
      </c>
      <c r="B27" s="111" t="s">
        <v>26</v>
      </c>
      <c r="C27" s="109">
        <v>124839</v>
      </c>
      <c r="D27" s="109">
        <v>131212</v>
      </c>
      <c r="E27" s="109">
        <v>131432</v>
      </c>
      <c r="F27" s="112">
        <f t="shared" si="0"/>
        <v>9.2928735004130219E-3</v>
      </c>
      <c r="G27" s="112">
        <f t="shared" si="1"/>
        <v>5.2812021884186836E-2</v>
      </c>
      <c r="H27" s="109">
        <f t="shared" si="2"/>
        <v>6593</v>
      </c>
      <c r="I27" s="113">
        <f t="shared" si="3"/>
        <v>2.1072717335370396E-2</v>
      </c>
      <c r="J27" s="110">
        <f t="shared" si="4"/>
        <v>220</v>
      </c>
    </row>
    <row r="28" spans="1:11">
      <c r="A28" s="114">
        <v>28</v>
      </c>
      <c r="B28" s="111" t="s">
        <v>27</v>
      </c>
      <c r="C28" s="109">
        <v>140992</v>
      </c>
      <c r="D28" s="109">
        <v>143816</v>
      </c>
      <c r="E28" s="109">
        <v>143664</v>
      </c>
      <c r="F28" s="112">
        <f t="shared" si="0"/>
        <v>1.0157734635121861E-2</v>
      </c>
      <c r="G28" s="112">
        <f t="shared" si="1"/>
        <v>1.8951429868361326E-2</v>
      </c>
      <c r="H28" s="109">
        <f t="shared" si="2"/>
        <v>2672</v>
      </c>
      <c r="I28" s="113">
        <f t="shared" si="3"/>
        <v>8.5403155953450161E-3</v>
      </c>
      <c r="J28" s="110">
        <f t="shared" si="4"/>
        <v>-152</v>
      </c>
    </row>
    <row r="29" spans="1:11">
      <c r="A29" s="114">
        <v>29</v>
      </c>
      <c r="B29" s="111" t="s">
        <v>28</v>
      </c>
      <c r="C29" s="109">
        <v>159165</v>
      </c>
      <c r="D29" s="109">
        <v>179051</v>
      </c>
      <c r="E29" s="109">
        <v>179521</v>
      </c>
      <c r="F29" s="112">
        <f t="shared" si="0"/>
        <v>1.2692996710600509E-2</v>
      </c>
      <c r="G29" s="112">
        <f t="shared" si="1"/>
        <v>0.12789243866427921</v>
      </c>
      <c r="H29" s="109">
        <f t="shared" si="2"/>
        <v>20356</v>
      </c>
      <c r="I29" s="113">
        <f t="shared" si="3"/>
        <v>6.5062374348369451E-2</v>
      </c>
      <c r="J29" s="110">
        <f t="shared" si="4"/>
        <v>470</v>
      </c>
    </row>
    <row r="30" spans="1:11">
      <c r="A30" s="114">
        <v>30</v>
      </c>
      <c r="B30" s="111" t="s">
        <v>29</v>
      </c>
      <c r="C30" s="109">
        <v>46940</v>
      </c>
      <c r="D30" s="109">
        <v>47973</v>
      </c>
      <c r="E30" s="109">
        <v>47793</v>
      </c>
      <c r="F30" s="112">
        <f t="shared" si="0"/>
        <v>3.3791945888766782E-3</v>
      </c>
      <c r="G30" s="112">
        <f t="shared" si="1"/>
        <v>1.8172134639965913E-2</v>
      </c>
      <c r="H30" s="109">
        <f t="shared" si="2"/>
        <v>853</v>
      </c>
      <c r="I30" s="113">
        <f t="shared" si="3"/>
        <v>2.7263806896816239E-3</v>
      </c>
      <c r="J30" s="110">
        <f t="shared" si="4"/>
        <v>-180</v>
      </c>
    </row>
    <row r="31" spans="1:11">
      <c r="A31" s="114">
        <v>31</v>
      </c>
      <c r="B31" s="111" t="s">
        <v>30</v>
      </c>
      <c r="C31" s="109">
        <v>170149</v>
      </c>
      <c r="D31" s="109">
        <v>161664</v>
      </c>
      <c r="E31" s="109">
        <v>161027</v>
      </c>
      <c r="F31" s="112">
        <f t="shared" si="0"/>
        <v>1.1385382107485298E-2</v>
      </c>
      <c r="G31" s="112">
        <f t="shared" si="1"/>
        <v>-5.3611834333437164E-2</v>
      </c>
      <c r="H31" s="109">
        <f t="shared" si="2"/>
        <v>-9122</v>
      </c>
      <c r="I31" s="113">
        <f t="shared" si="3"/>
        <v>-2.9155972627521422E-2</v>
      </c>
      <c r="J31" s="110">
        <f t="shared" si="4"/>
        <v>-637</v>
      </c>
    </row>
    <row r="32" spans="1:11">
      <c r="A32" s="114">
        <v>32</v>
      </c>
      <c r="B32" s="111" t="s">
        <v>31</v>
      </c>
      <c r="C32" s="109">
        <v>54062</v>
      </c>
      <c r="D32" s="109">
        <v>54553</v>
      </c>
      <c r="E32" s="109">
        <v>54221</v>
      </c>
      <c r="F32" s="112">
        <f t="shared" si="0"/>
        <v>3.8336850543695179E-3</v>
      </c>
      <c r="G32" s="112">
        <f t="shared" si="1"/>
        <v>2.9410676630535313E-3</v>
      </c>
      <c r="H32" s="109">
        <f t="shared" si="2"/>
        <v>159</v>
      </c>
      <c r="I32" s="113">
        <f t="shared" si="3"/>
        <v>5.081999175373719E-4</v>
      </c>
      <c r="J32" s="110">
        <f t="shared" si="4"/>
        <v>-332</v>
      </c>
    </row>
    <row r="33" spans="1:10">
      <c r="A33" s="114">
        <v>33</v>
      </c>
      <c r="B33" s="111" t="s">
        <v>32</v>
      </c>
      <c r="C33" s="109">
        <v>162725</v>
      </c>
      <c r="D33" s="109">
        <v>158317</v>
      </c>
      <c r="E33" s="109">
        <v>156464</v>
      </c>
      <c r="F33" s="112">
        <f t="shared" si="0"/>
        <v>1.1062756097210901E-2</v>
      </c>
      <c r="G33" s="112">
        <f t="shared" si="1"/>
        <v>-3.8475956368105697E-2</v>
      </c>
      <c r="H33" s="109">
        <f t="shared" si="2"/>
        <v>-6261</v>
      </c>
      <c r="I33" s="113">
        <f t="shared" si="3"/>
        <v>-2.0011570337745189E-2</v>
      </c>
      <c r="J33" s="110">
        <f t="shared" si="4"/>
        <v>-1853</v>
      </c>
    </row>
    <row r="34" spans="1:10">
      <c r="A34" s="114">
        <v>35</v>
      </c>
      <c r="B34" s="111" t="s">
        <v>33</v>
      </c>
      <c r="C34" s="109">
        <v>92493</v>
      </c>
      <c r="D34" s="110">
        <v>92625</v>
      </c>
      <c r="E34" s="109">
        <v>92576</v>
      </c>
      <c r="F34" s="112">
        <f t="shared" si="0"/>
        <v>6.5455677245589809E-3</v>
      </c>
      <c r="G34" s="112">
        <f t="shared" si="1"/>
        <v>8.9736520601559034E-4</v>
      </c>
      <c r="H34" s="109">
        <f t="shared" si="2"/>
        <v>83</v>
      </c>
      <c r="I34" s="113">
        <f t="shared" si="3"/>
        <v>2.6528674940630106E-4</v>
      </c>
      <c r="J34" s="110">
        <f t="shared" si="4"/>
        <v>-49</v>
      </c>
    </row>
    <row r="35" spans="1:10">
      <c r="A35" s="114">
        <v>36</v>
      </c>
      <c r="B35" s="111" t="s">
        <v>34</v>
      </c>
      <c r="C35" s="109">
        <v>17720</v>
      </c>
      <c r="D35" s="110">
        <v>17489</v>
      </c>
      <c r="E35" s="109">
        <v>18353</v>
      </c>
      <c r="F35" s="112">
        <f t="shared" si="0"/>
        <v>1.2976452260718865E-3</v>
      </c>
      <c r="G35" s="112">
        <f t="shared" si="1"/>
        <v>3.5722347629796841E-2</v>
      </c>
      <c r="H35" s="109">
        <f t="shared" si="2"/>
        <v>633</v>
      </c>
      <c r="I35" s="113">
        <f t="shared" si="3"/>
        <v>2.0232109924601029E-3</v>
      </c>
      <c r="J35" s="110">
        <f t="shared" si="4"/>
        <v>864</v>
      </c>
    </row>
    <row r="36" spans="1:10">
      <c r="A36" s="114">
        <v>37</v>
      </c>
      <c r="B36" s="111" t="s">
        <v>35</v>
      </c>
      <c r="C36" s="109">
        <v>12922</v>
      </c>
      <c r="D36" s="110">
        <v>15509</v>
      </c>
      <c r="E36" s="109">
        <v>15708</v>
      </c>
      <c r="F36" s="112">
        <f t="shared" si="0"/>
        <v>1.1106310255073937E-3</v>
      </c>
      <c r="G36" s="112">
        <f t="shared" si="1"/>
        <v>0.21560130010834236</v>
      </c>
      <c r="H36" s="109">
        <f t="shared" si="2"/>
        <v>2786</v>
      </c>
      <c r="I36" s="113">
        <f t="shared" si="3"/>
        <v>8.9046853475416229E-3</v>
      </c>
      <c r="J36" s="110">
        <f t="shared" si="4"/>
        <v>199</v>
      </c>
    </row>
    <row r="37" spans="1:10">
      <c r="A37" s="114">
        <v>38</v>
      </c>
      <c r="B37" s="111" t="s">
        <v>36</v>
      </c>
      <c r="C37" s="109">
        <v>88114</v>
      </c>
      <c r="D37" s="110">
        <v>92275</v>
      </c>
      <c r="E37" s="109">
        <v>92328</v>
      </c>
      <c r="F37" s="112">
        <f t="shared" si="0"/>
        <v>6.5280329337310053E-3</v>
      </c>
      <c r="G37" s="112">
        <f t="shared" si="1"/>
        <v>4.7824409287967863E-2</v>
      </c>
      <c r="H37" s="109">
        <f t="shared" si="2"/>
        <v>4214</v>
      </c>
      <c r="I37" s="113">
        <f t="shared" si="3"/>
        <v>1.3468895927688585E-2</v>
      </c>
      <c r="J37" s="110">
        <f t="shared" si="4"/>
        <v>53</v>
      </c>
    </row>
    <row r="38" spans="1:10">
      <c r="A38" s="114">
        <v>39</v>
      </c>
      <c r="B38" s="111" t="s">
        <v>37</v>
      </c>
      <c r="C38" s="109">
        <v>2234</v>
      </c>
      <c r="D38" s="110">
        <v>1311</v>
      </c>
      <c r="E38" s="109">
        <v>1382</v>
      </c>
      <c r="F38" s="112">
        <f t="shared" si="0"/>
        <v>9.7714035984926024E-5</v>
      </c>
      <c r="G38" s="112">
        <f t="shared" si="1"/>
        <v>-0.38137869292748433</v>
      </c>
      <c r="H38" s="109">
        <f t="shared" si="2"/>
        <v>-852</v>
      </c>
      <c r="I38" s="113">
        <f t="shared" si="3"/>
        <v>-2.7231844637851626E-3</v>
      </c>
      <c r="J38" s="110">
        <f t="shared" si="4"/>
        <v>71</v>
      </c>
    </row>
    <row r="39" spans="1:10" s="23" customFormat="1">
      <c r="A39" s="114">
        <v>41</v>
      </c>
      <c r="B39" s="111" t="s">
        <v>38</v>
      </c>
      <c r="C39" s="109">
        <v>1262691</v>
      </c>
      <c r="D39" s="110">
        <v>1328893</v>
      </c>
      <c r="E39" s="109">
        <v>1338971</v>
      </c>
      <c r="F39" s="112">
        <f t="shared" si="0"/>
        <v>9.4671679071470602E-2</v>
      </c>
      <c r="G39" s="112">
        <f t="shared" si="1"/>
        <v>6.0410662624505916E-2</v>
      </c>
      <c r="H39" s="109">
        <f t="shared" si="2"/>
        <v>76280</v>
      </c>
      <c r="I39" s="113">
        <f t="shared" si="3"/>
        <v>0.24380811138208003</v>
      </c>
      <c r="J39" s="110">
        <f t="shared" si="4"/>
        <v>10078</v>
      </c>
    </row>
    <row r="40" spans="1:10">
      <c r="A40" s="114">
        <v>42</v>
      </c>
      <c r="B40" s="111" t="s">
        <v>39</v>
      </c>
      <c r="C40" s="109">
        <v>348787</v>
      </c>
      <c r="D40" s="110">
        <v>355935</v>
      </c>
      <c r="E40" s="109">
        <v>362592</v>
      </c>
      <c r="F40" s="112">
        <f t="shared" si="0"/>
        <v>2.5636995467327277E-2</v>
      </c>
      <c r="G40" s="112">
        <f t="shared" si="1"/>
        <v>3.9580030219016189E-2</v>
      </c>
      <c r="H40" s="109">
        <f t="shared" si="2"/>
        <v>13805</v>
      </c>
      <c r="I40" s="113">
        <f t="shared" si="3"/>
        <v>4.4123898500650433E-2</v>
      </c>
      <c r="J40" s="110">
        <f t="shared" si="4"/>
        <v>6657</v>
      </c>
    </row>
    <row r="41" spans="1:10">
      <c r="A41" s="114">
        <v>43</v>
      </c>
      <c r="B41" s="111" t="s">
        <v>40</v>
      </c>
      <c r="C41" s="109">
        <v>346820</v>
      </c>
      <c r="D41" s="110">
        <v>334860</v>
      </c>
      <c r="E41" s="109">
        <v>334192</v>
      </c>
      <c r="F41" s="112">
        <f t="shared" si="0"/>
        <v>2.362897909831722E-2</v>
      </c>
      <c r="G41" s="112">
        <f t="shared" si="1"/>
        <v>-3.6410818291909348E-2</v>
      </c>
      <c r="H41" s="109">
        <f t="shared" si="2"/>
        <v>-12628</v>
      </c>
      <c r="I41" s="113">
        <f t="shared" si="3"/>
        <v>-4.0361940620515298E-2</v>
      </c>
      <c r="J41" s="110">
        <f t="shared" si="4"/>
        <v>-668</v>
      </c>
    </row>
    <row r="42" spans="1:10" s="23" customFormat="1">
      <c r="A42" s="114">
        <v>45</v>
      </c>
      <c r="B42" s="111" t="s">
        <v>41</v>
      </c>
      <c r="C42" s="109">
        <v>182633</v>
      </c>
      <c r="D42" s="110">
        <v>193840</v>
      </c>
      <c r="E42" s="109">
        <v>194692</v>
      </c>
      <c r="F42" s="112">
        <f t="shared" si="0"/>
        <v>1.3765659257581199E-2</v>
      </c>
      <c r="G42" s="112">
        <f t="shared" si="1"/>
        <v>6.6028592861093013E-2</v>
      </c>
      <c r="H42" s="109">
        <f t="shared" si="2"/>
        <v>12059</v>
      </c>
      <c r="I42" s="113">
        <f t="shared" si="3"/>
        <v>3.8543288085428729E-2</v>
      </c>
      <c r="J42" s="110">
        <f t="shared" si="4"/>
        <v>852</v>
      </c>
    </row>
    <row r="43" spans="1:10" s="23" customFormat="1">
      <c r="A43" s="114">
        <v>46</v>
      </c>
      <c r="B43" s="111" t="s">
        <v>42</v>
      </c>
      <c r="C43" s="109">
        <v>639689</v>
      </c>
      <c r="D43" s="110">
        <v>656352</v>
      </c>
      <c r="E43" s="109">
        <v>658568</v>
      </c>
      <c r="F43" s="112">
        <f t="shared" si="0"/>
        <v>4.6563919862894904E-2</v>
      </c>
      <c r="G43" s="112">
        <f t="shared" si="1"/>
        <v>2.9512778865980187E-2</v>
      </c>
      <c r="H43" s="109">
        <f t="shared" si="2"/>
        <v>18879</v>
      </c>
      <c r="I43" s="113">
        <f t="shared" si="3"/>
        <v>6.0341548699295873E-2</v>
      </c>
      <c r="J43" s="110">
        <f t="shared" si="4"/>
        <v>2216</v>
      </c>
    </row>
    <row r="44" spans="1:10" s="23" customFormat="1">
      <c r="A44" s="114">
        <v>47</v>
      </c>
      <c r="B44" s="111" t="s">
        <v>43</v>
      </c>
      <c r="C44" s="109">
        <v>1253911</v>
      </c>
      <c r="D44" s="110">
        <v>1242889</v>
      </c>
      <c r="E44" s="109">
        <v>1247814</v>
      </c>
      <c r="F44" s="112">
        <f t="shared" si="0"/>
        <v>8.8226441460560398E-2</v>
      </c>
      <c r="G44" s="112">
        <f t="shared" si="1"/>
        <v>-4.8623865649156921E-3</v>
      </c>
      <c r="H44" s="109">
        <f t="shared" si="2"/>
        <v>-6097</v>
      </c>
      <c r="I44" s="113">
        <f t="shared" si="3"/>
        <v>-1.948738929072551E-2</v>
      </c>
      <c r="J44" s="110">
        <f t="shared" si="4"/>
        <v>4925</v>
      </c>
    </row>
    <row r="45" spans="1:10">
      <c r="A45" s="114">
        <v>49</v>
      </c>
      <c r="B45" s="111" t="s">
        <v>44</v>
      </c>
      <c r="C45" s="109">
        <v>572561</v>
      </c>
      <c r="D45" s="110">
        <v>555317</v>
      </c>
      <c r="E45" s="109">
        <v>553203</v>
      </c>
      <c r="F45" s="112">
        <f t="shared" si="0"/>
        <v>3.9114108429065868E-2</v>
      </c>
      <c r="G45" s="112">
        <f t="shared" si="1"/>
        <v>-3.3809498027284432E-2</v>
      </c>
      <c r="H45" s="109">
        <f t="shared" si="2"/>
        <v>-19358</v>
      </c>
      <c r="I45" s="113">
        <f t="shared" si="3"/>
        <v>-6.1872540903700909E-2</v>
      </c>
      <c r="J45" s="110">
        <f t="shared" si="4"/>
        <v>-2114</v>
      </c>
    </row>
    <row r="46" spans="1:10">
      <c r="A46" s="114">
        <v>50</v>
      </c>
      <c r="B46" s="111" t="s">
        <v>45</v>
      </c>
      <c r="C46" s="109">
        <v>17872</v>
      </c>
      <c r="D46" s="110">
        <v>15758</v>
      </c>
      <c r="E46" s="109">
        <v>16518</v>
      </c>
      <c r="F46" s="112">
        <f t="shared" si="0"/>
        <v>1.1679019149052157E-3</v>
      </c>
      <c r="G46" s="112">
        <f t="shared" si="1"/>
        <v>-7.5760966875559541E-2</v>
      </c>
      <c r="H46" s="109">
        <f t="shared" si="2"/>
        <v>-1354</v>
      </c>
      <c r="I46" s="113">
        <f t="shared" si="3"/>
        <v>-4.3276898638088144E-3</v>
      </c>
      <c r="J46" s="110">
        <f t="shared" si="4"/>
        <v>760</v>
      </c>
    </row>
    <row r="47" spans="1:10">
      <c r="A47" s="114">
        <v>51</v>
      </c>
      <c r="B47" s="111" t="s">
        <v>46</v>
      </c>
      <c r="C47" s="109">
        <v>24350</v>
      </c>
      <c r="D47" s="110">
        <v>26283</v>
      </c>
      <c r="E47" s="109">
        <v>26775</v>
      </c>
      <c r="F47" s="112">
        <f t="shared" si="0"/>
        <v>1.8931210662057846E-3</v>
      </c>
      <c r="G47" s="112">
        <f t="shared" si="1"/>
        <v>9.958932238193019E-2</v>
      </c>
      <c r="H47" s="109">
        <f t="shared" si="2"/>
        <v>2425</v>
      </c>
      <c r="I47" s="113">
        <f t="shared" si="3"/>
        <v>7.7508477989190368E-3</v>
      </c>
      <c r="J47" s="110">
        <f t="shared" si="4"/>
        <v>492</v>
      </c>
    </row>
    <row r="48" spans="1:10">
      <c r="A48" s="114">
        <v>52</v>
      </c>
      <c r="B48" s="111" t="s">
        <v>47</v>
      </c>
      <c r="C48" s="109">
        <v>237583</v>
      </c>
      <c r="D48" s="110">
        <v>235773</v>
      </c>
      <c r="E48" s="109">
        <v>236957</v>
      </c>
      <c r="F48" s="112">
        <f t="shared" si="0"/>
        <v>1.6753997702518172E-2</v>
      </c>
      <c r="G48" s="112">
        <f t="shared" si="1"/>
        <v>-2.6348686564274379E-3</v>
      </c>
      <c r="H48" s="109">
        <f t="shared" si="2"/>
        <v>-626</v>
      </c>
      <c r="I48" s="113">
        <f t="shared" si="3"/>
        <v>-2.0008374111848727E-3</v>
      </c>
      <c r="J48" s="110">
        <f t="shared" si="4"/>
        <v>1184</v>
      </c>
    </row>
    <row r="49" spans="1:10">
      <c r="A49" s="114">
        <v>53</v>
      </c>
      <c r="B49" s="111" t="s">
        <v>48</v>
      </c>
      <c r="C49" s="109">
        <v>29227</v>
      </c>
      <c r="D49" s="110">
        <v>38283</v>
      </c>
      <c r="E49" s="109">
        <v>31591</v>
      </c>
      <c r="F49" s="112">
        <f t="shared" si="0"/>
        <v>2.2336353913167857E-3</v>
      </c>
      <c r="G49" s="112">
        <f t="shared" si="1"/>
        <v>8.0884114004174223E-2</v>
      </c>
      <c r="H49" s="109">
        <f t="shared" si="2"/>
        <v>2364</v>
      </c>
      <c r="I49" s="113">
        <f t="shared" si="3"/>
        <v>7.5558780192348874E-3</v>
      </c>
      <c r="J49" s="110">
        <f t="shared" si="4"/>
        <v>-6692</v>
      </c>
    </row>
    <row r="50" spans="1:10" s="23" customFormat="1">
      <c r="A50" s="114">
        <v>55</v>
      </c>
      <c r="B50" s="111" t="s">
        <v>49</v>
      </c>
      <c r="C50" s="109">
        <v>348766</v>
      </c>
      <c r="D50" s="110">
        <v>243103</v>
      </c>
      <c r="E50" s="109">
        <v>271874</v>
      </c>
      <c r="F50" s="112">
        <f t="shared" si="0"/>
        <v>1.9222797264374657E-2</v>
      </c>
      <c r="G50" s="112">
        <f t="shared" si="1"/>
        <v>-0.22046873835178887</v>
      </c>
      <c r="H50" s="109">
        <f t="shared" si="2"/>
        <v>-76892</v>
      </c>
      <c r="I50" s="113">
        <f t="shared" si="3"/>
        <v>-0.24576420163071444</v>
      </c>
      <c r="J50" s="110">
        <f t="shared" si="4"/>
        <v>28771</v>
      </c>
    </row>
    <row r="51" spans="1:10" s="23" customFormat="1">
      <c r="A51" s="114">
        <v>56</v>
      </c>
      <c r="B51" s="111" t="s">
        <v>50</v>
      </c>
      <c r="C51" s="109">
        <v>590690</v>
      </c>
      <c r="D51" s="110">
        <v>599488</v>
      </c>
      <c r="E51" s="109">
        <v>605541</v>
      </c>
      <c r="F51" s="112">
        <f t="shared" si="0"/>
        <v>4.2814656341785877E-2</v>
      </c>
      <c r="G51" s="112">
        <f t="shared" si="1"/>
        <v>2.5141783338129983E-2</v>
      </c>
      <c r="H51" s="109">
        <f t="shared" si="2"/>
        <v>14851</v>
      </c>
      <c r="I51" s="113">
        <f t="shared" si="3"/>
        <v>4.7467150788349115E-2</v>
      </c>
      <c r="J51" s="110">
        <f t="shared" si="4"/>
        <v>6053</v>
      </c>
    </row>
    <row r="52" spans="1:10">
      <c r="A52" s="114">
        <v>58</v>
      </c>
      <c r="B52" s="111" t="s">
        <v>51</v>
      </c>
      <c r="C52" s="109">
        <v>18543</v>
      </c>
      <c r="D52" s="110">
        <v>24181</v>
      </c>
      <c r="E52" s="109">
        <v>23904</v>
      </c>
      <c r="F52" s="112">
        <f t="shared" si="0"/>
        <v>1.6901275804512819E-3</v>
      </c>
      <c r="G52" s="112">
        <f t="shared" si="1"/>
        <v>0.28911179420805694</v>
      </c>
      <c r="H52" s="109">
        <f t="shared" si="2"/>
        <v>5361</v>
      </c>
      <c r="I52" s="113">
        <f t="shared" si="3"/>
        <v>1.7134967030929878E-2</v>
      </c>
      <c r="J52" s="110">
        <f t="shared" si="4"/>
        <v>-277</v>
      </c>
    </row>
    <row r="53" spans="1:10">
      <c r="A53" s="114">
        <v>59</v>
      </c>
      <c r="B53" s="111" t="s">
        <v>52</v>
      </c>
      <c r="C53" s="109">
        <v>26670</v>
      </c>
      <c r="D53" s="110">
        <v>21990</v>
      </c>
      <c r="E53" s="109">
        <v>21315</v>
      </c>
      <c r="F53" s="112">
        <f t="shared" si="0"/>
        <v>1.5070728487834285E-3</v>
      </c>
      <c r="G53" s="112">
        <f t="shared" si="1"/>
        <v>-0.20078740157480315</v>
      </c>
      <c r="H53" s="109">
        <f t="shared" si="2"/>
        <v>-5355</v>
      </c>
      <c r="I53" s="113">
        <f t="shared" si="3"/>
        <v>-1.7115789675551111E-2</v>
      </c>
      <c r="J53" s="110">
        <f t="shared" si="4"/>
        <v>-675</v>
      </c>
    </row>
    <row r="54" spans="1:10">
      <c r="A54" s="114">
        <v>60</v>
      </c>
      <c r="B54" s="111" t="s">
        <v>53</v>
      </c>
      <c r="C54" s="109">
        <v>9335</v>
      </c>
      <c r="D54" s="110">
        <v>10116</v>
      </c>
      <c r="E54" s="109">
        <v>10063</v>
      </c>
      <c r="F54" s="112">
        <f t="shared" si="0"/>
        <v>7.1150241976578185E-4</v>
      </c>
      <c r="G54" s="112">
        <f t="shared" si="1"/>
        <v>7.7986073915372253E-2</v>
      </c>
      <c r="H54" s="109">
        <f t="shared" si="2"/>
        <v>728</v>
      </c>
      <c r="I54" s="113">
        <f t="shared" si="3"/>
        <v>2.3268524526239417E-3</v>
      </c>
      <c r="J54" s="110">
        <f t="shared" si="4"/>
        <v>-53</v>
      </c>
    </row>
    <row r="55" spans="1:10">
      <c r="A55" s="114">
        <v>61</v>
      </c>
      <c r="B55" s="111" t="s">
        <v>54</v>
      </c>
      <c r="C55" s="109">
        <v>21431</v>
      </c>
      <c r="D55" s="110">
        <v>23310</v>
      </c>
      <c r="E55" s="109">
        <v>23461</v>
      </c>
      <c r="F55" s="112">
        <f t="shared" si="0"/>
        <v>1.6588053532867941E-3</v>
      </c>
      <c r="G55" s="112">
        <f t="shared" si="1"/>
        <v>9.4722598105548034E-2</v>
      </c>
      <c r="H55" s="109">
        <f t="shared" si="2"/>
        <v>2030</v>
      </c>
      <c r="I55" s="113">
        <f t="shared" si="3"/>
        <v>6.4883385698167604E-3</v>
      </c>
      <c r="J55" s="110">
        <f t="shared" si="4"/>
        <v>151</v>
      </c>
    </row>
    <row r="56" spans="1:10">
      <c r="A56" s="114">
        <v>62</v>
      </c>
      <c r="B56" s="111" t="s">
        <v>55</v>
      </c>
      <c r="C56" s="109">
        <v>62142</v>
      </c>
      <c r="D56" s="110">
        <v>68423</v>
      </c>
      <c r="E56" s="109">
        <v>69085</v>
      </c>
      <c r="F56" s="112">
        <f t="shared" si="0"/>
        <v>4.8846412272204156E-3</v>
      </c>
      <c r="G56" s="112">
        <f t="shared" si="1"/>
        <v>0.11172797785716584</v>
      </c>
      <c r="H56" s="109">
        <f t="shared" si="2"/>
        <v>6943</v>
      </c>
      <c r="I56" s="113">
        <f t="shared" si="3"/>
        <v>2.2191396399131907E-2</v>
      </c>
      <c r="J56" s="110">
        <f t="shared" si="4"/>
        <v>662</v>
      </c>
    </row>
    <row r="57" spans="1:10">
      <c r="A57" s="114">
        <v>63</v>
      </c>
      <c r="B57" s="111" t="s">
        <v>56</v>
      </c>
      <c r="C57" s="109">
        <v>55349</v>
      </c>
      <c r="D57" s="110">
        <v>53224</v>
      </c>
      <c r="E57" s="109">
        <v>53844</v>
      </c>
      <c r="F57" s="112">
        <f t="shared" si="0"/>
        <v>3.8070293441189265E-3</v>
      </c>
      <c r="G57" s="112">
        <f t="shared" si="1"/>
        <v>-2.7191096496775008E-2</v>
      </c>
      <c r="H57" s="109">
        <f t="shared" si="2"/>
        <v>-1505</v>
      </c>
      <c r="I57" s="113">
        <f t="shared" si="3"/>
        <v>-4.8103199741744949E-3</v>
      </c>
      <c r="J57" s="110">
        <f t="shared" si="4"/>
        <v>620</v>
      </c>
    </row>
    <row r="58" spans="1:10">
      <c r="A58" s="114">
        <v>64</v>
      </c>
      <c r="B58" s="111" t="s">
        <v>57</v>
      </c>
      <c r="C58" s="109">
        <v>97573</v>
      </c>
      <c r="D58" s="110">
        <v>93375</v>
      </c>
      <c r="E58" s="109">
        <v>93517</v>
      </c>
      <c r="F58" s="112">
        <f t="shared" si="0"/>
        <v>6.6121009429828698E-3</v>
      </c>
      <c r="G58" s="112">
        <f t="shared" si="1"/>
        <v>-4.156887663595462E-2</v>
      </c>
      <c r="H58" s="109">
        <f t="shared" si="2"/>
        <v>-4056</v>
      </c>
      <c r="I58" s="113">
        <f t="shared" si="3"/>
        <v>-1.2963892236047676E-2</v>
      </c>
      <c r="J58" s="110">
        <f t="shared" si="4"/>
        <v>142</v>
      </c>
    </row>
    <row r="59" spans="1:10">
      <c r="A59" s="114">
        <v>65</v>
      </c>
      <c r="B59" s="111" t="s">
        <v>58</v>
      </c>
      <c r="C59" s="109">
        <v>25469</v>
      </c>
      <c r="D59" s="110">
        <v>24583</v>
      </c>
      <c r="E59" s="109">
        <v>24608</v>
      </c>
      <c r="F59" s="112">
        <f t="shared" si="0"/>
        <v>1.739903760866179E-3</v>
      </c>
      <c r="G59" s="112">
        <f t="shared" si="1"/>
        <v>-3.3805803133220777E-2</v>
      </c>
      <c r="H59" s="109">
        <f t="shared" si="2"/>
        <v>-861</v>
      </c>
      <c r="I59" s="113">
        <f t="shared" si="3"/>
        <v>-2.7519504968533154E-3</v>
      </c>
      <c r="J59" s="110">
        <f t="shared" si="4"/>
        <v>25</v>
      </c>
    </row>
    <row r="60" spans="1:10">
      <c r="A60" s="114">
        <v>66</v>
      </c>
      <c r="B60" s="111" t="s">
        <v>59</v>
      </c>
      <c r="C60" s="109">
        <v>46190</v>
      </c>
      <c r="D60" s="110">
        <v>49881</v>
      </c>
      <c r="E60" s="109">
        <v>49689</v>
      </c>
      <c r="F60" s="112">
        <f t="shared" si="0"/>
        <v>3.5132508929486173E-3</v>
      </c>
      <c r="G60" s="112">
        <f t="shared" si="1"/>
        <v>7.5752327343580866E-2</v>
      </c>
      <c r="H60" s="109">
        <f t="shared" si="2"/>
        <v>3499</v>
      </c>
      <c r="I60" s="113">
        <f t="shared" si="3"/>
        <v>1.1183594411718643E-2</v>
      </c>
      <c r="J60" s="110">
        <f t="shared" si="4"/>
        <v>-192</v>
      </c>
    </row>
    <row r="61" spans="1:10">
      <c r="A61" s="114">
        <v>68</v>
      </c>
      <c r="B61" s="111" t="s">
        <v>60</v>
      </c>
      <c r="C61" s="109">
        <v>93267</v>
      </c>
      <c r="D61" s="110">
        <v>101746</v>
      </c>
      <c r="E61" s="109">
        <v>102177</v>
      </c>
      <c r="F61" s="112">
        <f t="shared" si="0"/>
        <v>7.2244045259274858E-3</v>
      </c>
      <c r="G61" s="112">
        <f t="shared" si="1"/>
        <v>9.5532181800636884E-2</v>
      </c>
      <c r="H61" s="109">
        <f t="shared" si="2"/>
        <v>8910</v>
      </c>
      <c r="I61" s="113">
        <f t="shared" si="3"/>
        <v>2.8478372737471593E-2</v>
      </c>
      <c r="J61" s="110">
        <f t="shared" si="4"/>
        <v>431</v>
      </c>
    </row>
    <row r="62" spans="1:10">
      <c r="A62" s="114">
        <v>69</v>
      </c>
      <c r="B62" s="111" t="s">
        <v>61</v>
      </c>
      <c r="C62" s="109">
        <v>136984</v>
      </c>
      <c r="D62" s="110">
        <v>138941</v>
      </c>
      <c r="E62" s="109">
        <v>138641</v>
      </c>
      <c r="F62" s="112">
        <f t="shared" si="0"/>
        <v>9.8025844160536391E-3</v>
      </c>
      <c r="G62" s="112">
        <f t="shared" si="1"/>
        <v>1.2096303217894061E-2</v>
      </c>
      <c r="H62" s="109">
        <f t="shared" si="2"/>
        <v>1657</v>
      </c>
      <c r="I62" s="113">
        <f t="shared" si="3"/>
        <v>5.2961463104366363E-3</v>
      </c>
      <c r="J62" s="110">
        <f t="shared" si="4"/>
        <v>-300</v>
      </c>
    </row>
    <row r="63" spans="1:10">
      <c r="A63" s="114">
        <v>70</v>
      </c>
      <c r="B63" s="111" t="s">
        <v>62</v>
      </c>
      <c r="C63" s="109">
        <v>224960</v>
      </c>
      <c r="D63" s="110">
        <v>222407</v>
      </c>
      <c r="E63" s="109">
        <v>227369</v>
      </c>
      <c r="F63" s="112">
        <f t="shared" si="0"/>
        <v>1.6076080063572102E-2</v>
      </c>
      <c r="G63" s="112">
        <f t="shared" si="1"/>
        <v>1.0708570412517781E-2</v>
      </c>
      <c r="H63" s="109">
        <f t="shared" si="2"/>
        <v>2409</v>
      </c>
      <c r="I63" s="113">
        <f t="shared" si="3"/>
        <v>7.6997081845756529E-3</v>
      </c>
      <c r="J63" s="110">
        <f t="shared" si="4"/>
        <v>4962</v>
      </c>
    </row>
    <row r="64" spans="1:10">
      <c r="A64" s="114">
        <v>71</v>
      </c>
      <c r="B64" s="111" t="s">
        <v>63</v>
      </c>
      <c r="C64" s="109">
        <v>141008</v>
      </c>
      <c r="D64" s="110">
        <v>143455</v>
      </c>
      <c r="E64" s="109">
        <v>143393</v>
      </c>
      <c r="F64" s="112">
        <f t="shared" si="0"/>
        <v>1.0138573633854195E-2</v>
      </c>
      <c r="G64" s="112">
        <f t="shared" si="1"/>
        <v>1.691393396119369E-2</v>
      </c>
      <c r="H64" s="109">
        <f t="shared" si="2"/>
        <v>2385</v>
      </c>
      <c r="I64" s="113">
        <f t="shared" si="3"/>
        <v>7.622998763060578E-3</v>
      </c>
      <c r="J64" s="110">
        <f t="shared" si="4"/>
        <v>-62</v>
      </c>
    </row>
    <row r="65" spans="1:10">
      <c r="A65" s="114">
        <v>72</v>
      </c>
      <c r="B65" s="111" t="s">
        <v>64</v>
      </c>
      <c r="C65" s="109">
        <v>11223</v>
      </c>
      <c r="D65" s="110">
        <v>13089</v>
      </c>
      <c r="E65" s="109">
        <v>12935</v>
      </c>
      <c r="F65" s="112">
        <f t="shared" si="0"/>
        <v>9.1456661032201017E-4</v>
      </c>
      <c r="G65" s="112">
        <f t="shared" si="1"/>
        <v>0.15254388309721109</v>
      </c>
      <c r="H65" s="109">
        <f t="shared" si="2"/>
        <v>1712</v>
      </c>
      <c r="I65" s="113">
        <f t="shared" si="3"/>
        <v>5.4719387347420163E-3</v>
      </c>
      <c r="J65" s="110">
        <f t="shared" si="4"/>
        <v>-154</v>
      </c>
    </row>
    <row r="66" spans="1:10">
      <c r="A66" s="114">
        <v>73</v>
      </c>
      <c r="B66" s="111" t="s">
        <v>65</v>
      </c>
      <c r="C66" s="109">
        <v>59292</v>
      </c>
      <c r="D66" s="110">
        <v>59479</v>
      </c>
      <c r="E66" s="109">
        <v>60183</v>
      </c>
      <c r="F66" s="112">
        <f t="shared" ref="F66:F90" si="5">E66/$E$90</f>
        <v>4.255227082258178E-3</v>
      </c>
      <c r="G66" s="112">
        <f t="shared" si="1"/>
        <v>1.5027322404371584E-2</v>
      </c>
      <c r="H66" s="109">
        <f t="shared" si="2"/>
        <v>891</v>
      </c>
      <c r="I66" s="113">
        <f t="shared" si="3"/>
        <v>2.8478372737471593E-3</v>
      </c>
      <c r="J66" s="110">
        <f t="shared" si="4"/>
        <v>704</v>
      </c>
    </row>
    <row r="67" spans="1:10">
      <c r="A67" s="114">
        <v>74</v>
      </c>
      <c r="B67" s="111" t="s">
        <v>66</v>
      </c>
      <c r="C67" s="109">
        <v>29096</v>
      </c>
      <c r="D67" s="110">
        <v>36158</v>
      </c>
      <c r="E67" s="109">
        <v>37435</v>
      </c>
      <c r="F67" s="112">
        <f t="shared" si="5"/>
        <v>2.646834252601813E-3</v>
      </c>
      <c r="G67" s="112">
        <f t="shared" ref="G67:G90" si="6">(E67-C67)/C67</f>
        <v>0.28660296948034092</v>
      </c>
      <c r="H67" s="109">
        <f t="shared" ref="H67:H90" si="7">E67-C67</f>
        <v>8339</v>
      </c>
      <c r="I67" s="113">
        <f t="shared" ref="I67:I90" si="8">H67/$H$90</f>
        <v>2.66533277505921E-2</v>
      </c>
      <c r="J67" s="110">
        <f t="shared" ref="J67:J90" si="9">E67-D67</f>
        <v>1277</v>
      </c>
    </row>
    <row r="68" spans="1:10">
      <c r="A68" s="114">
        <v>75</v>
      </c>
      <c r="B68" s="111" t="s">
        <v>67</v>
      </c>
      <c r="C68" s="109">
        <v>6342</v>
      </c>
      <c r="D68" s="110">
        <v>6693</v>
      </c>
      <c r="E68" s="109">
        <v>6805</v>
      </c>
      <c r="F68" s="112">
        <f t="shared" si="5"/>
        <v>4.8114617574343093E-4</v>
      </c>
      <c r="G68" s="112">
        <f t="shared" si="6"/>
        <v>7.3005361084831286E-2</v>
      </c>
      <c r="H68" s="109">
        <f t="shared" si="7"/>
        <v>463</v>
      </c>
      <c r="I68" s="113">
        <f t="shared" si="8"/>
        <v>1.4798525900616552E-3</v>
      </c>
      <c r="J68" s="110">
        <f t="shared" si="9"/>
        <v>112</v>
      </c>
    </row>
    <row r="69" spans="1:10">
      <c r="A69" s="114">
        <v>77</v>
      </c>
      <c r="B69" s="111" t="s">
        <v>68</v>
      </c>
      <c r="C69" s="109">
        <v>29677</v>
      </c>
      <c r="D69" s="110">
        <v>29027</v>
      </c>
      <c r="E69" s="109">
        <v>28925</v>
      </c>
      <c r="F69" s="112">
        <f t="shared" si="5"/>
        <v>2.0451363899160529E-3</v>
      </c>
      <c r="G69" s="112">
        <f t="shared" si="6"/>
        <v>-2.5339488492772181E-2</v>
      </c>
      <c r="H69" s="109">
        <f t="shared" si="7"/>
        <v>-752</v>
      </c>
      <c r="I69" s="113">
        <f t="shared" si="8"/>
        <v>-2.4035618741390166E-3</v>
      </c>
      <c r="J69" s="110">
        <f t="shared" si="9"/>
        <v>-102</v>
      </c>
    </row>
    <row r="70" spans="1:10">
      <c r="A70" s="114">
        <v>78</v>
      </c>
      <c r="B70" s="111" t="s">
        <v>69</v>
      </c>
      <c r="C70" s="109">
        <v>39961</v>
      </c>
      <c r="D70" s="110">
        <v>56016</v>
      </c>
      <c r="E70" s="109">
        <v>56656</v>
      </c>
      <c r="F70" s="112">
        <f t="shared" si="5"/>
        <v>4.0058512465716125E-3</v>
      </c>
      <c r="G70" s="112">
        <f t="shared" si="6"/>
        <v>0.41778233777933488</v>
      </c>
      <c r="H70" s="109">
        <f t="shared" si="7"/>
        <v>16695</v>
      </c>
      <c r="I70" s="113">
        <f t="shared" si="8"/>
        <v>5.3360991341424045E-2</v>
      </c>
      <c r="J70" s="110">
        <f t="shared" si="9"/>
        <v>640</v>
      </c>
    </row>
    <row r="71" spans="1:10">
      <c r="A71" s="114">
        <v>79</v>
      </c>
      <c r="B71" s="111" t="s">
        <v>70</v>
      </c>
      <c r="C71" s="109">
        <v>57493</v>
      </c>
      <c r="D71" s="110">
        <v>48849</v>
      </c>
      <c r="E71" s="109">
        <v>50560</v>
      </c>
      <c r="F71" s="112">
        <f t="shared" si="5"/>
        <v>3.5748347752517073E-3</v>
      </c>
      <c r="G71" s="112">
        <f t="shared" si="6"/>
        <v>-0.1205885933939784</v>
      </c>
      <c r="H71" s="109">
        <f t="shared" si="7"/>
        <v>-6933</v>
      </c>
      <c r="I71" s="113">
        <f t="shared" si="8"/>
        <v>-2.215943414016729E-2</v>
      </c>
      <c r="J71" s="110">
        <f t="shared" si="9"/>
        <v>1711</v>
      </c>
    </row>
    <row r="72" spans="1:10">
      <c r="A72" s="114">
        <v>80</v>
      </c>
      <c r="B72" s="111" t="s">
        <v>71</v>
      </c>
      <c r="C72" s="109">
        <v>273391</v>
      </c>
      <c r="D72" s="110">
        <v>282725</v>
      </c>
      <c r="E72" s="109">
        <v>283851</v>
      </c>
      <c r="F72" s="112">
        <f t="shared" si="5"/>
        <v>2.0069628674643441E-2</v>
      </c>
      <c r="G72" s="112">
        <f t="shared" si="6"/>
        <v>3.8260220709533235E-2</v>
      </c>
      <c r="H72" s="109">
        <f t="shared" si="7"/>
        <v>10460</v>
      </c>
      <c r="I72" s="113">
        <f t="shared" si="8"/>
        <v>3.3432522876986857E-2</v>
      </c>
      <c r="J72" s="110">
        <f t="shared" si="9"/>
        <v>1126</v>
      </c>
    </row>
    <row r="73" spans="1:10" s="23" customFormat="1">
      <c r="A73" s="114">
        <v>81</v>
      </c>
      <c r="B73" s="111" t="s">
        <v>72</v>
      </c>
      <c r="C73" s="109">
        <v>646373</v>
      </c>
      <c r="D73" s="110">
        <v>748066</v>
      </c>
      <c r="E73" s="109">
        <v>717284</v>
      </c>
      <c r="F73" s="112">
        <f t="shared" si="5"/>
        <v>5.071542300102147E-2</v>
      </c>
      <c r="G73" s="112">
        <f t="shared" si="6"/>
        <v>0.10970600566545942</v>
      </c>
      <c r="H73" s="109">
        <f t="shared" si="7"/>
        <v>70911</v>
      </c>
      <c r="I73" s="113">
        <f t="shared" si="8"/>
        <v>0.22664757454397846</v>
      </c>
      <c r="J73" s="110">
        <f t="shared" si="9"/>
        <v>-30782</v>
      </c>
    </row>
    <row r="74" spans="1:10" s="23" customFormat="1">
      <c r="A74" s="114">
        <v>82</v>
      </c>
      <c r="B74" s="111" t="s">
        <v>73</v>
      </c>
      <c r="C74" s="109">
        <v>393273</v>
      </c>
      <c r="D74" s="110">
        <v>404886</v>
      </c>
      <c r="E74" s="109">
        <v>407304</v>
      </c>
      <c r="F74" s="112">
        <f t="shared" si="5"/>
        <v>2.8798348562087052E-2</v>
      </c>
      <c r="G74" s="112">
        <f t="shared" si="6"/>
        <v>3.5677506464974709E-2</v>
      </c>
      <c r="H74" s="109">
        <f t="shared" si="7"/>
        <v>14031</v>
      </c>
      <c r="I74" s="113">
        <f t="shared" si="8"/>
        <v>4.4846245553250723E-2</v>
      </c>
      <c r="J74" s="110">
        <f t="shared" si="9"/>
        <v>2418</v>
      </c>
    </row>
    <row r="75" spans="1:10">
      <c r="A75" s="114">
        <v>84</v>
      </c>
      <c r="B75" s="111" t="s">
        <v>74</v>
      </c>
      <c r="C75" s="109">
        <v>29801</v>
      </c>
      <c r="D75" s="110">
        <v>57226</v>
      </c>
      <c r="E75" s="109">
        <v>57409</v>
      </c>
      <c r="F75" s="112">
        <f t="shared" si="5"/>
        <v>4.0590919622710692E-3</v>
      </c>
      <c r="G75" s="112">
        <f t="shared" si="6"/>
        <v>0.92641186537364517</v>
      </c>
      <c r="H75" s="109">
        <f t="shared" si="7"/>
        <v>27608</v>
      </c>
      <c r="I75" s="113">
        <f t="shared" si="8"/>
        <v>8.8241404549507935E-2</v>
      </c>
      <c r="J75" s="110">
        <f t="shared" si="9"/>
        <v>183</v>
      </c>
    </row>
    <row r="76" spans="1:10">
      <c r="A76" s="114">
        <v>85</v>
      </c>
      <c r="B76" s="111" t="s">
        <v>75</v>
      </c>
      <c r="C76" s="109">
        <v>625790</v>
      </c>
      <c r="D76" s="110">
        <v>803389</v>
      </c>
      <c r="E76" s="109">
        <v>832007</v>
      </c>
      <c r="F76" s="112">
        <f t="shared" si="5"/>
        <v>5.8826889969399672E-2</v>
      </c>
      <c r="G76" s="112">
        <f t="shared" si="6"/>
        <v>0.32953067322903851</v>
      </c>
      <c r="H76" s="109">
        <f t="shared" si="7"/>
        <v>206217</v>
      </c>
      <c r="I76" s="113">
        <f t="shared" si="8"/>
        <v>0.65911611569059259</v>
      </c>
      <c r="J76" s="110">
        <f t="shared" si="9"/>
        <v>28618</v>
      </c>
    </row>
    <row r="77" spans="1:10">
      <c r="A77" s="114">
        <v>86</v>
      </c>
      <c r="B77" s="111" t="s">
        <v>76</v>
      </c>
      <c r="C77" s="109">
        <v>264741</v>
      </c>
      <c r="D77" s="110">
        <v>280087</v>
      </c>
      <c r="E77" s="109">
        <v>281665</v>
      </c>
      <c r="F77" s="112">
        <f t="shared" si="5"/>
        <v>1.9915067978071046E-2</v>
      </c>
      <c r="G77" s="112">
        <f t="shared" si="6"/>
        <v>6.392663017817414E-2</v>
      </c>
      <c r="H77" s="109">
        <f t="shared" si="7"/>
        <v>16924</v>
      </c>
      <c r="I77" s="113">
        <f t="shared" si="8"/>
        <v>5.4092927071713717E-2</v>
      </c>
      <c r="J77" s="110">
        <f t="shared" si="9"/>
        <v>1578</v>
      </c>
    </row>
    <row r="78" spans="1:10">
      <c r="A78" s="114">
        <v>87</v>
      </c>
      <c r="B78" s="111" t="s">
        <v>77</v>
      </c>
      <c r="C78" s="109">
        <v>23030</v>
      </c>
      <c r="D78" s="110">
        <v>25758</v>
      </c>
      <c r="E78" s="109">
        <v>26049</v>
      </c>
      <c r="F78" s="112">
        <f t="shared" si="5"/>
        <v>1.8417893801529217E-3</v>
      </c>
      <c r="G78" s="112">
        <f t="shared" si="6"/>
        <v>0.13108988276161529</v>
      </c>
      <c r="H78" s="109">
        <f t="shared" si="7"/>
        <v>3019</v>
      </c>
      <c r="I78" s="113">
        <f t="shared" si="8"/>
        <v>9.6494059814171418E-3</v>
      </c>
      <c r="J78" s="110">
        <f t="shared" si="9"/>
        <v>291</v>
      </c>
    </row>
    <row r="79" spans="1:10">
      <c r="A79" s="114">
        <v>88</v>
      </c>
      <c r="B79" s="111" t="s">
        <v>78</v>
      </c>
      <c r="C79" s="109">
        <v>38399</v>
      </c>
      <c r="D79" s="110">
        <v>41124</v>
      </c>
      <c r="E79" s="109">
        <v>41176</v>
      </c>
      <c r="F79" s="112">
        <f t="shared" si="5"/>
        <v>2.9113409158576802E-3</v>
      </c>
      <c r="G79" s="112">
        <f t="shared" si="6"/>
        <v>7.2319591656032703E-2</v>
      </c>
      <c r="H79" s="109">
        <f t="shared" si="7"/>
        <v>2777</v>
      </c>
      <c r="I79" s="113">
        <f t="shared" si="8"/>
        <v>8.8759193144734693E-3</v>
      </c>
      <c r="J79" s="110">
        <f t="shared" si="9"/>
        <v>52</v>
      </c>
    </row>
    <row r="80" spans="1:10">
      <c r="A80" s="114">
        <v>90</v>
      </c>
      <c r="B80" s="111" t="s">
        <v>79</v>
      </c>
      <c r="C80" s="109">
        <v>14335</v>
      </c>
      <c r="D80" s="110">
        <v>13185</v>
      </c>
      <c r="E80" s="109">
        <v>13647</v>
      </c>
      <c r="F80" s="112">
        <f t="shared" si="5"/>
        <v>9.6490842915071301E-4</v>
      </c>
      <c r="G80" s="112">
        <f t="shared" si="6"/>
        <v>-4.7994419253575164E-2</v>
      </c>
      <c r="H80" s="109">
        <f t="shared" si="7"/>
        <v>-688</v>
      </c>
      <c r="I80" s="113">
        <f t="shared" si="8"/>
        <v>-2.1990034167654834E-3</v>
      </c>
      <c r="J80" s="110">
        <f t="shared" si="9"/>
        <v>462</v>
      </c>
    </row>
    <row r="81" spans="1:10">
      <c r="A81" s="114">
        <v>91</v>
      </c>
      <c r="B81" s="111" t="s">
        <v>80</v>
      </c>
      <c r="C81" s="109">
        <v>3024</v>
      </c>
      <c r="D81" s="110">
        <v>3518</v>
      </c>
      <c r="E81" s="109">
        <v>3655</v>
      </c>
      <c r="F81" s="112">
        <f t="shared" si="5"/>
        <v>2.584260503074563E-4</v>
      </c>
      <c r="G81" s="112">
        <f t="shared" si="6"/>
        <v>0.20866402116402116</v>
      </c>
      <c r="H81" s="109">
        <f t="shared" si="7"/>
        <v>631</v>
      </c>
      <c r="I81" s="113">
        <f t="shared" si="8"/>
        <v>2.0168185406671804E-3</v>
      </c>
      <c r="J81" s="110">
        <f t="shared" si="9"/>
        <v>137</v>
      </c>
    </row>
    <row r="82" spans="1:10">
      <c r="A82" s="114">
        <v>92</v>
      </c>
      <c r="B82" s="111" t="s">
        <v>81</v>
      </c>
      <c r="C82" s="109">
        <v>11920</v>
      </c>
      <c r="D82" s="110">
        <v>10282</v>
      </c>
      <c r="E82" s="109">
        <v>10329</v>
      </c>
      <c r="F82" s="112">
        <f t="shared" si="5"/>
        <v>7.3030989702481972E-4</v>
      </c>
      <c r="G82" s="112">
        <f t="shared" si="6"/>
        <v>-0.13347315436241611</v>
      </c>
      <c r="H82" s="109">
        <f t="shared" si="7"/>
        <v>-1591</v>
      </c>
      <c r="I82" s="113">
        <f t="shared" si="8"/>
        <v>-5.0851954012701801E-3</v>
      </c>
      <c r="J82" s="110">
        <f t="shared" si="9"/>
        <v>47</v>
      </c>
    </row>
    <row r="83" spans="1:10">
      <c r="A83" s="114">
        <v>93</v>
      </c>
      <c r="B83" s="111" t="s">
        <v>82</v>
      </c>
      <c r="C83" s="109">
        <v>45427</v>
      </c>
      <c r="D83" s="110">
        <v>44340</v>
      </c>
      <c r="E83" s="109">
        <v>45622</v>
      </c>
      <c r="F83" s="112">
        <f t="shared" si="5"/>
        <v>3.2256944643301701E-3</v>
      </c>
      <c r="G83" s="112">
        <f t="shared" si="6"/>
        <v>4.2926013163977371E-3</v>
      </c>
      <c r="H83" s="109">
        <f t="shared" si="7"/>
        <v>195</v>
      </c>
      <c r="I83" s="113">
        <f t="shared" si="8"/>
        <v>6.2326404980998437E-4</v>
      </c>
      <c r="J83" s="110">
        <f t="shared" si="9"/>
        <v>1282</v>
      </c>
    </row>
    <row r="84" spans="1:10">
      <c r="A84" s="114">
        <v>94</v>
      </c>
      <c r="B84" s="111" t="s">
        <v>83</v>
      </c>
      <c r="C84" s="109">
        <v>40853</v>
      </c>
      <c r="D84" s="110">
        <v>43813</v>
      </c>
      <c r="E84" s="109">
        <v>43784</v>
      </c>
      <c r="F84" s="112">
        <f t="shared" si="5"/>
        <v>3.0957390387583218E-3</v>
      </c>
      <c r="G84" s="112">
        <f t="shared" si="6"/>
        <v>7.1745037084179869E-2</v>
      </c>
      <c r="H84" s="109">
        <f t="shared" si="7"/>
        <v>2931</v>
      </c>
      <c r="I84" s="113">
        <f t="shared" si="8"/>
        <v>9.3681381025285341E-3</v>
      </c>
      <c r="J84" s="110">
        <f t="shared" si="9"/>
        <v>-29</v>
      </c>
    </row>
    <row r="85" spans="1:10">
      <c r="A85" s="114">
        <v>95</v>
      </c>
      <c r="B85" s="111" t="s">
        <v>84</v>
      </c>
      <c r="C85" s="109">
        <v>66894</v>
      </c>
      <c r="D85" s="110">
        <v>64712</v>
      </c>
      <c r="E85" s="109">
        <v>64194</v>
      </c>
      <c r="F85" s="112">
        <f t="shared" si="5"/>
        <v>4.5388240419799858E-3</v>
      </c>
      <c r="G85" s="112">
        <f t="shared" si="6"/>
        <v>-4.0362364337608751E-2</v>
      </c>
      <c r="H85" s="109">
        <f t="shared" si="7"/>
        <v>-2700</v>
      </c>
      <c r="I85" s="113">
        <f t="shared" si="8"/>
        <v>-8.6298099204459369E-3</v>
      </c>
      <c r="J85" s="110">
        <f t="shared" si="9"/>
        <v>-518</v>
      </c>
    </row>
    <row r="86" spans="1:10">
      <c r="A86" s="114">
        <v>96</v>
      </c>
      <c r="B86" s="111" t="s">
        <v>85</v>
      </c>
      <c r="C86" s="109">
        <v>112343</v>
      </c>
      <c r="D86" s="110">
        <v>107673</v>
      </c>
      <c r="E86" s="109">
        <v>108504</v>
      </c>
      <c r="F86" s="112">
        <f t="shared" si="5"/>
        <v>7.6717538064460297E-3</v>
      </c>
      <c r="G86" s="112">
        <f t="shared" si="6"/>
        <v>-3.4172133555272689E-2</v>
      </c>
      <c r="H86" s="109">
        <f t="shared" si="7"/>
        <v>-3839</v>
      </c>
      <c r="I86" s="113">
        <f t="shared" si="8"/>
        <v>-1.2270311216515539E-2</v>
      </c>
      <c r="J86" s="110">
        <f t="shared" si="9"/>
        <v>831</v>
      </c>
    </row>
    <row r="87" spans="1:10">
      <c r="A87" s="114">
        <v>97</v>
      </c>
      <c r="B87" s="111" t="s">
        <v>86</v>
      </c>
      <c r="C87" s="109">
        <v>36516</v>
      </c>
      <c r="D87" s="110">
        <v>27987</v>
      </c>
      <c r="E87" s="109">
        <v>27534</v>
      </c>
      <c r="F87" s="112">
        <f t="shared" si="5"/>
        <v>1.9467860107155956E-3</v>
      </c>
      <c r="G87" s="112">
        <f t="shared" si="6"/>
        <v>-0.24597436740059153</v>
      </c>
      <c r="H87" s="109">
        <f t="shared" si="7"/>
        <v>-8982</v>
      </c>
      <c r="I87" s="113">
        <f t="shared" si="8"/>
        <v>-2.8708501002016818E-2</v>
      </c>
      <c r="J87" s="110">
        <f t="shared" si="9"/>
        <v>-453</v>
      </c>
    </row>
    <row r="88" spans="1:10">
      <c r="A88" s="114">
        <v>98</v>
      </c>
      <c r="B88" s="111" t="s">
        <v>87</v>
      </c>
      <c r="C88" s="109">
        <v>2306</v>
      </c>
      <c r="D88" s="110">
        <v>1810</v>
      </c>
      <c r="E88" s="109">
        <v>1857</v>
      </c>
      <c r="F88" s="112">
        <f t="shared" si="5"/>
        <v>1.3129881680463648E-4</v>
      </c>
      <c r="G88" s="112">
        <f t="shared" si="6"/>
        <v>-0.19470945359930616</v>
      </c>
      <c r="H88" s="109">
        <f t="shared" si="7"/>
        <v>-449</v>
      </c>
      <c r="I88" s="113">
        <f t="shared" si="8"/>
        <v>-1.4351054275111947E-3</v>
      </c>
      <c r="J88" s="110">
        <f t="shared" si="9"/>
        <v>47</v>
      </c>
    </row>
    <row r="89" spans="1:10">
      <c r="A89" s="114">
        <v>99</v>
      </c>
      <c r="B89" s="111" t="s">
        <v>88</v>
      </c>
      <c r="C89" s="109">
        <v>4076</v>
      </c>
      <c r="D89" s="110">
        <v>4267</v>
      </c>
      <c r="E89" s="109">
        <v>4294</v>
      </c>
      <c r="F89" s="112">
        <f t="shared" si="5"/>
        <v>3.0360641861018259E-4</v>
      </c>
      <c r="G89" s="112">
        <f t="shared" si="6"/>
        <v>5.3483807654563301E-2</v>
      </c>
      <c r="H89" s="109">
        <f t="shared" si="7"/>
        <v>218</v>
      </c>
      <c r="I89" s="113">
        <f t="shared" si="8"/>
        <v>6.967772454285979E-4</v>
      </c>
      <c r="J89" s="110">
        <f t="shared" si="9"/>
        <v>27</v>
      </c>
    </row>
    <row r="90" spans="1:10" s="123" customFormat="1">
      <c r="A90" s="136" t="s">
        <v>89</v>
      </c>
      <c r="B90" s="136"/>
      <c r="C90" s="122">
        <v>13830442</v>
      </c>
      <c r="D90" s="122">
        <v>14069873</v>
      </c>
      <c r="E90" s="122">
        <v>14143311</v>
      </c>
      <c r="F90" s="78">
        <f t="shared" si="5"/>
        <v>1</v>
      </c>
      <c r="G90" s="78">
        <f t="shared" si="6"/>
        <v>2.262176436588216E-2</v>
      </c>
      <c r="H90" s="73">
        <f t="shared" si="7"/>
        <v>312869</v>
      </c>
      <c r="I90" s="79">
        <f t="shared" si="8"/>
        <v>1</v>
      </c>
      <c r="J90" s="73">
        <f t="shared" si="9"/>
        <v>73438</v>
      </c>
    </row>
    <row r="91" spans="1:10">
      <c r="A91" s="23"/>
      <c r="B91" s="23"/>
      <c r="C91" s="13"/>
      <c r="D91" s="13"/>
      <c r="E91" s="13"/>
      <c r="F91" s="23"/>
      <c r="G91" s="23"/>
      <c r="H91" s="23"/>
      <c r="I91" s="23"/>
    </row>
    <row r="94" spans="1:10">
      <c r="E94" s="9"/>
      <c r="F94" s="10"/>
    </row>
    <row r="98" spans="4:4">
      <c r="D98" s="26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S78"/>
  <sheetViews>
    <sheetView zoomScale="80" zoomScaleNormal="80" workbookViewId="0">
      <pane ySplit="1" topLeftCell="A20" activePane="bottomLeft" state="frozen"/>
      <selection pane="bottomLeft" activeCell="L1" sqref="L1:U1048576"/>
    </sheetView>
  </sheetViews>
  <sheetFormatPr defaultColWidth="8.81640625" defaultRowHeight="14.5"/>
  <cols>
    <col min="1" max="1" width="17.26953125" style="8" bestFit="1" customWidth="1"/>
    <col min="2" max="2" width="34.453125" style="8" bestFit="1" customWidth="1"/>
    <col min="3" max="3" width="12" style="8" customWidth="1"/>
    <col min="4" max="4" width="10.08984375" customWidth="1"/>
    <col min="5" max="5" width="12" style="8" customWidth="1"/>
    <col min="6" max="6" width="17.81640625" style="8" customWidth="1"/>
    <col min="7" max="7" width="28.453125" style="8" customWidth="1"/>
    <col min="8" max="8" width="26.7265625" style="8" customWidth="1"/>
    <col min="9" max="9" width="22" style="8" customWidth="1"/>
    <col min="10" max="10" width="22.453125" style="8" customWidth="1"/>
    <col min="11" max="11" width="16.08984375" style="8" customWidth="1"/>
    <col min="12" max="19" width="8.81640625" style="10"/>
    <col min="20" max="16384" width="8.81640625" style="8"/>
  </cols>
  <sheetData>
    <row r="1" spans="1:14" ht="29">
      <c r="A1" s="7" t="s">
        <v>1</v>
      </c>
      <c r="B1" s="7" t="s">
        <v>90</v>
      </c>
      <c r="C1" s="52">
        <v>42125</v>
      </c>
      <c r="D1" s="52">
        <v>42461</v>
      </c>
      <c r="E1" s="52">
        <v>42491</v>
      </c>
      <c r="F1" s="1" t="s">
        <v>294</v>
      </c>
      <c r="G1" s="1" t="s">
        <v>295</v>
      </c>
      <c r="H1" s="1" t="s">
        <v>296</v>
      </c>
      <c r="I1" s="1" t="s">
        <v>297</v>
      </c>
      <c r="J1" s="108" t="s">
        <v>299</v>
      </c>
      <c r="K1" s="10"/>
    </row>
    <row r="2" spans="1:14">
      <c r="A2" s="46">
        <v>10</v>
      </c>
      <c r="B2" s="44" t="s">
        <v>9</v>
      </c>
      <c r="C2" s="109">
        <v>435197</v>
      </c>
      <c r="D2" s="109">
        <v>435831</v>
      </c>
      <c r="E2" s="109">
        <v>434243</v>
      </c>
      <c r="F2" s="103">
        <f t="shared" ref="F2:F26" si="0">E2/$E$26</f>
        <v>0.12282496601575692</v>
      </c>
      <c r="G2" s="103">
        <f t="shared" ref="G2:G26" si="1">(E2-C2)/C2</f>
        <v>-2.1921106992925043E-3</v>
      </c>
      <c r="H2" s="61">
        <f t="shared" ref="H2:H26" si="2">E2-C2</f>
        <v>-954</v>
      </c>
      <c r="I2" s="45">
        <f>H2/$H$26</f>
        <v>2.6288233673188208E-2</v>
      </c>
      <c r="J2" s="77">
        <f>E2-D2</f>
        <v>-1588</v>
      </c>
      <c r="K2" s="11"/>
      <c r="L2" s="65"/>
      <c r="M2" s="66"/>
      <c r="N2" s="65"/>
    </row>
    <row r="3" spans="1:14">
      <c r="A3" s="46">
        <v>11</v>
      </c>
      <c r="B3" s="44" t="s">
        <v>10</v>
      </c>
      <c r="C3" s="109">
        <v>15441</v>
      </c>
      <c r="D3" s="109">
        <v>15060</v>
      </c>
      <c r="E3" s="109">
        <v>15243</v>
      </c>
      <c r="F3" s="103">
        <f t="shared" si="0"/>
        <v>4.3114591530046143E-3</v>
      </c>
      <c r="G3" s="103">
        <f t="shared" si="1"/>
        <v>-1.282300369147076E-2</v>
      </c>
      <c r="H3" s="61">
        <f t="shared" si="2"/>
        <v>-198</v>
      </c>
      <c r="I3" s="45">
        <f t="shared" ref="I3:I26" si="3">H3/$H$26</f>
        <v>5.4560484982088733E-3</v>
      </c>
      <c r="J3" s="77">
        <f t="shared" ref="J3:J26" si="4">E3-D3</f>
        <v>183</v>
      </c>
      <c r="K3" s="11"/>
      <c r="L3" s="65"/>
      <c r="M3" s="66"/>
      <c r="N3" s="65"/>
    </row>
    <row r="4" spans="1:14" ht="17.25" customHeight="1">
      <c r="A4" s="46">
        <v>12</v>
      </c>
      <c r="B4" s="44" t="s">
        <v>11</v>
      </c>
      <c r="C4" s="109">
        <v>4157</v>
      </c>
      <c r="D4" s="109">
        <v>4340</v>
      </c>
      <c r="E4" s="109">
        <v>4453</v>
      </c>
      <c r="F4" s="103">
        <f t="shared" si="0"/>
        <v>1.2595242149399427E-3</v>
      </c>
      <c r="G4" s="103">
        <f t="shared" si="1"/>
        <v>7.120519605484725E-2</v>
      </c>
      <c r="H4" s="61">
        <f t="shared" si="2"/>
        <v>296</v>
      </c>
      <c r="I4" s="45">
        <f t="shared" si="3"/>
        <v>-8.1565169468173042E-3</v>
      </c>
      <c r="J4" s="77">
        <f t="shared" si="4"/>
        <v>113</v>
      </c>
      <c r="K4" s="11"/>
      <c r="L4" s="65"/>
      <c r="M4" s="66"/>
      <c r="N4" s="65"/>
    </row>
    <row r="5" spans="1:14">
      <c r="A5" s="46">
        <v>13</v>
      </c>
      <c r="B5" s="44" t="s">
        <v>12</v>
      </c>
      <c r="C5" s="109">
        <v>423683</v>
      </c>
      <c r="D5" s="109">
        <v>413180</v>
      </c>
      <c r="E5" s="109">
        <v>410976</v>
      </c>
      <c r="F5" s="103">
        <f t="shared" si="0"/>
        <v>0.11624393077906084</v>
      </c>
      <c r="G5" s="103">
        <f t="shared" si="1"/>
        <v>-2.999176270938414E-2</v>
      </c>
      <c r="H5" s="61">
        <f t="shared" si="2"/>
        <v>-12707</v>
      </c>
      <c r="I5" s="45">
        <f t="shared" si="3"/>
        <v>0.35015155690272803</v>
      </c>
      <c r="J5" s="77">
        <f t="shared" si="4"/>
        <v>-2204</v>
      </c>
      <c r="K5" s="11"/>
      <c r="L5" s="65"/>
      <c r="M5" s="66"/>
      <c r="N5" s="65"/>
    </row>
    <row r="6" spans="1:14">
      <c r="A6" s="46">
        <v>14</v>
      </c>
      <c r="B6" s="44" t="s">
        <v>13</v>
      </c>
      <c r="C6" s="109">
        <v>486221</v>
      </c>
      <c r="D6" s="109">
        <v>474275</v>
      </c>
      <c r="E6" s="109">
        <v>470699</v>
      </c>
      <c r="F6" s="103">
        <f t="shared" si="0"/>
        <v>0.13313648965821157</v>
      </c>
      <c r="G6" s="103">
        <f t="shared" si="1"/>
        <v>-3.1923754835763984E-2</v>
      </c>
      <c r="H6" s="61">
        <f t="shared" si="2"/>
        <v>-15522</v>
      </c>
      <c r="I6" s="45">
        <f t="shared" si="3"/>
        <v>0.42772113529898043</v>
      </c>
      <c r="J6" s="77">
        <f t="shared" si="4"/>
        <v>-3576</v>
      </c>
      <c r="K6" s="11"/>
      <c r="L6" s="65"/>
      <c r="M6" s="66"/>
      <c r="N6" s="65"/>
    </row>
    <row r="7" spans="1:14">
      <c r="A7" s="46">
        <v>15</v>
      </c>
      <c r="B7" s="44" t="s">
        <v>14</v>
      </c>
      <c r="C7" s="109">
        <v>62327</v>
      </c>
      <c r="D7" s="109">
        <v>61305</v>
      </c>
      <c r="E7" s="109">
        <v>61182</v>
      </c>
      <c r="F7" s="103">
        <f t="shared" si="0"/>
        <v>1.7305234789682367E-2</v>
      </c>
      <c r="G7" s="103">
        <f t="shared" si="1"/>
        <v>-1.837085051422337E-2</v>
      </c>
      <c r="H7" s="61">
        <f t="shared" si="2"/>
        <v>-1145</v>
      </c>
      <c r="I7" s="45">
        <f t="shared" si="3"/>
        <v>3.1551391567925045E-2</v>
      </c>
      <c r="J7" s="77">
        <f t="shared" si="4"/>
        <v>-123</v>
      </c>
      <c r="K7" s="11"/>
      <c r="L7" s="65"/>
      <c r="M7" s="66"/>
      <c r="N7" s="65"/>
    </row>
    <row r="8" spans="1:14">
      <c r="A8" s="46">
        <v>16</v>
      </c>
      <c r="B8" s="44" t="s">
        <v>15</v>
      </c>
      <c r="C8" s="109">
        <v>70143</v>
      </c>
      <c r="D8" s="109">
        <v>65668</v>
      </c>
      <c r="E8" s="109">
        <v>65651</v>
      </c>
      <c r="F8" s="103">
        <f t="shared" si="0"/>
        <v>1.8569284580063371E-2</v>
      </c>
      <c r="G8" s="103">
        <f t="shared" si="1"/>
        <v>-6.4040602768629801E-2</v>
      </c>
      <c r="H8" s="61">
        <f t="shared" si="2"/>
        <v>-4492</v>
      </c>
      <c r="I8" s="45">
        <f t="shared" si="3"/>
        <v>0.12378065582805181</v>
      </c>
      <c r="J8" s="77">
        <f t="shared" si="4"/>
        <v>-17</v>
      </c>
      <c r="K8" s="11"/>
      <c r="L8" s="65"/>
      <c r="M8" s="66"/>
      <c r="N8" s="65"/>
    </row>
    <row r="9" spans="1:14">
      <c r="A9" s="46">
        <v>17</v>
      </c>
      <c r="B9" s="44" t="s">
        <v>16</v>
      </c>
      <c r="C9" s="109">
        <v>51609</v>
      </c>
      <c r="D9" s="109">
        <v>52102</v>
      </c>
      <c r="E9" s="109">
        <v>52207</v>
      </c>
      <c r="F9" s="103">
        <f t="shared" si="0"/>
        <v>1.4766669815712912E-2</v>
      </c>
      <c r="G9" s="103">
        <f t="shared" si="1"/>
        <v>1.1587126276424655E-2</v>
      </c>
      <c r="H9" s="61">
        <f t="shared" si="2"/>
        <v>598</v>
      </c>
      <c r="I9" s="45">
        <f t="shared" si="3"/>
        <v>-1.6478368696610637E-2</v>
      </c>
      <c r="J9" s="77">
        <f t="shared" si="4"/>
        <v>105</v>
      </c>
      <c r="K9" s="11"/>
      <c r="L9" s="65"/>
      <c r="M9" s="66"/>
      <c r="N9" s="65"/>
    </row>
    <row r="10" spans="1:14">
      <c r="A10" s="46">
        <v>18</v>
      </c>
      <c r="B10" s="44" t="s">
        <v>17</v>
      </c>
      <c r="C10" s="109">
        <v>63551</v>
      </c>
      <c r="D10" s="109">
        <v>56548</v>
      </c>
      <c r="E10" s="109">
        <v>56570</v>
      </c>
      <c r="F10" s="103">
        <f t="shared" si="0"/>
        <v>1.6000737668796894E-2</v>
      </c>
      <c r="G10" s="103">
        <f t="shared" si="1"/>
        <v>-0.10984878286730343</v>
      </c>
      <c r="H10" s="61">
        <f t="shared" si="2"/>
        <v>-6981</v>
      </c>
      <c r="I10" s="45">
        <f t="shared" si="3"/>
        <v>0.19236704326260678</v>
      </c>
      <c r="J10" s="77">
        <f t="shared" si="4"/>
        <v>22</v>
      </c>
      <c r="K10" s="11"/>
      <c r="L10" s="65"/>
      <c r="M10" s="66"/>
      <c r="N10" s="65"/>
    </row>
    <row r="11" spans="1:14">
      <c r="A11" s="46">
        <v>19</v>
      </c>
      <c r="B11" s="44" t="s">
        <v>18</v>
      </c>
      <c r="C11" s="109">
        <v>7773</v>
      </c>
      <c r="D11" s="109">
        <v>7947</v>
      </c>
      <c r="E11" s="109">
        <v>7943</v>
      </c>
      <c r="F11" s="103">
        <f t="shared" si="0"/>
        <v>2.2466653580211016E-3</v>
      </c>
      <c r="G11" s="103">
        <f t="shared" si="1"/>
        <v>2.1870577640550625E-2</v>
      </c>
      <c r="H11" s="61">
        <f t="shared" si="2"/>
        <v>170</v>
      </c>
      <c r="I11" s="45">
        <f t="shared" si="3"/>
        <v>-4.6844860843207499E-3</v>
      </c>
      <c r="J11" s="77">
        <f t="shared" si="4"/>
        <v>-4</v>
      </c>
      <c r="K11" s="11"/>
      <c r="L11" s="65"/>
      <c r="M11" s="66"/>
      <c r="N11" s="65"/>
    </row>
    <row r="12" spans="1:14">
      <c r="A12" s="46">
        <v>20</v>
      </c>
      <c r="B12" s="44" t="s">
        <v>19</v>
      </c>
      <c r="C12" s="109">
        <v>73706</v>
      </c>
      <c r="D12" s="109">
        <v>74965</v>
      </c>
      <c r="E12" s="109">
        <v>75028</v>
      </c>
      <c r="F12" s="103">
        <f t="shared" si="0"/>
        <v>2.1221554636989451E-2</v>
      </c>
      <c r="G12" s="103">
        <f t="shared" si="1"/>
        <v>1.7936124603153067E-2</v>
      </c>
      <c r="H12" s="61">
        <f t="shared" si="2"/>
        <v>1322</v>
      </c>
      <c r="I12" s="45">
        <f t="shared" si="3"/>
        <v>-3.6428768255717829E-2</v>
      </c>
      <c r="J12" s="77">
        <f t="shared" si="4"/>
        <v>63</v>
      </c>
      <c r="K12" s="10"/>
    </row>
    <row r="13" spans="1:14">
      <c r="A13" s="46">
        <v>21</v>
      </c>
      <c r="B13" s="44" t="s">
        <v>20</v>
      </c>
      <c r="C13" s="109">
        <v>19036</v>
      </c>
      <c r="D13" s="109">
        <v>19964</v>
      </c>
      <c r="E13" s="109">
        <v>19699</v>
      </c>
      <c r="F13" s="103">
        <f t="shared" si="0"/>
        <v>5.5718319133397556E-3</v>
      </c>
      <c r="G13" s="103">
        <f t="shared" si="1"/>
        <v>3.4828745534776211E-2</v>
      </c>
      <c r="H13" s="61">
        <f t="shared" si="2"/>
        <v>663</v>
      </c>
      <c r="I13" s="45">
        <f t="shared" si="3"/>
        <v>-1.8269495728850924E-2</v>
      </c>
      <c r="J13" s="77">
        <f t="shared" si="4"/>
        <v>-265</v>
      </c>
      <c r="K13" s="10"/>
      <c r="L13" s="65"/>
    </row>
    <row r="14" spans="1:14">
      <c r="A14" s="46">
        <v>22</v>
      </c>
      <c r="B14" s="44" t="s">
        <v>21</v>
      </c>
      <c r="C14" s="109">
        <v>194561</v>
      </c>
      <c r="D14" s="109">
        <v>195281</v>
      </c>
      <c r="E14" s="109">
        <v>195589</v>
      </c>
      <c r="F14" s="103">
        <f t="shared" si="0"/>
        <v>5.5322048433839761E-2</v>
      </c>
      <c r="G14" s="103">
        <f t="shared" si="1"/>
        <v>5.2836899481396582E-3</v>
      </c>
      <c r="H14" s="61">
        <f t="shared" si="2"/>
        <v>1028</v>
      </c>
      <c r="I14" s="45">
        <f t="shared" si="3"/>
        <v>-2.8327362909892531E-2</v>
      </c>
      <c r="J14" s="77">
        <f t="shared" si="4"/>
        <v>308</v>
      </c>
      <c r="K14" s="10"/>
      <c r="L14" s="65"/>
    </row>
    <row r="15" spans="1:14">
      <c r="A15" s="46">
        <v>23</v>
      </c>
      <c r="B15" s="44" t="s">
        <v>22</v>
      </c>
      <c r="C15" s="109">
        <v>229915</v>
      </c>
      <c r="D15" s="109">
        <v>226243</v>
      </c>
      <c r="E15" s="109">
        <v>226893</v>
      </c>
      <c r="F15" s="103">
        <f t="shared" si="0"/>
        <v>6.4176336784273175E-2</v>
      </c>
      <c r="G15" s="103">
        <f t="shared" si="1"/>
        <v>-1.3143987995563577E-2</v>
      </c>
      <c r="H15" s="61">
        <f t="shared" si="2"/>
        <v>-3022</v>
      </c>
      <c r="I15" s="45">
        <f t="shared" si="3"/>
        <v>8.3273629098925328E-2</v>
      </c>
      <c r="J15" s="77">
        <f t="shared" si="4"/>
        <v>650</v>
      </c>
      <c r="K15" s="10"/>
      <c r="L15" s="65"/>
    </row>
    <row r="16" spans="1:14">
      <c r="A16" s="46">
        <v>24</v>
      </c>
      <c r="B16" s="44" t="s">
        <v>23</v>
      </c>
      <c r="C16" s="109">
        <v>147988</v>
      </c>
      <c r="D16" s="109">
        <v>147466</v>
      </c>
      <c r="E16" s="109">
        <v>146503</v>
      </c>
      <c r="F16" s="103">
        <f t="shared" si="0"/>
        <v>4.1438148677598569E-2</v>
      </c>
      <c r="G16" s="103">
        <f t="shared" si="1"/>
        <v>-1.0034597399789172E-2</v>
      </c>
      <c r="H16" s="61">
        <f t="shared" si="2"/>
        <v>-1485</v>
      </c>
      <c r="I16" s="45">
        <f t="shared" si="3"/>
        <v>4.0920363736566545E-2</v>
      </c>
      <c r="J16" s="77">
        <f t="shared" si="4"/>
        <v>-963</v>
      </c>
      <c r="K16" s="10"/>
      <c r="L16" s="65"/>
    </row>
    <row r="17" spans="1:19">
      <c r="A17" s="46">
        <v>25</v>
      </c>
      <c r="B17" s="44" t="s">
        <v>24</v>
      </c>
      <c r="C17" s="109">
        <v>393540</v>
      </c>
      <c r="D17" s="109">
        <v>386895</v>
      </c>
      <c r="E17" s="109">
        <v>385653</v>
      </c>
      <c r="F17" s="103">
        <f t="shared" si="0"/>
        <v>0.10908135909818858</v>
      </c>
      <c r="G17" s="103">
        <f t="shared" si="1"/>
        <v>-2.0041164811709103E-2</v>
      </c>
      <c r="H17" s="61">
        <f t="shared" si="2"/>
        <v>-7887</v>
      </c>
      <c r="I17" s="45">
        <f t="shared" si="3"/>
        <v>0.21733259851198677</v>
      </c>
      <c r="J17" s="77">
        <f t="shared" si="4"/>
        <v>-1242</v>
      </c>
      <c r="K17" s="10"/>
      <c r="L17" s="65"/>
    </row>
    <row r="18" spans="1:19">
      <c r="A18" s="46">
        <v>26</v>
      </c>
      <c r="B18" s="44" t="s">
        <v>25</v>
      </c>
      <c r="C18" s="109">
        <v>34032</v>
      </c>
      <c r="D18" s="109">
        <v>33137</v>
      </c>
      <c r="E18" s="109">
        <v>32808</v>
      </c>
      <c r="F18" s="103">
        <f t="shared" si="0"/>
        <v>9.2796924418930248E-3</v>
      </c>
      <c r="G18" s="103">
        <f t="shared" si="1"/>
        <v>-3.5966149506346967E-2</v>
      </c>
      <c r="H18" s="61">
        <f t="shared" si="2"/>
        <v>-1224</v>
      </c>
      <c r="I18" s="45">
        <f t="shared" si="3"/>
        <v>3.3728299807109396E-2</v>
      </c>
      <c r="J18" s="77">
        <f t="shared" si="4"/>
        <v>-329</v>
      </c>
      <c r="K18" s="10"/>
      <c r="L18" s="65"/>
    </row>
    <row r="19" spans="1:19">
      <c r="A19" s="46">
        <v>27</v>
      </c>
      <c r="B19" s="44" t="s">
        <v>26</v>
      </c>
      <c r="C19" s="109">
        <v>124839</v>
      </c>
      <c r="D19" s="109">
        <v>131212</v>
      </c>
      <c r="E19" s="109">
        <v>131432</v>
      </c>
      <c r="F19" s="103">
        <f t="shared" si="0"/>
        <v>3.7175339460585349E-2</v>
      </c>
      <c r="G19" s="103">
        <f t="shared" si="1"/>
        <v>5.2812021884186836E-2</v>
      </c>
      <c r="H19" s="61">
        <f t="shared" si="2"/>
        <v>6593</v>
      </c>
      <c r="I19" s="45">
        <f t="shared" si="3"/>
        <v>-0.18167539267015706</v>
      </c>
      <c r="J19" s="77">
        <f t="shared" si="4"/>
        <v>220</v>
      </c>
      <c r="K19" s="10"/>
      <c r="L19" s="65"/>
    </row>
    <row r="20" spans="1:19">
      <c r="A20" s="46">
        <v>28</v>
      </c>
      <c r="B20" s="44" t="s">
        <v>27</v>
      </c>
      <c r="C20" s="109">
        <v>140992</v>
      </c>
      <c r="D20" s="109">
        <v>143816</v>
      </c>
      <c r="E20" s="109">
        <v>143664</v>
      </c>
      <c r="F20" s="103">
        <f t="shared" si="0"/>
        <v>4.0635141885275533E-2</v>
      </c>
      <c r="G20" s="103">
        <f t="shared" si="1"/>
        <v>1.8951429868361326E-2</v>
      </c>
      <c r="H20" s="61">
        <f t="shared" si="2"/>
        <v>2672</v>
      </c>
      <c r="I20" s="45">
        <f t="shared" si="3"/>
        <v>-7.362909892532378E-2</v>
      </c>
      <c r="J20" s="77">
        <f t="shared" si="4"/>
        <v>-152</v>
      </c>
      <c r="K20" s="10"/>
      <c r="L20" s="65"/>
    </row>
    <row r="21" spans="1:19">
      <c r="A21" s="46">
        <v>29</v>
      </c>
      <c r="B21" s="44" t="s">
        <v>28</v>
      </c>
      <c r="C21" s="109">
        <v>159165</v>
      </c>
      <c r="D21" s="109">
        <v>179051</v>
      </c>
      <c r="E21" s="109">
        <v>179521</v>
      </c>
      <c r="F21" s="103">
        <f t="shared" si="0"/>
        <v>5.0777239297155503E-2</v>
      </c>
      <c r="G21" s="103">
        <f t="shared" si="1"/>
        <v>0.12789243866427921</v>
      </c>
      <c r="H21" s="61">
        <f t="shared" si="2"/>
        <v>20356</v>
      </c>
      <c r="I21" s="45">
        <f t="shared" si="3"/>
        <v>-0.56092587489666579</v>
      </c>
      <c r="J21" s="77">
        <f t="shared" si="4"/>
        <v>470</v>
      </c>
      <c r="K21" s="10"/>
      <c r="L21" s="65"/>
    </row>
    <row r="22" spans="1:19">
      <c r="A22" s="46">
        <v>30</v>
      </c>
      <c r="B22" s="44" t="s">
        <v>29</v>
      </c>
      <c r="C22" s="109">
        <v>46940</v>
      </c>
      <c r="D22" s="109">
        <v>47973</v>
      </c>
      <c r="E22" s="109">
        <v>47793</v>
      </c>
      <c r="F22" s="103">
        <f t="shared" si="0"/>
        <v>1.3518176690910551E-2</v>
      </c>
      <c r="G22" s="103">
        <f t="shared" si="1"/>
        <v>1.8172134639965913E-2</v>
      </c>
      <c r="H22" s="61">
        <f t="shared" si="2"/>
        <v>853</v>
      </c>
      <c r="I22" s="45">
        <f t="shared" si="3"/>
        <v>-2.3505097823091761E-2</v>
      </c>
      <c r="J22" s="77">
        <f t="shared" si="4"/>
        <v>-180</v>
      </c>
      <c r="K22" s="10"/>
      <c r="L22" s="65"/>
    </row>
    <row r="23" spans="1:19">
      <c r="A23" s="46">
        <v>31</v>
      </c>
      <c r="B23" s="44" t="s">
        <v>30</v>
      </c>
      <c r="C23" s="109">
        <v>170149</v>
      </c>
      <c r="D23" s="109">
        <v>161664</v>
      </c>
      <c r="E23" s="109">
        <v>161027</v>
      </c>
      <c r="F23" s="103">
        <f t="shared" si="0"/>
        <v>4.5546239784220566E-2</v>
      </c>
      <c r="G23" s="103">
        <f t="shared" si="1"/>
        <v>-5.3611834333437164E-2</v>
      </c>
      <c r="H23" s="61">
        <f t="shared" si="2"/>
        <v>-9122</v>
      </c>
      <c r="I23" s="45">
        <f t="shared" si="3"/>
        <v>0.25136401212455223</v>
      </c>
      <c r="J23" s="77">
        <f t="shared" si="4"/>
        <v>-637</v>
      </c>
      <c r="K23" s="10"/>
      <c r="L23" s="25"/>
    </row>
    <row r="24" spans="1:19">
      <c r="A24" s="46">
        <v>32</v>
      </c>
      <c r="B24" s="44" t="s">
        <v>31</v>
      </c>
      <c r="C24" s="109">
        <v>54062</v>
      </c>
      <c r="D24" s="109">
        <v>54553</v>
      </c>
      <c r="E24" s="109">
        <v>54221</v>
      </c>
      <c r="F24" s="103">
        <f t="shared" si="0"/>
        <v>1.5336326624356307E-2</v>
      </c>
      <c r="G24" s="103">
        <f t="shared" si="1"/>
        <v>2.9410676630535313E-3</v>
      </c>
      <c r="H24" s="61">
        <f t="shared" si="2"/>
        <v>159</v>
      </c>
      <c r="I24" s="45">
        <f t="shared" si="3"/>
        <v>-4.381372278864701E-3</v>
      </c>
      <c r="J24" s="77">
        <f t="shared" si="4"/>
        <v>-332</v>
      </c>
      <c r="K24" s="10"/>
      <c r="L24" s="11"/>
    </row>
    <row r="25" spans="1:19">
      <c r="A25" s="46">
        <v>33</v>
      </c>
      <c r="B25" s="44" t="s">
        <v>32</v>
      </c>
      <c r="C25" s="109">
        <v>162725</v>
      </c>
      <c r="D25" s="109">
        <v>158317</v>
      </c>
      <c r="E25" s="109">
        <v>156464</v>
      </c>
      <c r="F25" s="103">
        <f t="shared" si="0"/>
        <v>4.4255602238123332E-2</v>
      </c>
      <c r="G25" s="103">
        <f t="shared" si="1"/>
        <v>-3.8475956368105697E-2</v>
      </c>
      <c r="H25" s="61">
        <f t="shared" si="2"/>
        <v>-6261</v>
      </c>
      <c r="I25" s="45">
        <f t="shared" si="3"/>
        <v>0.17252686690548361</v>
      </c>
      <c r="J25" s="77">
        <f t="shared" si="4"/>
        <v>-1853</v>
      </c>
      <c r="K25" s="10"/>
      <c r="L25" s="11"/>
    </row>
    <row r="26" spans="1:19" s="123" customFormat="1">
      <c r="A26" s="136" t="s">
        <v>254</v>
      </c>
      <c r="B26" s="136"/>
      <c r="C26" s="73">
        <f>SUM(C2:C25)</f>
        <v>3571752</v>
      </c>
      <c r="D26" s="73">
        <f>SUM(D2:D25)</f>
        <v>3546793</v>
      </c>
      <c r="E26" s="73">
        <f>SUM(E2:E25)</f>
        <v>3535462</v>
      </c>
      <c r="F26" s="112">
        <f t="shared" si="0"/>
        <v>1</v>
      </c>
      <c r="G26" s="112">
        <f t="shared" si="1"/>
        <v>-1.016027988505361E-2</v>
      </c>
      <c r="H26" s="109">
        <f t="shared" si="2"/>
        <v>-36290</v>
      </c>
      <c r="I26" s="113">
        <f t="shared" si="3"/>
        <v>1</v>
      </c>
      <c r="J26" s="109">
        <f t="shared" si="4"/>
        <v>-11331</v>
      </c>
      <c r="K26" s="65"/>
      <c r="L26" s="65"/>
      <c r="M26" s="124"/>
      <c r="N26" s="124"/>
      <c r="O26" s="124"/>
      <c r="P26" s="124"/>
      <c r="Q26" s="124"/>
      <c r="R26" s="124"/>
      <c r="S26" s="124"/>
    </row>
    <row r="27" spans="1:19">
      <c r="C27" s="14"/>
      <c r="E27" s="14"/>
      <c r="F27" s="65"/>
      <c r="H27" s="21"/>
      <c r="I27" s="20"/>
      <c r="K27" s="11"/>
      <c r="L27" s="11"/>
    </row>
    <row r="28" spans="1:19">
      <c r="D28" s="121"/>
      <c r="E28" s="121"/>
      <c r="K28" s="11"/>
      <c r="L28" s="11"/>
    </row>
    <row r="29" spans="1:19">
      <c r="K29" s="11"/>
      <c r="L29" s="11"/>
    </row>
    <row r="30" spans="1:19">
      <c r="B30" s="10"/>
      <c r="C30" s="10"/>
      <c r="K30" s="11"/>
    </row>
    <row r="31" spans="1:19">
      <c r="B31" s="10"/>
      <c r="C31" s="10"/>
      <c r="K31" s="11"/>
    </row>
    <row r="32" spans="1:19">
      <c r="B32" s="10"/>
      <c r="C32" s="10"/>
      <c r="K32" s="11"/>
    </row>
    <row r="33" spans="2:11">
      <c r="B33" s="64"/>
      <c r="C33" s="10"/>
      <c r="K33" s="11"/>
    </row>
    <row r="34" spans="2:11">
      <c r="B34" s="10"/>
      <c r="C34" s="10"/>
      <c r="K34" s="11"/>
    </row>
    <row r="35" spans="2:11">
      <c r="B35" s="10"/>
      <c r="C35" s="10"/>
      <c r="K35" s="11"/>
    </row>
    <row r="36" spans="2:11">
      <c r="B36" s="10"/>
      <c r="C36" s="10"/>
      <c r="K36" s="10"/>
    </row>
    <row r="37" spans="2:11">
      <c r="K37" s="10"/>
    </row>
    <row r="38" spans="2:11">
      <c r="K38" s="10"/>
    </row>
    <row r="39" spans="2:11">
      <c r="K39" s="10"/>
    </row>
    <row r="40" spans="2:11">
      <c r="K40" s="10"/>
    </row>
    <row r="41" spans="2:11">
      <c r="K41" s="10"/>
    </row>
    <row r="42" spans="2:11">
      <c r="K42" s="10"/>
    </row>
    <row r="43" spans="2:11">
      <c r="K43" s="10"/>
    </row>
    <row r="44" spans="2:11">
      <c r="K44" s="10"/>
    </row>
    <row r="45" spans="2:11">
      <c r="K45" s="10"/>
    </row>
    <row r="46" spans="2:11">
      <c r="K46" s="10"/>
    </row>
    <row r="47" spans="2:11">
      <c r="K47" s="10"/>
    </row>
    <row r="48" spans="2:11">
      <c r="K48" s="10"/>
    </row>
    <row r="49" spans="11:11">
      <c r="K49" s="10"/>
    </row>
    <row r="50" spans="11:11">
      <c r="K50" s="10"/>
    </row>
    <row r="51" spans="11:11">
      <c r="K51" s="10"/>
    </row>
    <row r="52" spans="11:11">
      <c r="K52" s="10"/>
    </row>
    <row r="53" spans="11:11">
      <c r="K53" s="10"/>
    </row>
    <row r="54" spans="11:11">
      <c r="K54" s="10"/>
    </row>
    <row r="55" spans="11:11">
      <c r="K55" s="10"/>
    </row>
    <row r="56" spans="11:11">
      <c r="K56" s="10"/>
    </row>
    <row r="57" spans="11:11">
      <c r="K57" s="10"/>
    </row>
    <row r="58" spans="11:11">
      <c r="K58" s="10"/>
    </row>
    <row r="59" spans="11:11">
      <c r="K59" s="10"/>
    </row>
    <row r="60" spans="11:11">
      <c r="K60" s="10"/>
    </row>
    <row r="61" spans="11:11">
      <c r="K61" s="10"/>
    </row>
    <row r="62" spans="11:11">
      <c r="K62" s="10"/>
    </row>
    <row r="63" spans="11:11">
      <c r="K63" s="10"/>
    </row>
    <row r="64" spans="11:11">
      <c r="K64" s="10"/>
    </row>
    <row r="65" spans="11:11">
      <c r="K65" s="10"/>
    </row>
    <row r="66" spans="11:11">
      <c r="K66" s="10"/>
    </row>
    <row r="67" spans="11:11">
      <c r="K67" s="10"/>
    </row>
    <row r="68" spans="11:11">
      <c r="K68" s="10"/>
    </row>
    <row r="69" spans="11:11">
      <c r="K69" s="10"/>
    </row>
    <row r="70" spans="11:11">
      <c r="K70" s="10"/>
    </row>
    <row r="71" spans="11:11">
      <c r="K71" s="10"/>
    </row>
    <row r="72" spans="11:11">
      <c r="K72" s="10"/>
    </row>
    <row r="73" spans="11:11">
      <c r="K73" s="10"/>
    </row>
    <row r="74" spans="11:11">
      <c r="K74" s="10"/>
    </row>
    <row r="75" spans="11:11">
      <c r="K75" s="10"/>
    </row>
    <row r="76" spans="11:11">
      <c r="K76" s="10"/>
    </row>
    <row r="77" spans="11:11">
      <c r="K77" s="10"/>
    </row>
    <row r="78" spans="11:11">
      <c r="K78" s="10"/>
    </row>
  </sheetData>
  <mergeCells count="1">
    <mergeCell ref="A26:B26"/>
  </mergeCells>
  <pageMargins left="0.7" right="0.7" top="0.75" bottom="0.75" header="0.3" footer="0.3"/>
  <pageSetup paperSize="9" orientation="portrait" r:id="rId1"/>
  <ignoredErrors>
    <ignoredError sqref="C26:E26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5"/>
  <sheetViews>
    <sheetView topLeftCell="J1" zoomScale="80" zoomScaleNormal="80" workbookViewId="0">
      <pane ySplit="1" topLeftCell="A2" activePane="bottomLeft" state="frozen"/>
      <selection pane="bottomLeft" activeCell="M1" sqref="M1:W1048576"/>
    </sheetView>
  </sheetViews>
  <sheetFormatPr defaultColWidth="9.179687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7.81640625" style="8" customWidth="1"/>
    <col min="7" max="7" width="27.1796875" style="8" customWidth="1"/>
    <col min="8" max="8" width="26.453125" style="8" customWidth="1"/>
    <col min="9" max="9" width="20.453125" style="8" customWidth="1"/>
    <col min="10" max="10" width="23.453125" style="8" customWidth="1"/>
    <col min="11" max="16384" width="9.1796875" style="8"/>
  </cols>
  <sheetData>
    <row r="1" spans="1:10" ht="29">
      <c r="A1" s="107" t="s">
        <v>1</v>
      </c>
      <c r="B1" s="106" t="s">
        <v>90</v>
      </c>
      <c r="C1" s="105">
        <v>42125</v>
      </c>
      <c r="D1" s="105">
        <v>42461</v>
      </c>
      <c r="E1" s="105">
        <v>42491</v>
      </c>
      <c r="F1" s="104" t="s">
        <v>294</v>
      </c>
      <c r="G1" s="104" t="s">
        <v>300</v>
      </c>
      <c r="H1" s="104" t="s">
        <v>301</v>
      </c>
      <c r="I1" s="104" t="s">
        <v>297</v>
      </c>
      <c r="J1" s="108" t="s">
        <v>302</v>
      </c>
    </row>
    <row r="2" spans="1:10">
      <c r="A2" s="43">
        <v>1</v>
      </c>
      <c r="B2" s="111" t="s">
        <v>2</v>
      </c>
      <c r="C2" s="110">
        <v>15843</v>
      </c>
      <c r="D2" s="110">
        <v>16553</v>
      </c>
      <c r="E2" s="110">
        <v>16722</v>
      </c>
      <c r="F2" s="112">
        <f t="shared" ref="F2:F33" si="0">E2/$E$90</f>
        <v>9.5708622704727287E-3</v>
      </c>
      <c r="G2" s="112">
        <f t="shared" ref="G2:G65" si="1">(E2-C2)/C2</f>
        <v>5.5481916303730353E-2</v>
      </c>
      <c r="H2" s="109">
        <f t="shared" ref="H2:H65" si="2">E2-C2</f>
        <v>879</v>
      </c>
      <c r="I2" s="113">
        <f>H2/$H$90</f>
        <v>2.8429121252304408E-2</v>
      </c>
      <c r="J2" s="110">
        <f t="shared" ref="J2:J65" si="3">E2-D2</f>
        <v>169</v>
      </c>
    </row>
    <row r="3" spans="1:10">
      <c r="A3" s="43">
        <v>2</v>
      </c>
      <c r="B3" s="111" t="s">
        <v>3</v>
      </c>
      <c r="C3" s="110">
        <v>3058</v>
      </c>
      <c r="D3" s="110">
        <v>2783</v>
      </c>
      <c r="E3" s="110">
        <v>3042</v>
      </c>
      <c r="F3" s="112">
        <f t="shared" si="0"/>
        <v>1.7410933516791077E-3</v>
      </c>
      <c r="G3" s="112">
        <f t="shared" si="1"/>
        <v>-5.232177894048398E-3</v>
      </c>
      <c r="H3" s="109">
        <f t="shared" si="2"/>
        <v>-16</v>
      </c>
      <c r="I3" s="113">
        <f t="shared" ref="I3:I66" si="4">H3/$H$90</f>
        <v>-5.1748116045150232E-4</v>
      </c>
      <c r="J3" s="110">
        <f t="shared" si="3"/>
        <v>259</v>
      </c>
    </row>
    <row r="4" spans="1:10">
      <c r="A4" s="43">
        <v>3</v>
      </c>
      <c r="B4" s="111" t="s">
        <v>4</v>
      </c>
      <c r="C4" s="110">
        <v>1140</v>
      </c>
      <c r="D4" s="110">
        <v>1176</v>
      </c>
      <c r="E4" s="110">
        <v>1160</v>
      </c>
      <c r="F4" s="112">
        <f t="shared" si="0"/>
        <v>6.6392777381583327E-4</v>
      </c>
      <c r="G4" s="112">
        <f t="shared" si="1"/>
        <v>1.7543859649122806E-2</v>
      </c>
      <c r="H4" s="109">
        <f t="shared" si="2"/>
        <v>20</v>
      </c>
      <c r="I4" s="113">
        <f t="shared" si="4"/>
        <v>6.4685145056437784E-4</v>
      </c>
      <c r="J4" s="110">
        <f t="shared" si="3"/>
        <v>-16</v>
      </c>
    </row>
    <row r="5" spans="1:10">
      <c r="A5" s="43">
        <v>5</v>
      </c>
      <c r="B5" s="111" t="s">
        <v>5</v>
      </c>
      <c r="C5" s="110">
        <v>673</v>
      </c>
      <c r="D5" s="110">
        <v>613</v>
      </c>
      <c r="E5" s="110">
        <v>612</v>
      </c>
      <c r="F5" s="112">
        <f t="shared" si="0"/>
        <v>3.5027913584076724E-4</v>
      </c>
      <c r="G5" s="112">
        <f t="shared" si="1"/>
        <v>-9.0638930163447248E-2</v>
      </c>
      <c r="H5" s="109">
        <f t="shared" si="2"/>
        <v>-61</v>
      </c>
      <c r="I5" s="113">
        <f t="shared" si="4"/>
        <v>-1.9728969242213527E-3</v>
      </c>
      <c r="J5" s="110">
        <f t="shared" si="3"/>
        <v>-1</v>
      </c>
    </row>
    <row r="6" spans="1:10" ht="15.75" customHeight="1">
      <c r="A6" s="43">
        <v>6</v>
      </c>
      <c r="B6" s="111" t="s">
        <v>6</v>
      </c>
      <c r="C6" s="110">
        <v>52</v>
      </c>
      <c r="D6" s="110">
        <v>48</v>
      </c>
      <c r="E6" s="110">
        <v>47</v>
      </c>
      <c r="F6" s="112">
        <f t="shared" si="0"/>
        <v>2.690052187012428E-5</v>
      </c>
      <c r="G6" s="112">
        <f t="shared" si="1"/>
        <v>-9.6153846153846159E-2</v>
      </c>
      <c r="H6" s="109">
        <f t="shared" si="2"/>
        <v>-5</v>
      </c>
      <c r="I6" s="113">
        <f t="shared" si="4"/>
        <v>-1.6171286264109446E-4</v>
      </c>
      <c r="J6" s="110">
        <f t="shared" si="3"/>
        <v>-1</v>
      </c>
    </row>
    <row r="7" spans="1:10">
      <c r="A7" s="43">
        <v>7</v>
      </c>
      <c r="B7" s="111" t="s">
        <v>7</v>
      </c>
      <c r="C7" s="110">
        <v>900</v>
      </c>
      <c r="D7" s="110">
        <v>880</v>
      </c>
      <c r="E7" s="110">
        <v>866</v>
      </c>
      <c r="F7" s="112">
        <f t="shared" si="0"/>
        <v>4.9565642424526861E-4</v>
      </c>
      <c r="G7" s="112">
        <f t="shared" si="1"/>
        <v>-3.7777777777777778E-2</v>
      </c>
      <c r="H7" s="109">
        <f t="shared" si="2"/>
        <v>-34</v>
      </c>
      <c r="I7" s="113">
        <f t="shared" si="4"/>
        <v>-1.0996474659594425E-3</v>
      </c>
      <c r="J7" s="110">
        <f t="shared" si="3"/>
        <v>-14</v>
      </c>
    </row>
    <row r="8" spans="1:10">
      <c r="A8" s="43">
        <v>8</v>
      </c>
      <c r="B8" s="111" t="s">
        <v>281</v>
      </c>
      <c r="C8" s="110">
        <v>4652</v>
      </c>
      <c r="D8" s="110">
        <v>4705</v>
      </c>
      <c r="E8" s="110">
        <v>4784</v>
      </c>
      <c r="F8" s="112">
        <f t="shared" si="0"/>
        <v>2.738129715461161E-3</v>
      </c>
      <c r="G8" s="112">
        <f t="shared" si="1"/>
        <v>2.8374892519346516E-2</v>
      </c>
      <c r="H8" s="109">
        <f t="shared" si="2"/>
        <v>132</v>
      </c>
      <c r="I8" s="113">
        <f t="shared" si="4"/>
        <v>4.2692195737248943E-3</v>
      </c>
      <c r="J8" s="110">
        <f t="shared" si="3"/>
        <v>79</v>
      </c>
    </row>
    <row r="9" spans="1:10">
      <c r="A9" s="43">
        <v>9</v>
      </c>
      <c r="B9" s="111" t="s">
        <v>8</v>
      </c>
      <c r="C9" s="110">
        <v>470</v>
      </c>
      <c r="D9" s="110">
        <v>444</v>
      </c>
      <c r="E9" s="110">
        <v>464</v>
      </c>
      <c r="F9" s="112">
        <f t="shared" si="0"/>
        <v>2.655711095263333E-4</v>
      </c>
      <c r="G9" s="112">
        <f t="shared" si="1"/>
        <v>-1.276595744680851E-2</v>
      </c>
      <c r="H9" s="109">
        <f t="shared" si="2"/>
        <v>-6</v>
      </c>
      <c r="I9" s="113">
        <f t="shared" si="4"/>
        <v>-1.9405543516931337E-4</v>
      </c>
      <c r="J9" s="110">
        <f t="shared" si="3"/>
        <v>20</v>
      </c>
    </row>
    <row r="10" spans="1:10">
      <c r="A10" s="114">
        <v>10</v>
      </c>
      <c r="B10" s="111" t="s">
        <v>9</v>
      </c>
      <c r="C10" s="109">
        <v>41767</v>
      </c>
      <c r="D10" s="109">
        <v>41739</v>
      </c>
      <c r="E10" s="109">
        <v>41802</v>
      </c>
      <c r="F10" s="112">
        <f t="shared" si="0"/>
        <v>2.3925438621594367E-2</v>
      </c>
      <c r="G10" s="112">
        <f t="shared" si="1"/>
        <v>8.3798213900926571E-4</v>
      </c>
      <c r="H10" s="109">
        <f t="shared" si="2"/>
        <v>35</v>
      </c>
      <c r="I10" s="113">
        <f t="shared" si="4"/>
        <v>1.1319900384876612E-3</v>
      </c>
      <c r="J10" s="110">
        <f t="shared" si="3"/>
        <v>63</v>
      </c>
    </row>
    <row r="11" spans="1:10">
      <c r="A11" s="114">
        <v>11</v>
      </c>
      <c r="B11" s="111" t="s">
        <v>10</v>
      </c>
      <c r="C11" s="109">
        <v>652</v>
      </c>
      <c r="D11" s="109">
        <v>642</v>
      </c>
      <c r="E11" s="109">
        <v>644</v>
      </c>
      <c r="F11" s="112">
        <f t="shared" si="0"/>
        <v>3.6859438477361778E-4</v>
      </c>
      <c r="G11" s="112">
        <f t="shared" si="1"/>
        <v>-1.2269938650306749E-2</v>
      </c>
      <c r="H11" s="109">
        <f t="shared" si="2"/>
        <v>-8</v>
      </c>
      <c r="I11" s="113">
        <f t="shared" si="4"/>
        <v>-2.5874058022575116E-4</v>
      </c>
      <c r="J11" s="110">
        <f t="shared" si="3"/>
        <v>2</v>
      </c>
    </row>
    <row r="12" spans="1:10">
      <c r="A12" s="114">
        <v>12</v>
      </c>
      <c r="B12" s="111" t="s">
        <v>11</v>
      </c>
      <c r="C12" s="109">
        <v>44</v>
      </c>
      <c r="D12" s="109">
        <v>47</v>
      </c>
      <c r="E12" s="109">
        <v>47</v>
      </c>
      <c r="F12" s="112">
        <f t="shared" si="0"/>
        <v>2.690052187012428E-5</v>
      </c>
      <c r="G12" s="112">
        <f t="shared" si="1"/>
        <v>6.8181818181818177E-2</v>
      </c>
      <c r="H12" s="109">
        <f t="shared" si="2"/>
        <v>3</v>
      </c>
      <c r="I12" s="113">
        <f t="shared" si="4"/>
        <v>9.7027717584656685E-5</v>
      </c>
      <c r="J12" s="110">
        <f t="shared" si="3"/>
        <v>0</v>
      </c>
    </row>
    <row r="13" spans="1:10">
      <c r="A13" s="114">
        <v>13</v>
      </c>
      <c r="B13" s="111" t="s">
        <v>12</v>
      </c>
      <c r="C13" s="109">
        <v>17218</v>
      </c>
      <c r="D13" s="109">
        <v>16768</v>
      </c>
      <c r="E13" s="109">
        <v>16787</v>
      </c>
      <c r="F13" s="112">
        <f t="shared" si="0"/>
        <v>9.6080651198675801E-3</v>
      </c>
      <c r="G13" s="112">
        <f t="shared" si="1"/>
        <v>-2.5031943315135325E-2</v>
      </c>
      <c r="H13" s="109">
        <f t="shared" si="2"/>
        <v>-431</v>
      </c>
      <c r="I13" s="113">
        <f t="shared" si="4"/>
        <v>-1.3939648759662344E-2</v>
      </c>
      <c r="J13" s="110">
        <f t="shared" si="3"/>
        <v>19</v>
      </c>
    </row>
    <row r="14" spans="1:10">
      <c r="A14" s="114">
        <v>14</v>
      </c>
      <c r="B14" s="111" t="s">
        <v>13</v>
      </c>
      <c r="C14" s="109">
        <v>33909</v>
      </c>
      <c r="D14" s="109">
        <v>32752</v>
      </c>
      <c r="E14" s="109">
        <v>32777</v>
      </c>
      <c r="F14" s="112">
        <f t="shared" si="0"/>
        <v>1.8759966071001354E-2</v>
      </c>
      <c r="G14" s="112">
        <f t="shared" si="1"/>
        <v>-3.3383467515998702E-2</v>
      </c>
      <c r="H14" s="109">
        <f t="shared" si="2"/>
        <v>-1132</v>
      </c>
      <c r="I14" s="113">
        <f t="shared" si="4"/>
        <v>-3.6611792101943791E-2</v>
      </c>
      <c r="J14" s="110">
        <f t="shared" si="3"/>
        <v>25</v>
      </c>
    </row>
    <row r="15" spans="1:10">
      <c r="A15" s="114">
        <v>15</v>
      </c>
      <c r="B15" s="111" t="s">
        <v>14</v>
      </c>
      <c r="C15" s="109">
        <v>6694</v>
      </c>
      <c r="D15" s="109">
        <v>6469</v>
      </c>
      <c r="E15" s="109">
        <v>6495</v>
      </c>
      <c r="F15" s="112">
        <f t="shared" si="0"/>
        <v>3.7174231818395149E-3</v>
      </c>
      <c r="G15" s="112">
        <f t="shared" si="1"/>
        <v>-2.9728114729608606E-2</v>
      </c>
      <c r="H15" s="109">
        <f t="shared" si="2"/>
        <v>-199</v>
      </c>
      <c r="I15" s="113">
        <f t="shared" si="4"/>
        <v>-6.4361719331155597E-3</v>
      </c>
      <c r="J15" s="110">
        <f t="shared" si="3"/>
        <v>26</v>
      </c>
    </row>
    <row r="16" spans="1:10">
      <c r="A16" s="114">
        <v>16</v>
      </c>
      <c r="B16" s="111" t="s">
        <v>15</v>
      </c>
      <c r="C16" s="109">
        <v>10763</v>
      </c>
      <c r="D16" s="109">
        <v>10524</v>
      </c>
      <c r="E16" s="109">
        <v>10535</v>
      </c>
      <c r="F16" s="112">
        <f t="shared" si="0"/>
        <v>6.0297233596119E-3</v>
      </c>
      <c r="G16" s="112">
        <f t="shared" si="1"/>
        <v>-2.1183684846232464E-2</v>
      </c>
      <c r="H16" s="109">
        <f t="shared" si="2"/>
        <v>-228</v>
      </c>
      <c r="I16" s="113">
        <f t="shared" si="4"/>
        <v>-7.3741065364339078E-3</v>
      </c>
      <c r="J16" s="110">
        <f t="shared" si="3"/>
        <v>11</v>
      </c>
    </row>
    <row r="17" spans="1:10">
      <c r="A17" s="114">
        <v>17</v>
      </c>
      <c r="B17" s="111" t="s">
        <v>16</v>
      </c>
      <c r="C17" s="109">
        <v>2308</v>
      </c>
      <c r="D17" s="109">
        <v>2389</v>
      </c>
      <c r="E17" s="109">
        <v>2398</v>
      </c>
      <c r="F17" s="112">
        <f t="shared" si="0"/>
        <v>1.3724989669054899E-3</v>
      </c>
      <c r="G17" s="112">
        <f t="shared" si="1"/>
        <v>3.8994800693240898E-2</v>
      </c>
      <c r="H17" s="109">
        <f t="shared" si="2"/>
        <v>90</v>
      </c>
      <c r="I17" s="113">
        <f t="shared" si="4"/>
        <v>2.9108315275397003E-3</v>
      </c>
      <c r="J17" s="110">
        <f t="shared" si="3"/>
        <v>9</v>
      </c>
    </row>
    <row r="18" spans="1:10">
      <c r="A18" s="114">
        <v>18</v>
      </c>
      <c r="B18" s="111" t="s">
        <v>17</v>
      </c>
      <c r="C18" s="109">
        <v>8804</v>
      </c>
      <c r="D18" s="109">
        <v>8139</v>
      </c>
      <c r="E18" s="109">
        <v>8094</v>
      </c>
      <c r="F18" s="112">
        <f t="shared" si="0"/>
        <v>4.6326132769528919E-3</v>
      </c>
      <c r="G18" s="112">
        <f t="shared" si="1"/>
        <v>-8.0645161290322578E-2</v>
      </c>
      <c r="H18" s="109">
        <f t="shared" si="2"/>
        <v>-710</v>
      </c>
      <c r="I18" s="113">
        <f t="shared" si="4"/>
        <v>-2.2963226495035415E-2</v>
      </c>
      <c r="J18" s="110">
        <f t="shared" si="3"/>
        <v>-45</v>
      </c>
    </row>
    <row r="19" spans="1:10">
      <c r="A19" s="114">
        <v>19</v>
      </c>
      <c r="B19" s="111" t="s">
        <v>18</v>
      </c>
      <c r="C19" s="109">
        <v>314</v>
      </c>
      <c r="D19" s="109">
        <v>291</v>
      </c>
      <c r="E19" s="109">
        <v>294</v>
      </c>
      <c r="F19" s="112">
        <f t="shared" si="0"/>
        <v>1.6827134957056464E-4</v>
      </c>
      <c r="G19" s="112">
        <f t="shared" si="1"/>
        <v>-6.3694267515923567E-2</v>
      </c>
      <c r="H19" s="109">
        <f t="shared" si="2"/>
        <v>-20</v>
      </c>
      <c r="I19" s="113">
        <f t="shared" si="4"/>
        <v>-6.4685145056437784E-4</v>
      </c>
      <c r="J19" s="110">
        <f t="shared" si="3"/>
        <v>3</v>
      </c>
    </row>
    <row r="20" spans="1:10">
      <c r="A20" s="114">
        <v>20</v>
      </c>
      <c r="B20" s="111" t="s">
        <v>19</v>
      </c>
      <c r="C20" s="109">
        <v>4338</v>
      </c>
      <c r="D20" s="109">
        <v>4382</v>
      </c>
      <c r="E20" s="109">
        <v>4380</v>
      </c>
      <c r="F20" s="112">
        <f t="shared" si="0"/>
        <v>2.5068996976839223E-3</v>
      </c>
      <c r="G20" s="112">
        <f t="shared" si="1"/>
        <v>9.6818810511756573E-3</v>
      </c>
      <c r="H20" s="109">
        <f t="shared" si="2"/>
        <v>42</v>
      </c>
      <c r="I20" s="113">
        <f t="shared" si="4"/>
        <v>1.3583880461851936E-3</v>
      </c>
      <c r="J20" s="110">
        <f t="shared" si="3"/>
        <v>-2</v>
      </c>
    </row>
    <row r="21" spans="1:10">
      <c r="A21" s="114">
        <v>21</v>
      </c>
      <c r="B21" s="111" t="s">
        <v>20</v>
      </c>
      <c r="C21" s="109">
        <v>319</v>
      </c>
      <c r="D21" s="109">
        <v>347</v>
      </c>
      <c r="E21" s="109">
        <v>340</v>
      </c>
      <c r="F21" s="112">
        <f t="shared" si="0"/>
        <v>1.9459951991153735E-4</v>
      </c>
      <c r="G21" s="112">
        <f t="shared" si="1"/>
        <v>6.5830721003134793E-2</v>
      </c>
      <c r="H21" s="109">
        <f t="shared" si="2"/>
        <v>21</v>
      </c>
      <c r="I21" s="113">
        <f t="shared" si="4"/>
        <v>6.7919402309259678E-4</v>
      </c>
      <c r="J21" s="110">
        <f t="shared" si="3"/>
        <v>-7</v>
      </c>
    </row>
    <row r="22" spans="1:10">
      <c r="A22" s="114">
        <v>22</v>
      </c>
      <c r="B22" s="111" t="s">
        <v>21</v>
      </c>
      <c r="C22" s="109">
        <v>12577</v>
      </c>
      <c r="D22" s="109">
        <v>12707</v>
      </c>
      <c r="E22" s="109">
        <v>12744</v>
      </c>
      <c r="F22" s="112">
        <f t="shared" si="0"/>
        <v>7.2940478875077415E-3</v>
      </c>
      <c r="G22" s="112">
        <f t="shared" si="1"/>
        <v>1.3278206249503061E-2</v>
      </c>
      <c r="H22" s="109">
        <f t="shared" si="2"/>
        <v>167</v>
      </c>
      <c r="I22" s="113">
        <f t="shared" si="4"/>
        <v>5.4012096122125555E-3</v>
      </c>
      <c r="J22" s="110">
        <f t="shared" si="3"/>
        <v>37</v>
      </c>
    </row>
    <row r="23" spans="1:10">
      <c r="A23" s="114">
        <v>23</v>
      </c>
      <c r="B23" s="111" t="s">
        <v>22</v>
      </c>
      <c r="C23" s="109">
        <v>13703</v>
      </c>
      <c r="D23" s="109">
        <v>13722</v>
      </c>
      <c r="E23" s="109">
        <v>13828</v>
      </c>
      <c r="F23" s="112">
        <f t="shared" si="0"/>
        <v>7.9144769451080545E-3</v>
      </c>
      <c r="G23" s="112">
        <f t="shared" si="1"/>
        <v>9.1220900532730052E-3</v>
      </c>
      <c r="H23" s="109">
        <f t="shared" si="2"/>
        <v>125</v>
      </c>
      <c r="I23" s="113">
        <f t="shared" si="4"/>
        <v>4.0428215660273615E-3</v>
      </c>
      <c r="J23" s="110">
        <f t="shared" si="3"/>
        <v>106</v>
      </c>
    </row>
    <row r="24" spans="1:10">
      <c r="A24" s="114">
        <v>24</v>
      </c>
      <c r="B24" s="111" t="s">
        <v>23</v>
      </c>
      <c r="C24" s="109">
        <v>7675</v>
      </c>
      <c r="D24" s="109">
        <v>7447</v>
      </c>
      <c r="E24" s="109">
        <v>7410</v>
      </c>
      <c r="F24" s="112">
        <f t="shared" si="0"/>
        <v>4.2411248310132111E-3</v>
      </c>
      <c r="G24" s="112">
        <f t="shared" si="1"/>
        <v>-3.4527687296416941E-2</v>
      </c>
      <c r="H24" s="109">
        <f t="shared" si="2"/>
        <v>-265</v>
      </c>
      <c r="I24" s="113">
        <f t="shared" si="4"/>
        <v>-8.5707817199780073E-3</v>
      </c>
      <c r="J24" s="110">
        <f t="shared" si="3"/>
        <v>-37</v>
      </c>
    </row>
    <row r="25" spans="1:10">
      <c r="A25" s="114">
        <v>25</v>
      </c>
      <c r="B25" s="111" t="s">
        <v>24</v>
      </c>
      <c r="C25" s="109">
        <v>35256</v>
      </c>
      <c r="D25" s="109">
        <v>35206</v>
      </c>
      <c r="E25" s="109">
        <v>35224</v>
      </c>
      <c r="F25" s="112">
        <f t="shared" si="0"/>
        <v>2.016051026283527E-2</v>
      </c>
      <c r="G25" s="112">
        <f t="shared" si="1"/>
        <v>-9.0764692534604037E-4</v>
      </c>
      <c r="H25" s="109">
        <f t="shared" si="2"/>
        <v>-32</v>
      </c>
      <c r="I25" s="113">
        <f t="shared" si="4"/>
        <v>-1.0349623209030046E-3</v>
      </c>
      <c r="J25" s="110">
        <f t="shared" si="3"/>
        <v>18</v>
      </c>
    </row>
    <row r="26" spans="1:10">
      <c r="A26" s="114">
        <v>26</v>
      </c>
      <c r="B26" s="111" t="s">
        <v>25</v>
      </c>
      <c r="C26" s="109">
        <v>1653</v>
      </c>
      <c r="D26" s="109">
        <v>1649</v>
      </c>
      <c r="E26" s="109">
        <v>1643</v>
      </c>
      <c r="F26" s="112">
        <f t="shared" si="0"/>
        <v>9.4037356239604661E-4</v>
      </c>
      <c r="G26" s="112">
        <f t="shared" si="1"/>
        <v>-6.0496067755595887E-3</v>
      </c>
      <c r="H26" s="109">
        <f t="shared" si="2"/>
        <v>-10</v>
      </c>
      <c r="I26" s="113">
        <f t="shared" si="4"/>
        <v>-3.2342572528218892E-4</v>
      </c>
      <c r="J26" s="110">
        <f t="shared" si="3"/>
        <v>-6</v>
      </c>
    </row>
    <row r="27" spans="1:10">
      <c r="A27" s="114">
        <v>27</v>
      </c>
      <c r="B27" s="111" t="s">
        <v>26</v>
      </c>
      <c r="C27" s="109">
        <v>5451</v>
      </c>
      <c r="D27" s="109">
        <v>5709</v>
      </c>
      <c r="E27" s="109">
        <v>5748</v>
      </c>
      <c r="F27" s="112">
        <f t="shared" si="0"/>
        <v>3.2898765895632842E-3</v>
      </c>
      <c r="G27" s="112">
        <f t="shared" si="1"/>
        <v>5.4485415520088058E-2</v>
      </c>
      <c r="H27" s="109">
        <f t="shared" si="2"/>
        <v>297</v>
      </c>
      <c r="I27" s="113">
        <f t="shared" si="4"/>
        <v>9.6057440408810115E-3</v>
      </c>
      <c r="J27" s="110">
        <f t="shared" si="3"/>
        <v>39</v>
      </c>
    </row>
    <row r="28" spans="1:10">
      <c r="A28" s="114">
        <v>28</v>
      </c>
      <c r="B28" s="111" t="s">
        <v>27</v>
      </c>
      <c r="C28" s="109">
        <v>9705</v>
      </c>
      <c r="D28" s="109">
        <v>10193</v>
      </c>
      <c r="E28" s="109">
        <v>10256</v>
      </c>
      <c r="F28" s="112">
        <f t="shared" si="0"/>
        <v>5.8700372829786091E-3</v>
      </c>
      <c r="G28" s="112">
        <f t="shared" si="1"/>
        <v>5.6774858320453377E-2</v>
      </c>
      <c r="H28" s="109">
        <f t="shared" si="2"/>
        <v>551</v>
      </c>
      <c r="I28" s="113">
        <f t="shared" si="4"/>
        <v>1.7820757463048609E-2</v>
      </c>
      <c r="J28" s="110">
        <f t="shared" si="3"/>
        <v>63</v>
      </c>
    </row>
    <row r="29" spans="1:10">
      <c r="A29" s="114">
        <v>29</v>
      </c>
      <c r="B29" s="111" t="s">
        <v>28</v>
      </c>
      <c r="C29" s="109">
        <v>3506</v>
      </c>
      <c r="D29" s="109">
        <v>3570</v>
      </c>
      <c r="E29" s="109">
        <v>3596</v>
      </c>
      <c r="F29" s="112">
        <f t="shared" si="0"/>
        <v>2.058176098829083E-3</v>
      </c>
      <c r="G29" s="112">
        <f t="shared" si="1"/>
        <v>2.5670279520821449E-2</v>
      </c>
      <c r="H29" s="109">
        <f t="shared" si="2"/>
        <v>90</v>
      </c>
      <c r="I29" s="113">
        <f t="shared" si="4"/>
        <v>2.9108315275397003E-3</v>
      </c>
      <c r="J29" s="110">
        <f t="shared" si="3"/>
        <v>26</v>
      </c>
    </row>
    <row r="30" spans="1:10">
      <c r="A30" s="114">
        <v>30</v>
      </c>
      <c r="B30" s="111" t="s">
        <v>29</v>
      </c>
      <c r="C30" s="109">
        <v>1122</v>
      </c>
      <c r="D30" s="109">
        <v>1176</v>
      </c>
      <c r="E30" s="109">
        <v>1181</v>
      </c>
      <c r="F30" s="112">
        <f t="shared" si="0"/>
        <v>6.7594715592801647E-4</v>
      </c>
      <c r="G30" s="112">
        <f t="shared" si="1"/>
        <v>5.2584670231729053E-2</v>
      </c>
      <c r="H30" s="109">
        <f t="shared" si="2"/>
        <v>59</v>
      </c>
      <c r="I30" s="113">
        <f t="shared" si="4"/>
        <v>1.9082117791649148E-3</v>
      </c>
      <c r="J30" s="110">
        <f t="shared" si="3"/>
        <v>5</v>
      </c>
    </row>
    <row r="31" spans="1:10">
      <c r="A31" s="114">
        <v>31</v>
      </c>
      <c r="B31" s="111" t="s">
        <v>30</v>
      </c>
      <c r="C31" s="109">
        <v>21141</v>
      </c>
      <c r="D31" s="109">
        <v>21297</v>
      </c>
      <c r="E31" s="109">
        <v>21413</v>
      </c>
      <c r="F31" s="112">
        <f t="shared" si="0"/>
        <v>1.2255763293722792E-2</v>
      </c>
      <c r="G31" s="112">
        <f t="shared" si="1"/>
        <v>1.2865994986046072E-2</v>
      </c>
      <c r="H31" s="109">
        <f t="shared" si="2"/>
        <v>272</v>
      </c>
      <c r="I31" s="113">
        <f t="shared" si="4"/>
        <v>8.7971797276755401E-3</v>
      </c>
      <c r="J31" s="110">
        <f t="shared" si="3"/>
        <v>116</v>
      </c>
    </row>
    <row r="32" spans="1:10">
      <c r="A32" s="114">
        <v>32</v>
      </c>
      <c r="B32" s="111" t="s">
        <v>31</v>
      </c>
      <c r="C32" s="109">
        <v>6253</v>
      </c>
      <c r="D32" s="109">
        <v>6372</v>
      </c>
      <c r="E32" s="109">
        <v>6382</v>
      </c>
      <c r="F32" s="112">
        <f t="shared" si="0"/>
        <v>3.6527474590453864E-3</v>
      </c>
      <c r="G32" s="112">
        <f t="shared" si="1"/>
        <v>2.0630097553174475E-2</v>
      </c>
      <c r="H32" s="109">
        <f t="shared" si="2"/>
        <v>129</v>
      </c>
      <c r="I32" s="113">
        <f t="shared" si="4"/>
        <v>4.1721918561402373E-3</v>
      </c>
      <c r="J32" s="110">
        <f t="shared" si="3"/>
        <v>10</v>
      </c>
    </row>
    <row r="33" spans="1:10">
      <c r="A33" s="114">
        <v>33</v>
      </c>
      <c r="B33" s="111" t="s">
        <v>32</v>
      </c>
      <c r="C33" s="109">
        <v>20798</v>
      </c>
      <c r="D33" s="109">
        <v>20243</v>
      </c>
      <c r="E33" s="109">
        <v>20172</v>
      </c>
      <c r="F33" s="112">
        <f t="shared" si="0"/>
        <v>1.1545475046045681E-2</v>
      </c>
      <c r="G33" s="112">
        <f t="shared" si="1"/>
        <v>-3.0099047985383209E-2</v>
      </c>
      <c r="H33" s="109">
        <f t="shared" si="2"/>
        <v>-626</v>
      </c>
      <c r="I33" s="113">
        <f t="shared" si="4"/>
        <v>-2.0246450402665029E-2</v>
      </c>
      <c r="J33" s="110">
        <f t="shared" si="3"/>
        <v>-71</v>
      </c>
    </row>
    <row r="34" spans="1:10">
      <c r="A34" s="114">
        <v>35</v>
      </c>
      <c r="B34" s="111" t="s">
        <v>33</v>
      </c>
      <c r="C34" s="110">
        <v>19364</v>
      </c>
      <c r="D34" s="110">
        <v>18583</v>
      </c>
      <c r="E34" s="110">
        <v>18290</v>
      </c>
      <c r="F34" s="112">
        <f t="shared" ref="F34:F65" si="5">E34/$E$90</f>
        <v>1.0468309468182406E-2</v>
      </c>
      <c r="G34" s="112">
        <f t="shared" si="1"/>
        <v>-5.5463747159677751E-2</v>
      </c>
      <c r="H34" s="109">
        <f t="shared" si="2"/>
        <v>-1074</v>
      </c>
      <c r="I34" s="113">
        <f t="shared" si="4"/>
        <v>-3.4735922895307095E-2</v>
      </c>
      <c r="J34" s="110">
        <f t="shared" si="3"/>
        <v>-293</v>
      </c>
    </row>
    <row r="35" spans="1:10">
      <c r="A35" s="114">
        <v>36</v>
      </c>
      <c r="B35" s="111" t="s">
        <v>34</v>
      </c>
      <c r="C35" s="110">
        <v>973</v>
      </c>
      <c r="D35" s="110">
        <v>934</v>
      </c>
      <c r="E35" s="110">
        <v>981</v>
      </c>
      <c r="F35" s="112">
        <f t="shared" si="5"/>
        <v>5.6147685009770045E-4</v>
      </c>
      <c r="G35" s="112">
        <f t="shared" si="1"/>
        <v>8.2219938335046251E-3</v>
      </c>
      <c r="H35" s="109">
        <f t="shared" si="2"/>
        <v>8</v>
      </c>
      <c r="I35" s="113">
        <f t="shared" si="4"/>
        <v>2.5874058022575116E-4</v>
      </c>
      <c r="J35" s="110">
        <f t="shared" si="3"/>
        <v>47</v>
      </c>
    </row>
    <row r="36" spans="1:10">
      <c r="A36" s="114">
        <v>37</v>
      </c>
      <c r="B36" s="111" t="s">
        <v>35</v>
      </c>
      <c r="C36" s="110">
        <v>441</v>
      </c>
      <c r="D36" s="110">
        <v>488</v>
      </c>
      <c r="E36" s="110">
        <v>505</v>
      </c>
      <c r="F36" s="112">
        <f t="shared" si="5"/>
        <v>2.8903752222154814E-4</v>
      </c>
      <c r="G36" s="112">
        <f t="shared" si="1"/>
        <v>0.14512471655328799</v>
      </c>
      <c r="H36" s="109">
        <f t="shared" si="2"/>
        <v>64</v>
      </c>
      <c r="I36" s="113">
        <f t="shared" si="4"/>
        <v>2.0699246418060093E-3</v>
      </c>
      <c r="J36" s="110">
        <f t="shared" si="3"/>
        <v>17</v>
      </c>
    </row>
    <row r="37" spans="1:10">
      <c r="A37" s="114">
        <v>38</v>
      </c>
      <c r="B37" s="111" t="s">
        <v>36</v>
      </c>
      <c r="C37" s="110">
        <v>3189</v>
      </c>
      <c r="D37" s="110">
        <v>3321</v>
      </c>
      <c r="E37" s="110">
        <v>3296</v>
      </c>
      <c r="F37" s="112">
        <f t="shared" si="5"/>
        <v>1.8864706400836091E-3</v>
      </c>
      <c r="G37" s="112">
        <f t="shared" si="1"/>
        <v>3.3552837880213231E-2</v>
      </c>
      <c r="H37" s="109">
        <f t="shared" si="2"/>
        <v>107</v>
      </c>
      <c r="I37" s="113">
        <f t="shared" si="4"/>
        <v>3.4606552605194216E-3</v>
      </c>
      <c r="J37" s="110">
        <f t="shared" si="3"/>
        <v>-25</v>
      </c>
    </row>
    <row r="38" spans="1:10">
      <c r="A38" s="114">
        <v>39</v>
      </c>
      <c r="B38" s="111" t="s">
        <v>37</v>
      </c>
      <c r="C38" s="110">
        <v>140</v>
      </c>
      <c r="D38" s="110">
        <v>131</v>
      </c>
      <c r="E38" s="110">
        <v>129</v>
      </c>
      <c r="F38" s="112">
        <f t="shared" si="5"/>
        <v>7.3833347260553872E-5</v>
      </c>
      <c r="G38" s="112">
        <f t="shared" si="1"/>
        <v>-7.857142857142857E-2</v>
      </c>
      <c r="H38" s="109">
        <f t="shared" si="2"/>
        <v>-11</v>
      </c>
      <c r="I38" s="113">
        <f t="shared" si="4"/>
        <v>-3.5576829781040786E-4</v>
      </c>
      <c r="J38" s="110">
        <f t="shared" si="3"/>
        <v>-2</v>
      </c>
    </row>
    <row r="39" spans="1:10">
      <c r="A39" s="114">
        <v>41</v>
      </c>
      <c r="B39" s="111" t="s">
        <v>38</v>
      </c>
      <c r="C39" s="110">
        <v>123040</v>
      </c>
      <c r="D39" s="110">
        <v>128565</v>
      </c>
      <c r="E39" s="110">
        <v>130271</v>
      </c>
      <c r="F39" s="112">
        <f t="shared" si="5"/>
        <v>7.4560806054105533E-2</v>
      </c>
      <c r="G39" s="112">
        <f t="shared" si="1"/>
        <v>5.8769505851755527E-2</v>
      </c>
      <c r="H39" s="109">
        <f t="shared" si="2"/>
        <v>7231</v>
      </c>
      <c r="I39" s="113">
        <f t="shared" si="4"/>
        <v>0.23386914195155081</v>
      </c>
      <c r="J39" s="110">
        <f t="shared" si="3"/>
        <v>1706</v>
      </c>
    </row>
    <row r="40" spans="1:10">
      <c r="A40" s="114">
        <v>42</v>
      </c>
      <c r="B40" s="111" t="s">
        <v>39</v>
      </c>
      <c r="C40" s="110">
        <v>15003</v>
      </c>
      <c r="D40" s="110">
        <v>13933</v>
      </c>
      <c r="E40" s="110">
        <v>14539</v>
      </c>
      <c r="F40" s="112">
        <f t="shared" si="5"/>
        <v>8.3214188823348273E-3</v>
      </c>
      <c r="G40" s="112">
        <f t="shared" si="1"/>
        <v>-3.0927147903752582E-2</v>
      </c>
      <c r="H40" s="109">
        <f t="shared" si="2"/>
        <v>-464</v>
      </c>
      <c r="I40" s="113">
        <f t="shared" si="4"/>
        <v>-1.5006953653093567E-2</v>
      </c>
      <c r="J40" s="110">
        <f t="shared" si="3"/>
        <v>606</v>
      </c>
    </row>
    <row r="41" spans="1:10">
      <c r="A41" s="114">
        <v>43</v>
      </c>
      <c r="B41" s="111" t="s">
        <v>40</v>
      </c>
      <c r="C41" s="110">
        <v>53292</v>
      </c>
      <c r="D41" s="110">
        <v>53608</v>
      </c>
      <c r="E41" s="110">
        <v>54056</v>
      </c>
      <c r="F41" s="112">
        <f t="shared" si="5"/>
        <v>3.0939034259817831E-2</v>
      </c>
      <c r="G41" s="112">
        <f t="shared" si="1"/>
        <v>1.4336110485626361E-2</v>
      </c>
      <c r="H41" s="109">
        <f t="shared" si="2"/>
        <v>764</v>
      </c>
      <c r="I41" s="113">
        <f t="shared" si="4"/>
        <v>2.4709725411559236E-2</v>
      </c>
      <c r="J41" s="110">
        <f t="shared" si="3"/>
        <v>448</v>
      </c>
    </row>
    <row r="42" spans="1:10">
      <c r="A42" s="114">
        <v>45</v>
      </c>
      <c r="B42" s="111" t="s">
        <v>41</v>
      </c>
      <c r="C42" s="110">
        <v>44020</v>
      </c>
      <c r="D42" s="110">
        <v>46445</v>
      </c>
      <c r="E42" s="110">
        <v>46694</v>
      </c>
      <c r="F42" s="112">
        <f t="shared" si="5"/>
        <v>2.6725382302203896E-2</v>
      </c>
      <c r="G42" s="112">
        <f t="shared" si="1"/>
        <v>6.0745115856428895E-2</v>
      </c>
      <c r="H42" s="109">
        <f t="shared" si="2"/>
        <v>2674</v>
      </c>
      <c r="I42" s="113">
        <f t="shared" si="4"/>
        <v>8.6484038940457322E-2</v>
      </c>
      <c r="J42" s="110">
        <f t="shared" si="3"/>
        <v>249</v>
      </c>
    </row>
    <row r="43" spans="1:10">
      <c r="A43" s="114">
        <v>46</v>
      </c>
      <c r="B43" s="111" t="s">
        <v>42</v>
      </c>
      <c r="C43" s="110">
        <v>117978</v>
      </c>
      <c r="D43" s="110">
        <v>123696</v>
      </c>
      <c r="E43" s="110">
        <v>124377</v>
      </c>
      <c r="F43" s="112">
        <f t="shared" si="5"/>
        <v>7.1187366141286124E-2</v>
      </c>
      <c r="G43" s="112">
        <f t="shared" si="1"/>
        <v>5.423892590143925E-2</v>
      </c>
      <c r="H43" s="109">
        <f t="shared" si="2"/>
        <v>6399</v>
      </c>
      <c r="I43" s="113">
        <f t="shared" si="4"/>
        <v>0.2069601216080727</v>
      </c>
      <c r="J43" s="110">
        <f t="shared" si="3"/>
        <v>681</v>
      </c>
    </row>
    <row r="44" spans="1:10">
      <c r="A44" s="114">
        <v>47</v>
      </c>
      <c r="B44" s="111" t="s">
        <v>43</v>
      </c>
      <c r="C44" s="110">
        <v>292465</v>
      </c>
      <c r="D44" s="110">
        <v>297784</v>
      </c>
      <c r="E44" s="110">
        <v>300026</v>
      </c>
      <c r="F44" s="112">
        <f t="shared" si="5"/>
        <v>0.17172033988523208</v>
      </c>
      <c r="G44" s="112">
        <f t="shared" si="1"/>
        <v>2.5852666130990035E-2</v>
      </c>
      <c r="H44" s="109">
        <f t="shared" si="2"/>
        <v>7561</v>
      </c>
      <c r="I44" s="113">
        <f t="shared" si="4"/>
        <v>0.24454219088586307</v>
      </c>
      <c r="J44" s="110">
        <f t="shared" si="3"/>
        <v>2242</v>
      </c>
    </row>
    <row r="45" spans="1:10">
      <c r="A45" s="114">
        <v>49</v>
      </c>
      <c r="B45" s="111" t="s">
        <v>44</v>
      </c>
      <c r="C45" s="110">
        <v>122111</v>
      </c>
      <c r="D45" s="110">
        <v>120297</v>
      </c>
      <c r="E45" s="110">
        <v>120624</v>
      </c>
      <c r="F45" s="112">
        <f t="shared" si="5"/>
        <v>6.9039330852380232E-2</v>
      </c>
      <c r="G45" s="112">
        <f t="shared" si="1"/>
        <v>-1.2177445111415023E-2</v>
      </c>
      <c r="H45" s="109">
        <f t="shared" si="2"/>
        <v>-1487</v>
      </c>
      <c r="I45" s="113">
        <f t="shared" si="4"/>
        <v>-4.8093405349461493E-2</v>
      </c>
      <c r="J45" s="110">
        <f t="shared" si="3"/>
        <v>327</v>
      </c>
    </row>
    <row r="46" spans="1:10">
      <c r="A46" s="114">
        <v>50</v>
      </c>
      <c r="B46" s="111" t="s">
        <v>45</v>
      </c>
      <c r="C46" s="110">
        <v>2549</v>
      </c>
      <c r="D46" s="110">
        <v>2326</v>
      </c>
      <c r="E46" s="110">
        <v>2478</v>
      </c>
      <c r="F46" s="112">
        <f t="shared" si="5"/>
        <v>1.4182870892376163E-3</v>
      </c>
      <c r="G46" s="112">
        <f t="shared" si="1"/>
        <v>-2.7854060415849351E-2</v>
      </c>
      <c r="H46" s="109">
        <f t="shared" si="2"/>
        <v>-71</v>
      </c>
      <c r="I46" s="113">
        <f t="shared" si="4"/>
        <v>-2.2963226495035416E-3</v>
      </c>
      <c r="J46" s="110">
        <f t="shared" si="3"/>
        <v>152</v>
      </c>
    </row>
    <row r="47" spans="1:10">
      <c r="A47" s="114">
        <v>51</v>
      </c>
      <c r="B47" s="111" t="s">
        <v>46</v>
      </c>
      <c r="C47" s="110">
        <v>299</v>
      </c>
      <c r="D47" s="110">
        <v>296</v>
      </c>
      <c r="E47" s="110">
        <v>303</v>
      </c>
      <c r="F47" s="112">
        <f t="shared" si="5"/>
        <v>1.7342251333292888E-4</v>
      </c>
      <c r="G47" s="112">
        <f t="shared" si="1"/>
        <v>1.3377926421404682E-2</v>
      </c>
      <c r="H47" s="109">
        <f t="shared" si="2"/>
        <v>4</v>
      </c>
      <c r="I47" s="113">
        <f t="shared" si="4"/>
        <v>1.2937029011287558E-4</v>
      </c>
      <c r="J47" s="110">
        <f t="shared" si="3"/>
        <v>7</v>
      </c>
    </row>
    <row r="48" spans="1:10">
      <c r="A48" s="114">
        <v>52</v>
      </c>
      <c r="B48" s="111" t="s">
        <v>47</v>
      </c>
      <c r="C48" s="110">
        <v>18193</v>
      </c>
      <c r="D48" s="110">
        <v>18353</v>
      </c>
      <c r="E48" s="110">
        <v>18439</v>
      </c>
      <c r="F48" s="112">
        <f t="shared" si="5"/>
        <v>1.0553589846025991E-2</v>
      </c>
      <c r="G48" s="112">
        <f t="shared" si="1"/>
        <v>1.3521684164238993E-2</v>
      </c>
      <c r="H48" s="109">
        <f t="shared" si="2"/>
        <v>246</v>
      </c>
      <c r="I48" s="113">
        <f t="shared" si="4"/>
        <v>7.9562728419418482E-3</v>
      </c>
      <c r="J48" s="110">
        <f t="shared" si="3"/>
        <v>86</v>
      </c>
    </row>
    <row r="49" spans="1:10">
      <c r="A49" s="114">
        <v>53</v>
      </c>
      <c r="B49" s="111" t="s">
        <v>48</v>
      </c>
      <c r="C49" s="110">
        <v>2700</v>
      </c>
      <c r="D49" s="110">
        <v>2786</v>
      </c>
      <c r="E49" s="110">
        <v>2707</v>
      </c>
      <c r="F49" s="112">
        <f t="shared" si="5"/>
        <v>1.5493555894133281E-3</v>
      </c>
      <c r="G49" s="112">
        <f t="shared" si="1"/>
        <v>2.5925925925925925E-3</v>
      </c>
      <c r="H49" s="109">
        <f t="shared" si="2"/>
        <v>7</v>
      </c>
      <c r="I49" s="113">
        <f t="shared" si="4"/>
        <v>2.2639800769753225E-4</v>
      </c>
      <c r="J49" s="110">
        <f t="shared" si="3"/>
        <v>-79</v>
      </c>
    </row>
    <row r="50" spans="1:10">
      <c r="A50" s="114">
        <v>55</v>
      </c>
      <c r="B50" s="111" t="s">
        <v>49</v>
      </c>
      <c r="C50" s="110">
        <v>17749</v>
      </c>
      <c r="D50" s="110">
        <v>17750</v>
      </c>
      <c r="E50" s="110">
        <v>18221</v>
      </c>
      <c r="F50" s="112">
        <f t="shared" si="5"/>
        <v>1.0428817212670947E-2</v>
      </c>
      <c r="G50" s="112">
        <f t="shared" si="1"/>
        <v>2.6593047495633557E-2</v>
      </c>
      <c r="H50" s="109">
        <f t="shared" si="2"/>
        <v>472</v>
      </c>
      <c r="I50" s="113">
        <f t="shared" si="4"/>
        <v>1.5265694233319319E-2</v>
      </c>
      <c r="J50" s="110">
        <f t="shared" si="3"/>
        <v>471</v>
      </c>
    </row>
    <row r="51" spans="1:10">
      <c r="A51" s="114">
        <v>56</v>
      </c>
      <c r="B51" s="111" t="s">
        <v>50</v>
      </c>
      <c r="C51" s="110">
        <v>102963</v>
      </c>
      <c r="D51" s="110">
        <v>106421</v>
      </c>
      <c r="E51" s="110">
        <v>107576</v>
      </c>
      <c r="F51" s="112">
        <f t="shared" si="5"/>
        <v>6.1571288100010418E-2</v>
      </c>
      <c r="G51" s="112">
        <f t="shared" si="1"/>
        <v>4.4802501869603641E-2</v>
      </c>
      <c r="H51" s="109">
        <f t="shared" si="2"/>
        <v>4613</v>
      </c>
      <c r="I51" s="113">
        <f t="shared" si="4"/>
        <v>0.14919628707267377</v>
      </c>
      <c r="J51" s="110">
        <f t="shared" si="3"/>
        <v>1155</v>
      </c>
    </row>
    <row r="52" spans="1:10">
      <c r="A52" s="114">
        <v>58</v>
      </c>
      <c r="B52" s="111" t="s">
        <v>51</v>
      </c>
      <c r="C52" s="110">
        <v>2109</v>
      </c>
      <c r="D52" s="110">
        <v>2616</v>
      </c>
      <c r="E52" s="110">
        <v>2604</v>
      </c>
      <c r="F52" s="112">
        <f t="shared" si="5"/>
        <v>1.4904033819107155E-3</v>
      </c>
      <c r="G52" s="112">
        <f t="shared" si="1"/>
        <v>0.23470839260312945</v>
      </c>
      <c r="H52" s="109">
        <f t="shared" si="2"/>
        <v>495</v>
      </c>
      <c r="I52" s="113">
        <f t="shared" si="4"/>
        <v>1.6009573401468354E-2</v>
      </c>
      <c r="J52" s="110">
        <f t="shared" si="3"/>
        <v>-12</v>
      </c>
    </row>
    <row r="53" spans="1:10">
      <c r="A53" s="114">
        <v>59</v>
      </c>
      <c r="B53" s="111" t="s">
        <v>52</v>
      </c>
      <c r="C53" s="110">
        <v>1983</v>
      </c>
      <c r="D53" s="110">
        <v>1966</v>
      </c>
      <c r="E53" s="110">
        <v>1984</v>
      </c>
      <c r="F53" s="112">
        <f t="shared" si="5"/>
        <v>1.1355454338367356E-3</v>
      </c>
      <c r="G53" s="112">
        <f t="shared" si="1"/>
        <v>5.0428643469490675E-4</v>
      </c>
      <c r="H53" s="109">
        <f t="shared" si="2"/>
        <v>1</v>
      </c>
      <c r="I53" s="113">
        <f t="shared" si="4"/>
        <v>3.2342572528218895E-5</v>
      </c>
      <c r="J53" s="110">
        <f t="shared" si="3"/>
        <v>18</v>
      </c>
    </row>
    <row r="54" spans="1:10">
      <c r="A54" s="114">
        <v>60</v>
      </c>
      <c r="B54" s="111" t="s">
        <v>53</v>
      </c>
      <c r="C54" s="110">
        <v>772</v>
      </c>
      <c r="D54" s="110">
        <v>850</v>
      </c>
      <c r="E54" s="110">
        <v>851</v>
      </c>
      <c r="F54" s="112">
        <f t="shared" si="5"/>
        <v>4.8707115130799494E-4</v>
      </c>
      <c r="G54" s="112">
        <f t="shared" si="1"/>
        <v>0.10233160621761658</v>
      </c>
      <c r="H54" s="109">
        <f t="shared" si="2"/>
        <v>79</v>
      </c>
      <c r="I54" s="113">
        <f t="shared" si="4"/>
        <v>2.5550632297292927E-3</v>
      </c>
      <c r="J54" s="110">
        <f t="shared" si="3"/>
        <v>1</v>
      </c>
    </row>
    <row r="55" spans="1:10">
      <c r="A55" s="114">
        <v>61</v>
      </c>
      <c r="B55" s="111" t="s">
        <v>54</v>
      </c>
      <c r="C55" s="110">
        <v>3352</v>
      </c>
      <c r="D55" s="110">
        <v>3200</v>
      </c>
      <c r="E55" s="110">
        <v>3216</v>
      </c>
      <c r="F55" s="112">
        <f t="shared" si="5"/>
        <v>1.8406825177514827E-3</v>
      </c>
      <c r="G55" s="112">
        <f t="shared" si="1"/>
        <v>-4.0572792362768499E-2</v>
      </c>
      <c r="H55" s="109">
        <f t="shared" si="2"/>
        <v>-136</v>
      </c>
      <c r="I55" s="113">
        <f t="shared" si="4"/>
        <v>-4.39858986383777E-3</v>
      </c>
      <c r="J55" s="110">
        <f t="shared" si="3"/>
        <v>16</v>
      </c>
    </row>
    <row r="56" spans="1:10">
      <c r="A56" s="114">
        <v>62</v>
      </c>
      <c r="B56" s="111" t="s">
        <v>55</v>
      </c>
      <c r="C56" s="110">
        <v>6723</v>
      </c>
      <c r="D56" s="110">
        <v>7309</v>
      </c>
      <c r="E56" s="110">
        <v>7380</v>
      </c>
      <c r="F56" s="112">
        <f t="shared" si="5"/>
        <v>4.2239542851386638E-3</v>
      </c>
      <c r="G56" s="112">
        <f t="shared" si="1"/>
        <v>9.772423025435073E-2</v>
      </c>
      <c r="H56" s="109">
        <f t="shared" si="2"/>
        <v>657</v>
      </c>
      <c r="I56" s="113">
        <f t="shared" si="4"/>
        <v>2.1249070151039814E-2</v>
      </c>
      <c r="J56" s="110">
        <f t="shared" si="3"/>
        <v>71</v>
      </c>
    </row>
    <row r="57" spans="1:10">
      <c r="A57" s="114">
        <v>63</v>
      </c>
      <c r="B57" s="111" t="s">
        <v>56</v>
      </c>
      <c r="C57" s="110">
        <v>1750</v>
      </c>
      <c r="D57" s="110">
        <v>1773</v>
      </c>
      <c r="E57" s="110">
        <v>1773</v>
      </c>
      <c r="F57" s="112">
        <f t="shared" si="5"/>
        <v>1.014779261185752E-3</v>
      </c>
      <c r="G57" s="112">
        <f t="shared" si="1"/>
        <v>1.3142857142857144E-2</v>
      </c>
      <c r="H57" s="109">
        <f t="shared" si="2"/>
        <v>23</v>
      </c>
      <c r="I57" s="113">
        <f t="shared" si="4"/>
        <v>7.4387916814903454E-4</v>
      </c>
      <c r="J57" s="110">
        <f t="shared" si="3"/>
        <v>0</v>
      </c>
    </row>
    <row r="58" spans="1:10">
      <c r="A58" s="114">
        <v>64</v>
      </c>
      <c r="B58" s="111" t="s">
        <v>57</v>
      </c>
      <c r="C58" s="110">
        <v>7793</v>
      </c>
      <c r="D58" s="110">
        <v>7665</v>
      </c>
      <c r="E58" s="110">
        <v>7670</v>
      </c>
      <c r="F58" s="112">
        <f t="shared" si="5"/>
        <v>4.3899362285926219E-3</v>
      </c>
      <c r="G58" s="112">
        <f t="shared" si="1"/>
        <v>-1.5783395354805593E-2</v>
      </c>
      <c r="H58" s="109">
        <f t="shared" si="2"/>
        <v>-123</v>
      </c>
      <c r="I58" s="113">
        <f t="shared" si="4"/>
        <v>-3.9781364209709241E-3</v>
      </c>
      <c r="J58" s="110">
        <f t="shared" si="3"/>
        <v>5</v>
      </c>
    </row>
    <row r="59" spans="1:10">
      <c r="A59" s="114">
        <v>65</v>
      </c>
      <c r="B59" s="111" t="s">
        <v>58</v>
      </c>
      <c r="C59" s="110">
        <v>4237</v>
      </c>
      <c r="D59" s="110">
        <v>4039</v>
      </c>
      <c r="E59" s="110">
        <v>4042</v>
      </c>
      <c r="F59" s="112">
        <f t="shared" si="5"/>
        <v>2.3134448808306879E-3</v>
      </c>
      <c r="G59" s="112">
        <f t="shared" si="1"/>
        <v>-4.6023129572810954E-2</v>
      </c>
      <c r="H59" s="109">
        <f t="shared" si="2"/>
        <v>-195</v>
      </c>
      <c r="I59" s="113">
        <f t="shared" si="4"/>
        <v>-6.3068016430026849E-3</v>
      </c>
      <c r="J59" s="110">
        <f t="shared" si="3"/>
        <v>3</v>
      </c>
    </row>
    <row r="60" spans="1:10">
      <c r="A60" s="114">
        <v>66</v>
      </c>
      <c r="B60" s="111" t="s">
        <v>59</v>
      </c>
      <c r="C60" s="110">
        <v>10875</v>
      </c>
      <c r="D60" s="110">
        <v>11138</v>
      </c>
      <c r="E60" s="110">
        <v>11140</v>
      </c>
      <c r="F60" s="112">
        <f t="shared" si="5"/>
        <v>6.375996034748606E-3</v>
      </c>
      <c r="G60" s="112">
        <f t="shared" si="1"/>
        <v>2.4367816091954021E-2</v>
      </c>
      <c r="H60" s="109">
        <f t="shared" si="2"/>
        <v>265</v>
      </c>
      <c r="I60" s="113">
        <f t="shared" si="4"/>
        <v>8.5707817199780073E-3</v>
      </c>
      <c r="J60" s="110">
        <f t="shared" si="3"/>
        <v>2</v>
      </c>
    </row>
    <row r="61" spans="1:10">
      <c r="A61" s="114">
        <v>68</v>
      </c>
      <c r="B61" s="111" t="s">
        <v>60</v>
      </c>
      <c r="C61" s="110">
        <v>44530</v>
      </c>
      <c r="D61" s="110">
        <v>49045</v>
      </c>
      <c r="E61" s="110">
        <v>48860</v>
      </c>
      <c r="F61" s="112">
        <f t="shared" si="5"/>
        <v>2.796509571434622E-2</v>
      </c>
      <c r="G61" s="112">
        <f t="shared" si="1"/>
        <v>9.7237817201886373E-2</v>
      </c>
      <c r="H61" s="109">
        <f t="shared" si="2"/>
        <v>4330</v>
      </c>
      <c r="I61" s="113">
        <f t="shared" si="4"/>
        <v>0.14004333904718783</v>
      </c>
      <c r="J61" s="110">
        <f t="shared" si="3"/>
        <v>-185</v>
      </c>
    </row>
    <row r="62" spans="1:10">
      <c r="A62" s="114">
        <v>69</v>
      </c>
      <c r="B62" s="111" t="s">
        <v>61</v>
      </c>
      <c r="C62" s="110">
        <v>44638</v>
      </c>
      <c r="D62" s="110">
        <v>45964</v>
      </c>
      <c r="E62" s="110">
        <v>46091</v>
      </c>
      <c r="F62" s="112">
        <f t="shared" si="5"/>
        <v>2.6380254330125495E-2</v>
      </c>
      <c r="G62" s="112">
        <f t="shared" si="1"/>
        <v>3.2550741520677447E-2</v>
      </c>
      <c r="H62" s="109">
        <f t="shared" si="2"/>
        <v>1453</v>
      </c>
      <c r="I62" s="113">
        <f t="shared" si="4"/>
        <v>4.6993757883502053E-2</v>
      </c>
      <c r="J62" s="110">
        <f t="shared" si="3"/>
        <v>127</v>
      </c>
    </row>
    <row r="63" spans="1:10">
      <c r="A63" s="114">
        <v>70</v>
      </c>
      <c r="B63" s="111" t="s">
        <v>62</v>
      </c>
      <c r="C63" s="110">
        <v>22171</v>
      </c>
      <c r="D63" s="110">
        <v>21427</v>
      </c>
      <c r="E63" s="110">
        <v>21387</v>
      </c>
      <c r="F63" s="112">
        <f t="shared" si="5"/>
        <v>1.2240882153964851E-2</v>
      </c>
      <c r="G63" s="112">
        <f t="shared" si="1"/>
        <v>-3.5361508276577511E-2</v>
      </c>
      <c r="H63" s="109">
        <f t="shared" si="2"/>
        <v>-784</v>
      </c>
      <c r="I63" s="113">
        <f t="shared" si="4"/>
        <v>-2.5356576862123614E-2</v>
      </c>
      <c r="J63" s="110">
        <f t="shared" si="3"/>
        <v>-40</v>
      </c>
    </row>
    <row r="64" spans="1:10">
      <c r="A64" s="114">
        <v>71</v>
      </c>
      <c r="B64" s="111" t="s">
        <v>63</v>
      </c>
      <c r="C64" s="110">
        <v>21079</v>
      </c>
      <c r="D64" s="110">
        <v>22166</v>
      </c>
      <c r="E64" s="110">
        <v>22328</v>
      </c>
      <c r="F64" s="112">
        <f t="shared" si="5"/>
        <v>1.2779464942896487E-2</v>
      </c>
      <c r="G64" s="112">
        <f t="shared" si="1"/>
        <v>5.9253285260211584E-2</v>
      </c>
      <c r="H64" s="109">
        <f t="shared" si="2"/>
        <v>1249</v>
      </c>
      <c r="I64" s="113">
        <f t="shared" si="4"/>
        <v>4.03958730877454E-2</v>
      </c>
      <c r="J64" s="110">
        <f t="shared" si="3"/>
        <v>162</v>
      </c>
    </row>
    <row r="65" spans="1:10">
      <c r="A65" s="114">
        <v>72</v>
      </c>
      <c r="B65" s="111" t="s">
        <v>64</v>
      </c>
      <c r="C65" s="110">
        <v>803</v>
      </c>
      <c r="D65" s="110">
        <v>960</v>
      </c>
      <c r="E65" s="110">
        <v>960</v>
      </c>
      <c r="F65" s="112">
        <f t="shared" si="5"/>
        <v>5.4945746798551725E-4</v>
      </c>
      <c r="G65" s="112">
        <f t="shared" si="1"/>
        <v>0.19551681195516812</v>
      </c>
      <c r="H65" s="109">
        <f t="shared" si="2"/>
        <v>157</v>
      </c>
      <c r="I65" s="113">
        <f t="shared" si="4"/>
        <v>5.0777838869303666E-3</v>
      </c>
      <c r="J65" s="110">
        <f t="shared" si="3"/>
        <v>0</v>
      </c>
    </row>
    <row r="66" spans="1:10">
      <c r="A66" s="114">
        <v>73</v>
      </c>
      <c r="B66" s="111" t="s">
        <v>65</v>
      </c>
      <c r="C66" s="110">
        <v>7150</v>
      </c>
      <c r="D66" s="110">
        <v>7192</v>
      </c>
      <c r="E66" s="110">
        <v>7185</v>
      </c>
      <c r="F66" s="112">
        <f t="shared" ref="F66:F90" si="6">E66/$E$90</f>
        <v>4.1123457369541053E-3</v>
      </c>
      <c r="G66" s="112">
        <f t="shared" ref="G66:G89" si="7">(E66-C66)/C66</f>
        <v>4.8951048951048955E-3</v>
      </c>
      <c r="H66" s="109">
        <f t="shared" ref="H66:H89" si="8">E66-C66</f>
        <v>35</v>
      </c>
      <c r="I66" s="113">
        <f t="shared" si="4"/>
        <v>1.1319900384876612E-3</v>
      </c>
      <c r="J66" s="110">
        <f t="shared" ref="J66:J89" si="9">E66-D66</f>
        <v>-7</v>
      </c>
    </row>
    <row r="67" spans="1:10">
      <c r="A67" s="114">
        <v>74</v>
      </c>
      <c r="B67" s="111" t="s">
        <v>66</v>
      </c>
      <c r="C67" s="110">
        <v>6831</v>
      </c>
      <c r="D67" s="110">
        <v>7239</v>
      </c>
      <c r="E67" s="110">
        <v>7393</v>
      </c>
      <c r="F67" s="112">
        <f t="shared" si="6"/>
        <v>4.2313948550176343E-3</v>
      </c>
      <c r="G67" s="112">
        <f t="shared" si="7"/>
        <v>8.2271995315473578E-2</v>
      </c>
      <c r="H67" s="109">
        <f t="shared" si="8"/>
        <v>562</v>
      </c>
      <c r="I67" s="113">
        <f t="shared" ref="I67:I90" si="10">H67/$H$90</f>
        <v>1.8176525760859017E-2</v>
      </c>
      <c r="J67" s="110">
        <f t="shared" si="9"/>
        <v>154</v>
      </c>
    </row>
    <row r="68" spans="1:10">
      <c r="A68" s="114">
        <v>75</v>
      </c>
      <c r="B68" s="111" t="s">
        <v>67</v>
      </c>
      <c r="C68" s="110">
        <v>2027</v>
      </c>
      <c r="D68" s="110">
        <v>2150</v>
      </c>
      <c r="E68" s="110">
        <v>2168</v>
      </c>
      <c r="F68" s="112">
        <f t="shared" si="6"/>
        <v>1.2408581152006264E-3</v>
      </c>
      <c r="G68" s="112">
        <f t="shared" si="7"/>
        <v>6.9560927479033058E-2</v>
      </c>
      <c r="H68" s="109">
        <f t="shared" si="8"/>
        <v>141</v>
      </c>
      <c r="I68" s="113">
        <f t="shared" si="10"/>
        <v>4.5603027264788645E-3</v>
      </c>
      <c r="J68" s="110">
        <f t="shared" si="9"/>
        <v>18</v>
      </c>
    </row>
    <row r="69" spans="1:10">
      <c r="A69" s="114">
        <v>77</v>
      </c>
      <c r="B69" s="111" t="s">
        <v>68</v>
      </c>
      <c r="C69" s="110">
        <v>5742</v>
      </c>
      <c r="D69" s="110">
        <v>5620</v>
      </c>
      <c r="E69" s="110">
        <v>5638</v>
      </c>
      <c r="F69" s="112">
        <f t="shared" si="6"/>
        <v>3.2269179213566105E-3</v>
      </c>
      <c r="G69" s="112">
        <f t="shared" si="7"/>
        <v>-1.8112156043190525E-2</v>
      </c>
      <c r="H69" s="109">
        <f t="shared" si="8"/>
        <v>-104</v>
      </c>
      <c r="I69" s="113">
        <f t="shared" si="10"/>
        <v>-3.363627542934765E-3</v>
      </c>
      <c r="J69" s="110">
        <f t="shared" si="9"/>
        <v>18</v>
      </c>
    </row>
    <row r="70" spans="1:10">
      <c r="A70" s="114">
        <v>78</v>
      </c>
      <c r="B70" s="111" t="s">
        <v>69</v>
      </c>
      <c r="C70" s="110">
        <v>1139</v>
      </c>
      <c r="D70" s="110">
        <v>1462</v>
      </c>
      <c r="E70" s="110">
        <v>1490</v>
      </c>
      <c r="F70" s="112">
        <f t="shared" si="6"/>
        <v>8.528037784358548E-4</v>
      </c>
      <c r="G70" s="112">
        <f t="shared" si="7"/>
        <v>0.30816505706760317</v>
      </c>
      <c r="H70" s="109">
        <f t="shared" si="8"/>
        <v>351</v>
      </c>
      <c r="I70" s="113">
        <f t="shared" si="10"/>
        <v>1.1352242957404833E-2</v>
      </c>
      <c r="J70" s="110">
        <f t="shared" si="9"/>
        <v>28</v>
      </c>
    </row>
    <row r="71" spans="1:10">
      <c r="A71" s="114">
        <v>79</v>
      </c>
      <c r="B71" s="111" t="s">
        <v>70</v>
      </c>
      <c r="C71" s="110">
        <v>7989</v>
      </c>
      <c r="D71" s="110">
        <v>8115</v>
      </c>
      <c r="E71" s="110">
        <v>8222</v>
      </c>
      <c r="F71" s="112">
        <f t="shared" si="6"/>
        <v>4.7058742726842941E-3</v>
      </c>
      <c r="G71" s="112">
        <f t="shared" si="7"/>
        <v>2.9165102015270998E-2</v>
      </c>
      <c r="H71" s="109">
        <f t="shared" si="8"/>
        <v>233</v>
      </c>
      <c r="I71" s="113">
        <f t="shared" si="10"/>
        <v>7.5358193990750022E-3</v>
      </c>
      <c r="J71" s="110">
        <f t="shared" si="9"/>
        <v>107</v>
      </c>
    </row>
    <row r="72" spans="1:10">
      <c r="A72" s="114">
        <v>80</v>
      </c>
      <c r="B72" s="111" t="s">
        <v>71</v>
      </c>
      <c r="C72" s="110">
        <v>19994</v>
      </c>
      <c r="D72" s="110">
        <v>20206</v>
      </c>
      <c r="E72" s="110">
        <v>20282</v>
      </c>
      <c r="F72" s="112">
        <f t="shared" si="6"/>
        <v>1.1608433714252355E-2</v>
      </c>
      <c r="G72" s="112">
        <f t="shared" si="7"/>
        <v>1.4404321296388916E-2</v>
      </c>
      <c r="H72" s="109">
        <f t="shared" si="8"/>
        <v>288</v>
      </c>
      <c r="I72" s="113">
        <f t="shared" si="10"/>
        <v>9.3146608881270413E-3</v>
      </c>
      <c r="J72" s="110">
        <f t="shared" si="9"/>
        <v>76</v>
      </c>
    </row>
    <row r="73" spans="1:10">
      <c r="A73" s="114">
        <v>81</v>
      </c>
      <c r="B73" s="111" t="s">
        <v>72</v>
      </c>
      <c r="C73" s="110">
        <v>55653</v>
      </c>
      <c r="D73" s="110">
        <v>55322</v>
      </c>
      <c r="E73" s="110">
        <v>55017</v>
      </c>
      <c r="F73" s="112">
        <f t="shared" si="6"/>
        <v>3.1489064079332503E-2</v>
      </c>
      <c r="G73" s="112">
        <f t="shared" si="7"/>
        <v>-1.1427955366287532E-2</v>
      </c>
      <c r="H73" s="109">
        <f t="shared" si="8"/>
        <v>-636</v>
      </c>
      <c r="I73" s="113">
        <f t="shared" si="10"/>
        <v>-2.0569876127947216E-2</v>
      </c>
      <c r="J73" s="110">
        <f t="shared" si="9"/>
        <v>-305</v>
      </c>
    </row>
    <row r="74" spans="1:10">
      <c r="A74" s="114">
        <v>82</v>
      </c>
      <c r="B74" s="111" t="s">
        <v>73</v>
      </c>
      <c r="C74" s="110">
        <v>51888</v>
      </c>
      <c r="D74" s="110">
        <v>51380</v>
      </c>
      <c r="E74" s="110">
        <v>51410</v>
      </c>
      <c r="F74" s="112">
        <f t="shared" si="6"/>
        <v>2.942459211368275E-2</v>
      </c>
      <c r="G74" s="112">
        <f t="shared" si="7"/>
        <v>-9.2121492445266726E-3</v>
      </c>
      <c r="H74" s="109">
        <f t="shared" si="8"/>
        <v>-478</v>
      </c>
      <c r="I74" s="113">
        <f t="shared" si="10"/>
        <v>-1.5459749668488631E-2</v>
      </c>
      <c r="J74" s="110">
        <f t="shared" si="9"/>
        <v>30</v>
      </c>
    </row>
    <row r="75" spans="1:10">
      <c r="A75" s="114">
        <v>84</v>
      </c>
      <c r="B75" s="111" t="s">
        <v>74</v>
      </c>
      <c r="C75" s="110">
        <v>1018</v>
      </c>
      <c r="D75" s="110">
        <v>1925</v>
      </c>
      <c r="E75" s="110">
        <v>2084</v>
      </c>
      <c r="F75" s="112">
        <f t="shared" si="6"/>
        <v>1.1927805867518937E-3</v>
      </c>
      <c r="G75" s="112">
        <f t="shared" si="7"/>
        <v>1.0471512770137525</v>
      </c>
      <c r="H75" s="109">
        <f t="shared" si="8"/>
        <v>1066</v>
      </c>
      <c r="I75" s="113">
        <f t="shared" si="10"/>
        <v>3.4477182315081345E-2</v>
      </c>
      <c r="J75" s="110">
        <f t="shared" si="9"/>
        <v>159</v>
      </c>
    </row>
    <row r="76" spans="1:10">
      <c r="A76" s="114">
        <v>85</v>
      </c>
      <c r="B76" s="111" t="s">
        <v>75</v>
      </c>
      <c r="C76" s="110">
        <v>30427</v>
      </c>
      <c r="D76" s="110">
        <v>32523</v>
      </c>
      <c r="E76" s="110">
        <v>32917</v>
      </c>
      <c r="F76" s="112">
        <f t="shared" si="6"/>
        <v>1.8840095285082573E-2</v>
      </c>
      <c r="G76" s="112">
        <f t="shared" si="7"/>
        <v>8.1835212147106193E-2</v>
      </c>
      <c r="H76" s="109">
        <f t="shared" si="8"/>
        <v>2490</v>
      </c>
      <c r="I76" s="113">
        <f t="shared" si="10"/>
        <v>8.053300559526505E-2</v>
      </c>
      <c r="J76" s="110">
        <f t="shared" si="9"/>
        <v>394</v>
      </c>
    </row>
    <row r="77" spans="1:10">
      <c r="A77" s="114">
        <v>86</v>
      </c>
      <c r="B77" s="111" t="s">
        <v>76</v>
      </c>
      <c r="C77" s="110">
        <v>21452</v>
      </c>
      <c r="D77" s="110">
        <v>22789</v>
      </c>
      <c r="E77" s="110">
        <v>22895</v>
      </c>
      <c r="F77" s="112">
        <f t="shared" si="6"/>
        <v>1.3103988259925434E-2</v>
      </c>
      <c r="G77" s="112">
        <f t="shared" si="7"/>
        <v>6.7266455342159234E-2</v>
      </c>
      <c r="H77" s="109">
        <f t="shared" si="8"/>
        <v>1443</v>
      </c>
      <c r="I77" s="113">
        <f t="shared" si="10"/>
        <v>4.6670332158219863E-2</v>
      </c>
      <c r="J77" s="110">
        <f t="shared" si="9"/>
        <v>106</v>
      </c>
    </row>
    <row r="78" spans="1:10">
      <c r="A78" s="114">
        <v>87</v>
      </c>
      <c r="B78" s="111" t="s">
        <v>77</v>
      </c>
      <c r="C78" s="110">
        <v>1634</v>
      </c>
      <c r="D78" s="110">
        <v>1565</v>
      </c>
      <c r="E78" s="110">
        <v>1558</v>
      </c>
      <c r="F78" s="112">
        <f t="shared" si="6"/>
        <v>8.9172368241816232E-4</v>
      </c>
      <c r="G78" s="112">
        <f t="shared" si="7"/>
        <v>-4.6511627906976744E-2</v>
      </c>
      <c r="H78" s="109">
        <f t="shared" si="8"/>
        <v>-76</v>
      </c>
      <c r="I78" s="113">
        <f t="shared" si="10"/>
        <v>-2.4580355121446361E-3</v>
      </c>
      <c r="J78" s="110">
        <f t="shared" si="9"/>
        <v>-7</v>
      </c>
    </row>
    <row r="79" spans="1:10">
      <c r="A79" s="114">
        <v>88</v>
      </c>
      <c r="B79" s="111" t="s">
        <v>78</v>
      </c>
      <c r="C79" s="110">
        <v>4192</v>
      </c>
      <c r="D79" s="110">
        <v>4339</v>
      </c>
      <c r="E79" s="110">
        <v>4343</v>
      </c>
      <c r="F79" s="112">
        <f t="shared" si="6"/>
        <v>2.4857226911053137E-3</v>
      </c>
      <c r="G79" s="112">
        <f t="shared" si="7"/>
        <v>3.6020992366412215E-2</v>
      </c>
      <c r="H79" s="109">
        <f t="shared" si="8"/>
        <v>151</v>
      </c>
      <c r="I79" s="113">
        <f t="shared" si="10"/>
        <v>4.8837284517610534E-3</v>
      </c>
      <c r="J79" s="110">
        <f t="shared" si="9"/>
        <v>4</v>
      </c>
    </row>
    <row r="80" spans="1:10">
      <c r="A80" s="114">
        <v>90</v>
      </c>
      <c r="B80" s="111" t="s">
        <v>79</v>
      </c>
      <c r="C80" s="110">
        <v>1446</v>
      </c>
      <c r="D80" s="110">
        <v>1457</v>
      </c>
      <c r="E80" s="110">
        <v>1469</v>
      </c>
      <c r="F80" s="112">
        <f t="shared" si="6"/>
        <v>8.4078439632367171E-4</v>
      </c>
      <c r="G80" s="112">
        <f t="shared" si="7"/>
        <v>1.590594744121715E-2</v>
      </c>
      <c r="H80" s="109">
        <f t="shared" si="8"/>
        <v>23</v>
      </c>
      <c r="I80" s="113">
        <f t="shared" si="10"/>
        <v>7.4387916814903454E-4</v>
      </c>
      <c r="J80" s="110">
        <f t="shared" si="9"/>
        <v>12</v>
      </c>
    </row>
    <row r="81" spans="1:10">
      <c r="A81" s="114">
        <v>91</v>
      </c>
      <c r="B81" s="111" t="s">
        <v>80</v>
      </c>
      <c r="C81" s="110">
        <v>353</v>
      </c>
      <c r="D81" s="110">
        <v>378</v>
      </c>
      <c r="E81" s="110">
        <v>382</v>
      </c>
      <c r="F81" s="112">
        <f t="shared" si="6"/>
        <v>2.1863828413590372E-4</v>
      </c>
      <c r="G81" s="112">
        <f t="shared" si="7"/>
        <v>8.2152974504249299E-2</v>
      </c>
      <c r="H81" s="109">
        <f t="shared" si="8"/>
        <v>29</v>
      </c>
      <c r="I81" s="113">
        <f t="shared" si="10"/>
        <v>9.3793460331834794E-4</v>
      </c>
      <c r="J81" s="110">
        <f t="shared" si="9"/>
        <v>4</v>
      </c>
    </row>
    <row r="82" spans="1:10">
      <c r="A82" s="114">
        <v>92</v>
      </c>
      <c r="B82" s="111" t="s">
        <v>81</v>
      </c>
      <c r="C82" s="110">
        <v>4188</v>
      </c>
      <c r="D82" s="110">
        <v>3885</v>
      </c>
      <c r="E82" s="110">
        <v>3900</v>
      </c>
      <c r="F82" s="112">
        <f t="shared" si="6"/>
        <v>2.2321709636911637E-3</v>
      </c>
      <c r="G82" s="112">
        <f t="shared" si="7"/>
        <v>-6.8767908309455589E-2</v>
      </c>
      <c r="H82" s="109">
        <f t="shared" si="8"/>
        <v>-288</v>
      </c>
      <c r="I82" s="113">
        <f t="shared" si="10"/>
        <v>-9.3146608881270413E-3</v>
      </c>
      <c r="J82" s="110">
        <f t="shared" si="9"/>
        <v>15</v>
      </c>
    </row>
    <row r="83" spans="1:10">
      <c r="A83" s="114">
        <v>93</v>
      </c>
      <c r="B83" s="111" t="s">
        <v>82</v>
      </c>
      <c r="C83" s="110">
        <v>6980</v>
      </c>
      <c r="D83" s="110">
        <v>7214</v>
      </c>
      <c r="E83" s="110">
        <v>7406</v>
      </c>
      <c r="F83" s="112">
        <f t="shared" si="6"/>
        <v>4.2388354248966047E-3</v>
      </c>
      <c r="G83" s="112">
        <f t="shared" si="7"/>
        <v>6.1031518624641831E-2</v>
      </c>
      <c r="H83" s="109">
        <f t="shared" si="8"/>
        <v>426</v>
      </c>
      <c r="I83" s="113">
        <f t="shared" si="10"/>
        <v>1.3777935897021249E-2</v>
      </c>
      <c r="J83" s="110">
        <f t="shared" si="9"/>
        <v>192</v>
      </c>
    </row>
    <row r="84" spans="1:10">
      <c r="A84" s="114">
        <v>94</v>
      </c>
      <c r="B84" s="111" t="s">
        <v>83</v>
      </c>
      <c r="C84" s="110">
        <v>10154</v>
      </c>
      <c r="D84" s="110">
        <v>10318</v>
      </c>
      <c r="E84" s="110">
        <v>10305</v>
      </c>
      <c r="F84" s="112">
        <f t="shared" si="6"/>
        <v>5.8980825079070365E-3</v>
      </c>
      <c r="G84" s="112">
        <f t="shared" si="7"/>
        <v>1.4870986803230254E-2</v>
      </c>
      <c r="H84" s="109">
        <f t="shared" si="8"/>
        <v>151</v>
      </c>
      <c r="I84" s="113">
        <f t="shared" si="10"/>
        <v>4.8837284517610534E-3</v>
      </c>
      <c r="J84" s="110">
        <f t="shared" si="9"/>
        <v>-13</v>
      </c>
    </row>
    <row r="85" spans="1:10">
      <c r="A85" s="114">
        <v>95</v>
      </c>
      <c r="B85" s="111" t="s">
        <v>84</v>
      </c>
      <c r="C85" s="110">
        <v>11692</v>
      </c>
      <c r="D85" s="110">
        <v>11670</v>
      </c>
      <c r="E85" s="110">
        <v>11677</v>
      </c>
      <c r="F85" s="112">
        <f t="shared" si="6"/>
        <v>6.6833488059030045E-3</v>
      </c>
      <c r="G85" s="112">
        <f t="shared" si="7"/>
        <v>-1.2829284981183714E-3</v>
      </c>
      <c r="H85" s="109">
        <f t="shared" si="8"/>
        <v>-15</v>
      </c>
      <c r="I85" s="113">
        <f t="shared" si="10"/>
        <v>-4.8513858792328344E-4</v>
      </c>
      <c r="J85" s="110">
        <f t="shared" si="9"/>
        <v>7</v>
      </c>
    </row>
    <row r="86" spans="1:10">
      <c r="A86" s="114">
        <v>96</v>
      </c>
      <c r="B86" s="111" t="s">
        <v>85</v>
      </c>
      <c r="C86" s="110">
        <v>28688</v>
      </c>
      <c r="D86" s="110">
        <v>28460</v>
      </c>
      <c r="E86" s="110">
        <v>28861</v>
      </c>
      <c r="F86" s="112">
        <f t="shared" si="6"/>
        <v>1.6518637482843764E-2</v>
      </c>
      <c r="G86" s="112">
        <f t="shared" si="7"/>
        <v>6.0303959843837143E-3</v>
      </c>
      <c r="H86" s="109">
        <f t="shared" si="8"/>
        <v>173</v>
      </c>
      <c r="I86" s="113">
        <f t="shared" si="10"/>
        <v>5.5952650473818687E-3</v>
      </c>
      <c r="J86" s="110">
        <f t="shared" si="9"/>
        <v>401</v>
      </c>
    </row>
    <row r="87" spans="1:10">
      <c r="A87" s="114">
        <v>97</v>
      </c>
      <c r="B87" s="111" t="s">
        <v>86</v>
      </c>
      <c r="C87" s="110">
        <v>32526</v>
      </c>
      <c r="D87" s="110">
        <v>24387</v>
      </c>
      <c r="E87" s="110">
        <v>23912</v>
      </c>
      <c r="F87" s="112">
        <f t="shared" si="6"/>
        <v>1.3686069765072591E-2</v>
      </c>
      <c r="G87" s="112">
        <f t="shared" si="7"/>
        <v>-0.26483428641702023</v>
      </c>
      <c r="H87" s="109">
        <f t="shared" si="8"/>
        <v>-8614</v>
      </c>
      <c r="I87" s="113">
        <f t="shared" si="10"/>
        <v>-0.27859891975807755</v>
      </c>
      <c r="J87" s="110">
        <f t="shared" si="9"/>
        <v>-475</v>
      </c>
    </row>
    <row r="88" spans="1:10">
      <c r="A88" s="114">
        <v>98</v>
      </c>
      <c r="B88" s="111" t="s">
        <v>87</v>
      </c>
      <c r="C88" s="110">
        <v>561</v>
      </c>
      <c r="D88" s="110">
        <v>505</v>
      </c>
      <c r="E88" s="110">
        <v>497</v>
      </c>
      <c r="F88" s="112">
        <f t="shared" si="6"/>
        <v>2.8445870998833545E-4</v>
      </c>
      <c r="G88" s="112">
        <f t="shared" si="7"/>
        <v>-0.1140819964349376</v>
      </c>
      <c r="H88" s="109">
        <f t="shared" si="8"/>
        <v>-64</v>
      </c>
      <c r="I88" s="113">
        <f t="shared" si="10"/>
        <v>-2.0699246418060093E-3</v>
      </c>
      <c r="J88" s="110">
        <f t="shared" si="9"/>
        <v>-8</v>
      </c>
    </row>
    <row r="89" spans="1:10">
      <c r="A89" s="114">
        <v>99</v>
      </c>
      <c r="B89" s="111" t="s">
        <v>88</v>
      </c>
      <c r="C89" s="110">
        <v>493</v>
      </c>
      <c r="D89" s="110">
        <v>482</v>
      </c>
      <c r="E89" s="110">
        <v>482</v>
      </c>
      <c r="F89" s="112">
        <f t="shared" si="6"/>
        <v>2.7587343705106178E-4</v>
      </c>
      <c r="G89" s="112">
        <f t="shared" si="7"/>
        <v>-2.231237322515213E-2</v>
      </c>
      <c r="H89" s="109">
        <f t="shared" si="8"/>
        <v>-11</v>
      </c>
      <c r="I89" s="113">
        <f t="shared" si="10"/>
        <v>-3.5576829781040786E-4</v>
      </c>
      <c r="J89" s="110">
        <f t="shared" si="9"/>
        <v>0</v>
      </c>
    </row>
    <row r="90" spans="1:10" s="123" customFormat="1">
      <c r="A90" s="136" t="s">
        <v>89</v>
      </c>
      <c r="B90" s="136"/>
      <c r="C90" s="122">
        <v>1716259</v>
      </c>
      <c r="D90" s="73">
        <v>1737400</v>
      </c>
      <c r="E90" s="73">
        <v>1747178</v>
      </c>
      <c r="F90" s="112">
        <f t="shared" si="6"/>
        <v>1</v>
      </c>
      <c r="G90" s="112">
        <f>(E90-C90)/C90</f>
        <v>1.8015346168614412E-2</v>
      </c>
      <c r="H90" s="109">
        <f>E90-C90</f>
        <v>30919</v>
      </c>
      <c r="I90" s="113">
        <f t="shared" si="10"/>
        <v>1</v>
      </c>
      <c r="J90" s="109">
        <f>E90-D90</f>
        <v>9778</v>
      </c>
    </row>
    <row r="91" spans="1:10">
      <c r="C91" s="9"/>
      <c r="D91" s="9"/>
      <c r="E91" s="9"/>
    </row>
    <row r="92" spans="1:10">
      <c r="D92" s="122"/>
      <c r="E92" s="121"/>
    </row>
    <row r="93" spans="1:10">
      <c r="D93" s="9"/>
      <c r="E93" s="9"/>
    </row>
    <row r="94" spans="1:10">
      <c r="D94" s="9"/>
      <c r="E94" s="9"/>
    </row>
    <row r="95" spans="1:10">
      <c r="D95" s="9"/>
      <c r="E95" s="9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84"/>
  <sheetViews>
    <sheetView topLeftCell="H1" zoomScale="80" zoomScaleNormal="80" workbookViewId="0">
      <pane ySplit="1" topLeftCell="A2" activePane="bottomLeft" state="frozen"/>
      <selection activeCell="W1" sqref="W1"/>
      <selection pane="bottomLeft" activeCell="L1" sqref="L1:S104857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9.7265625" style="8" customWidth="1"/>
    <col min="11" max="11" width="9.1796875" style="8"/>
    <col min="12" max="12" width="10.81640625" style="8" bestFit="1" customWidth="1"/>
    <col min="13" max="16384" width="9.1796875" style="8"/>
  </cols>
  <sheetData>
    <row r="1" spans="1:13" ht="29">
      <c r="A1" s="105" t="s">
        <v>91</v>
      </c>
      <c r="B1" s="105" t="s">
        <v>174</v>
      </c>
      <c r="C1" s="105">
        <v>42125</v>
      </c>
      <c r="D1" s="105">
        <v>42461</v>
      </c>
      <c r="E1" s="105">
        <v>42491</v>
      </c>
      <c r="F1" s="104" t="s">
        <v>303</v>
      </c>
      <c r="G1" s="104" t="s">
        <v>295</v>
      </c>
      <c r="H1" s="104" t="s">
        <v>304</v>
      </c>
      <c r="I1" s="104" t="s">
        <v>305</v>
      </c>
      <c r="J1" s="108" t="s">
        <v>306</v>
      </c>
    </row>
    <row r="2" spans="1:13">
      <c r="A2" s="47">
        <v>1</v>
      </c>
      <c r="B2" s="115" t="s">
        <v>92</v>
      </c>
      <c r="C2" s="110">
        <v>292507</v>
      </c>
      <c r="D2" s="110">
        <v>295538</v>
      </c>
      <c r="E2" s="110">
        <v>296323</v>
      </c>
      <c r="F2" s="112">
        <f t="shared" ref="F2:F65" si="0">E2/$E$83</f>
        <v>2.095145896176645E-2</v>
      </c>
      <c r="G2" s="112">
        <f t="shared" ref="G2:G65" si="1">(E2-C2)/C2</f>
        <v>1.3045841637977895E-2</v>
      </c>
      <c r="H2" s="109">
        <f t="shared" ref="H2:H65" si="2">E2-C2</f>
        <v>3816</v>
      </c>
      <c r="I2" s="113">
        <f>H2/$H$83</f>
        <v>1.2196798020896925E-2</v>
      </c>
      <c r="J2" s="110">
        <f t="shared" ref="J2:J65" si="3">E2-D2</f>
        <v>785</v>
      </c>
      <c r="L2" s="4"/>
      <c r="M2" s="11"/>
    </row>
    <row r="3" spans="1:13">
      <c r="A3" s="47">
        <v>2</v>
      </c>
      <c r="B3" s="115" t="s">
        <v>93</v>
      </c>
      <c r="C3" s="110">
        <v>46359</v>
      </c>
      <c r="D3" s="110">
        <v>48373</v>
      </c>
      <c r="E3" s="110">
        <v>48123</v>
      </c>
      <c r="F3" s="112">
        <f t="shared" si="0"/>
        <v>3.4025271734461613E-3</v>
      </c>
      <c r="G3" s="112">
        <f t="shared" si="1"/>
        <v>3.8050863909920407E-2</v>
      </c>
      <c r="H3" s="109">
        <f t="shared" si="2"/>
        <v>1764</v>
      </c>
      <c r="I3" s="113">
        <f t="shared" ref="I3:I66" si="4">H3/$H$83</f>
        <v>5.6381424813580121E-3</v>
      </c>
      <c r="J3" s="110">
        <f t="shared" si="3"/>
        <v>-250</v>
      </c>
      <c r="L3" s="4"/>
      <c r="M3" s="11"/>
    </row>
    <row r="4" spans="1:13">
      <c r="A4" s="47">
        <v>3</v>
      </c>
      <c r="B4" s="115" t="s">
        <v>94</v>
      </c>
      <c r="C4" s="110">
        <v>87385</v>
      </c>
      <c r="D4" s="110">
        <v>87323</v>
      </c>
      <c r="E4" s="110">
        <v>88728</v>
      </c>
      <c r="F4" s="112">
        <f t="shared" si="0"/>
        <v>6.2734956475184629E-3</v>
      </c>
      <c r="G4" s="112">
        <f t="shared" si="1"/>
        <v>1.5368770383933169E-2</v>
      </c>
      <c r="H4" s="109">
        <f t="shared" si="2"/>
        <v>1343</v>
      </c>
      <c r="I4" s="113">
        <f t="shared" si="4"/>
        <v>4.2925313789477382E-3</v>
      </c>
      <c r="J4" s="110">
        <f t="shared" si="3"/>
        <v>1405</v>
      </c>
      <c r="L4" s="4"/>
      <c r="M4" s="11"/>
    </row>
    <row r="5" spans="1:13">
      <c r="A5" s="47">
        <v>4</v>
      </c>
      <c r="B5" s="115" t="s">
        <v>95</v>
      </c>
      <c r="C5" s="110">
        <v>22897</v>
      </c>
      <c r="D5" s="110">
        <v>22425</v>
      </c>
      <c r="E5" s="110">
        <v>23122</v>
      </c>
      <c r="F5" s="112">
        <f t="shared" si="0"/>
        <v>1.6348364255017796E-3</v>
      </c>
      <c r="G5" s="112">
        <f t="shared" si="1"/>
        <v>9.8266148403721009E-3</v>
      </c>
      <c r="H5" s="109">
        <f t="shared" si="2"/>
        <v>225</v>
      </c>
      <c r="I5" s="113">
        <f t="shared" si="4"/>
        <v>7.1915082670382811E-4</v>
      </c>
      <c r="J5" s="110">
        <f t="shared" si="3"/>
        <v>697</v>
      </c>
      <c r="L5" s="4"/>
      <c r="M5" s="11"/>
    </row>
    <row r="6" spans="1:13">
      <c r="A6" s="47">
        <v>5</v>
      </c>
      <c r="B6" s="115" t="s">
        <v>96</v>
      </c>
      <c r="C6" s="110">
        <v>39177</v>
      </c>
      <c r="D6" s="110">
        <v>40992</v>
      </c>
      <c r="E6" s="110">
        <v>40747</v>
      </c>
      <c r="F6" s="112">
        <f t="shared" si="0"/>
        <v>2.8810085559173521E-3</v>
      </c>
      <c r="G6" s="112">
        <f t="shared" si="1"/>
        <v>4.0074533527324707E-2</v>
      </c>
      <c r="H6" s="109">
        <f t="shared" si="2"/>
        <v>1570</v>
      </c>
      <c r="I6" s="113">
        <f t="shared" si="4"/>
        <v>5.0180746574444894E-3</v>
      </c>
      <c r="J6" s="110">
        <f t="shared" si="3"/>
        <v>-245</v>
      </c>
      <c r="L6" s="4"/>
      <c r="M6" s="11"/>
    </row>
    <row r="7" spans="1:13">
      <c r="A7" s="47">
        <v>6</v>
      </c>
      <c r="B7" s="115" t="s">
        <v>97</v>
      </c>
      <c r="C7" s="110">
        <v>1176274</v>
      </c>
      <c r="D7" s="110">
        <v>1304091</v>
      </c>
      <c r="E7" s="110">
        <v>1326309</v>
      </c>
      <c r="F7" s="112">
        <f t="shared" si="0"/>
        <v>9.3776414872019709E-2</v>
      </c>
      <c r="G7" s="112">
        <f t="shared" si="1"/>
        <v>0.1275510637827581</v>
      </c>
      <c r="H7" s="109">
        <f t="shared" si="2"/>
        <v>150035</v>
      </c>
      <c r="I7" s="113">
        <f t="shared" si="4"/>
        <v>0.47954575237559488</v>
      </c>
      <c r="J7" s="110">
        <f t="shared" si="3"/>
        <v>22218</v>
      </c>
      <c r="L7" s="4"/>
      <c r="M7" s="11"/>
    </row>
    <row r="8" spans="1:13">
      <c r="A8" s="47">
        <v>7</v>
      </c>
      <c r="B8" s="115" t="s">
        <v>98</v>
      </c>
      <c r="C8" s="110">
        <v>588320</v>
      </c>
      <c r="D8" s="110">
        <v>502238</v>
      </c>
      <c r="E8" s="110">
        <v>517515</v>
      </c>
      <c r="F8" s="112">
        <f t="shared" si="0"/>
        <v>3.659079546507886E-2</v>
      </c>
      <c r="G8" s="112">
        <f t="shared" si="1"/>
        <v>-0.12035116943160185</v>
      </c>
      <c r="H8" s="109">
        <f t="shared" si="2"/>
        <v>-70805</v>
      </c>
      <c r="I8" s="113">
        <f t="shared" si="4"/>
        <v>-0.22630877459895354</v>
      </c>
      <c r="J8" s="110">
        <f t="shared" si="3"/>
        <v>15277</v>
      </c>
      <c r="L8" s="4"/>
      <c r="M8" s="11"/>
    </row>
    <row r="9" spans="1:13">
      <c r="A9" s="47">
        <v>8</v>
      </c>
      <c r="B9" s="115" t="s">
        <v>99</v>
      </c>
      <c r="C9" s="110">
        <v>24751</v>
      </c>
      <c r="D9" s="110">
        <v>24397</v>
      </c>
      <c r="E9" s="110">
        <v>23828</v>
      </c>
      <c r="F9" s="112">
        <f t="shared" si="0"/>
        <v>1.6847540155201283E-3</v>
      </c>
      <c r="G9" s="112">
        <f t="shared" si="1"/>
        <v>-3.72914225687851E-2</v>
      </c>
      <c r="H9" s="109">
        <f t="shared" si="2"/>
        <v>-923</v>
      </c>
      <c r="I9" s="113">
        <f t="shared" si="4"/>
        <v>-2.9501165024339261E-3</v>
      </c>
      <c r="J9" s="110">
        <f t="shared" si="3"/>
        <v>-569</v>
      </c>
      <c r="L9" s="4"/>
      <c r="M9" s="11"/>
    </row>
    <row r="10" spans="1:13">
      <c r="A10" s="47">
        <v>9</v>
      </c>
      <c r="B10" s="115" t="s">
        <v>100</v>
      </c>
      <c r="C10" s="110">
        <v>152667</v>
      </c>
      <c r="D10" s="110">
        <v>155480</v>
      </c>
      <c r="E10" s="110">
        <v>158690</v>
      </c>
      <c r="F10" s="112">
        <f t="shared" si="0"/>
        <v>1.1220144985852323E-2</v>
      </c>
      <c r="G10" s="112">
        <f t="shared" si="1"/>
        <v>3.9451878926028548E-2</v>
      </c>
      <c r="H10" s="109">
        <f t="shared" si="2"/>
        <v>6023</v>
      </c>
      <c r="I10" s="113">
        <f t="shared" si="4"/>
        <v>1.9250868574387365E-2</v>
      </c>
      <c r="J10" s="110">
        <f t="shared" si="3"/>
        <v>3210</v>
      </c>
      <c r="L10" s="4"/>
      <c r="M10" s="11"/>
    </row>
    <row r="11" spans="1:13">
      <c r="A11" s="47">
        <v>10</v>
      </c>
      <c r="B11" s="115" t="s">
        <v>101</v>
      </c>
      <c r="C11" s="110">
        <v>162260</v>
      </c>
      <c r="D11" s="110">
        <v>162965</v>
      </c>
      <c r="E11" s="110">
        <v>165603</v>
      </c>
      <c r="F11" s="112">
        <f t="shared" si="0"/>
        <v>1.170892728018213E-2</v>
      </c>
      <c r="G11" s="112">
        <f t="shared" si="1"/>
        <v>2.0602736349069395E-2</v>
      </c>
      <c r="H11" s="109">
        <f t="shared" si="2"/>
        <v>3343</v>
      </c>
      <c r="I11" s="113">
        <f t="shared" si="4"/>
        <v>1.0684983171870655E-2</v>
      </c>
      <c r="J11" s="110">
        <f t="shared" si="3"/>
        <v>2638</v>
      </c>
      <c r="L11" s="4"/>
      <c r="M11" s="11"/>
    </row>
    <row r="12" spans="1:13">
      <c r="A12" s="47">
        <v>11</v>
      </c>
      <c r="B12" s="115" t="s">
        <v>102</v>
      </c>
      <c r="C12" s="110">
        <v>42084</v>
      </c>
      <c r="D12" s="110">
        <v>42605</v>
      </c>
      <c r="E12" s="110">
        <v>42963</v>
      </c>
      <c r="F12" s="112">
        <f t="shared" si="0"/>
        <v>3.0376903965415171E-3</v>
      </c>
      <c r="G12" s="112">
        <f t="shared" si="1"/>
        <v>2.0886797832905618E-2</v>
      </c>
      <c r="H12" s="109">
        <f t="shared" si="2"/>
        <v>879</v>
      </c>
      <c r="I12" s="113">
        <f t="shared" si="4"/>
        <v>2.8094825629896218E-3</v>
      </c>
      <c r="J12" s="110">
        <f t="shared" si="3"/>
        <v>358</v>
      </c>
      <c r="L12" s="4"/>
      <c r="M12" s="11"/>
    </row>
    <row r="13" spans="1:13">
      <c r="A13" s="47">
        <v>12</v>
      </c>
      <c r="B13" s="115" t="s">
        <v>103</v>
      </c>
      <c r="C13" s="110">
        <v>24699</v>
      </c>
      <c r="D13" s="110">
        <v>27806</v>
      </c>
      <c r="E13" s="110">
        <v>28196</v>
      </c>
      <c r="F13" s="112">
        <f t="shared" si="0"/>
        <v>1.993592589458013E-3</v>
      </c>
      <c r="G13" s="112">
        <f t="shared" si="1"/>
        <v>0.14158467954168186</v>
      </c>
      <c r="H13" s="109">
        <f t="shared" si="2"/>
        <v>3497</v>
      </c>
      <c r="I13" s="113">
        <f t="shared" si="4"/>
        <v>1.117720195992572E-2</v>
      </c>
      <c r="J13" s="110">
        <f t="shared" si="3"/>
        <v>390</v>
      </c>
      <c r="L13" s="4"/>
      <c r="M13" s="11"/>
    </row>
    <row r="14" spans="1:13">
      <c r="A14" s="47">
        <v>13</v>
      </c>
      <c r="B14" s="115" t="s">
        <v>104</v>
      </c>
      <c r="C14" s="110">
        <v>21188</v>
      </c>
      <c r="D14" s="110">
        <v>21223</v>
      </c>
      <c r="E14" s="110">
        <v>21192</v>
      </c>
      <c r="F14" s="112">
        <f t="shared" si="0"/>
        <v>1.4983761581711665E-3</v>
      </c>
      <c r="G14" s="112">
        <f t="shared" si="1"/>
        <v>1.8878610534264677E-4</v>
      </c>
      <c r="H14" s="109">
        <f t="shared" si="2"/>
        <v>4</v>
      </c>
      <c r="I14" s="113">
        <f t="shared" si="4"/>
        <v>1.2784903585845834E-5</v>
      </c>
      <c r="J14" s="110">
        <f t="shared" si="3"/>
        <v>-31</v>
      </c>
      <c r="L14" s="4"/>
      <c r="M14" s="11"/>
    </row>
    <row r="15" spans="1:13">
      <c r="A15" s="47">
        <v>14</v>
      </c>
      <c r="B15" s="115" t="s">
        <v>105</v>
      </c>
      <c r="C15" s="110">
        <v>57740</v>
      </c>
      <c r="D15" s="110">
        <v>55396</v>
      </c>
      <c r="E15" s="110">
        <v>56795</v>
      </c>
      <c r="F15" s="112">
        <f t="shared" si="0"/>
        <v>4.0156792140114859E-3</v>
      </c>
      <c r="G15" s="112">
        <f t="shared" si="1"/>
        <v>-1.6366470384482162E-2</v>
      </c>
      <c r="H15" s="109">
        <f t="shared" si="2"/>
        <v>-945</v>
      </c>
      <c r="I15" s="113">
        <f t="shared" si="4"/>
        <v>-3.020433472156078E-3</v>
      </c>
      <c r="J15" s="110">
        <f t="shared" si="3"/>
        <v>1399</v>
      </c>
      <c r="L15" s="4"/>
      <c r="M15" s="11"/>
    </row>
    <row r="16" spans="1:13">
      <c r="A16" s="47">
        <v>15</v>
      </c>
      <c r="B16" s="115" t="s">
        <v>106</v>
      </c>
      <c r="C16" s="110">
        <v>37128</v>
      </c>
      <c r="D16" s="110">
        <v>37197</v>
      </c>
      <c r="E16" s="110">
        <v>36647</v>
      </c>
      <c r="F16" s="112">
        <f t="shared" si="0"/>
        <v>2.5911188688419566E-3</v>
      </c>
      <c r="G16" s="112">
        <f t="shared" si="1"/>
        <v>-1.2955182072829132E-2</v>
      </c>
      <c r="H16" s="109">
        <f t="shared" si="2"/>
        <v>-481</v>
      </c>
      <c r="I16" s="113">
        <f t="shared" si="4"/>
        <v>-1.5373846561979613E-3</v>
      </c>
      <c r="J16" s="110">
        <f t="shared" si="3"/>
        <v>-550</v>
      </c>
      <c r="L16" s="4"/>
      <c r="M16" s="11"/>
    </row>
    <row r="17" spans="1:10">
      <c r="A17" s="47">
        <v>16</v>
      </c>
      <c r="B17" s="115" t="s">
        <v>107</v>
      </c>
      <c r="C17" s="110">
        <v>640709</v>
      </c>
      <c r="D17" s="110">
        <v>656372</v>
      </c>
      <c r="E17" s="110">
        <v>655833</v>
      </c>
      <c r="F17" s="112">
        <f t="shared" si="0"/>
        <v>4.6370542230175095E-2</v>
      </c>
      <c r="G17" s="112">
        <f t="shared" si="1"/>
        <v>2.360509997518374E-2</v>
      </c>
      <c r="H17" s="109">
        <f t="shared" si="2"/>
        <v>15124</v>
      </c>
      <c r="I17" s="113">
        <f t="shared" si="4"/>
        <v>4.8339720458083095E-2</v>
      </c>
      <c r="J17" s="110">
        <f t="shared" si="3"/>
        <v>-539</v>
      </c>
    </row>
    <row r="18" spans="1:10">
      <c r="A18" s="47">
        <v>17</v>
      </c>
      <c r="B18" s="115" t="s">
        <v>108</v>
      </c>
      <c r="C18" s="110">
        <v>77782</v>
      </c>
      <c r="D18" s="110">
        <v>78909</v>
      </c>
      <c r="E18" s="110">
        <v>80051</v>
      </c>
      <c r="F18" s="112">
        <f t="shared" si="0"/>
        <v>5.6599900829445099E-3</v>
      </c>
      <c r="G18" s="112">
        <f t="shared" si="1"/>
        <v>2.9171273559435346E-2</v>
      </c>
      <c r="H18" s="109">
        <f t="shared" si="2"/>
        <v>2269</v>
      </c>
      <c r="I18" s="113">
        <f t="shared" si="4"/>
        <v>7.2522365590710486E-3</v>
      </c>
      <c r="J18" s="110">
        <f t="shared" si="3"/>
        <v>1142</v>
      </c>
    </row>
    <row r="19" spans="1:10">
      <c r="A19" s="47">
        <v>18</v>
      </c>
      <c r="B19" s="115" t="s">
        <v>109</v>
      </c>
      <c r="C19" s="110">
        <v>24547</v>
      </c>
      <c r="D19" s="110">
        <v>25989</v>
      </c>
      <c r="E19" s="110">
        <v>26057</v>
      </c>
      <c r="F19" s="112">
        <f t="shared" si="0"/>
        <v>1.8423550185667273E-3</v>
      </c>
      <c r="G19" s="112">
        <f t="shared" si="1"/>
        <v>6.1514645374180145E-2</v>
      </c>
      <c r="H19" s="109">
        <f t="shared" si="2"/>
        <v>1510</v>
      </c>
      <c r="I19" s="113">
        <f t="shared" si="4"/>
        <v>4.8263011036568017E-3</v>
      </c>
      <c r="J19" s="110">
        <f t="shared" si="3"/>
        <v>68</v>
      </c>
    </row>
    <row r="20" spans="1:10">
      <c r="A20" s="47">
        <v>19</v>
      </c>
      <c r="B20" s="115" t="s">
        <v>110</v>
      </c>
      <c r="C20" s="110">
        <v>56598</v>
      </c>
      <c r="D20" s="110">
        <v>59540</v>
      </c>
      <c r="E20" s="110">
        <v>59049</v>
      </c>
      <c r="F20" s="112">
        <f t="shared" si="0"/>
        <v>4.1750478371012272E-3</v>
      </c>
      <c r="G20" s="112">
        <f t="shared" si="1"/>
        <v>4.3305417152549562E-2</v>
      </c>
      <c r="H20" s="109">
        <f t="shared" si="2"/>
        <v>2451</v>
      </c>
      <c r="I20" s="113">
        <f t="shared" si="4"/>
        <v>7.8339496722270342E-3</v>
      </c>
      <c r="J20" s="110">
        <f t="shared" si="3"/>
        <v>-491</v>
      </c>
    </row>
    <row r="21" spans="1:10">
      <c r="A21" s="47">
        <v>20</v>
      </c>
      <c r="B21" s="115" t="s">
        <v>111</v>
      </c>
      <c r="C21" s="110">
        <v>186413</v>
      </c>
      <c r="D21" s="110">
        <v>188034</v>
      </c>
      <c r="E21" s="110">
        <v>187973</v>
      </c>
      <c r="F21" s="112">
        <f t="shared" si="0"/>
        <v>1.3290593694786178E-2</v>
      </c>
      <c r="G21" s="112">
        <f t="shared" si="1"/>
        <v>8.3685150713737784E-3</v>
      </c>
      <c r="H21" s="109">
        <f t="shared" si="2"/>
        <v>1560</v>
      </c>
      <c r="I21" s="113">
        <f t="shared" si="4"/>
        <v>4.986112398479875E-3</v>
      </c>
      <c r="J21" s="110">
        <f t="shared" si="3"/>
        <v>-61</v>
      </c>
    </row>
    <row r="22" spans="1:10">
      <c r="A22" s="47">
        <v>21</v>
      </c>
      <c r="B22" s="115" t="s">
        <v>112</v>
      </c>
      <c r="C22" s="110">
        <v>125817</v>
      </c>
      <c r="D22" s="110">
        <v>126104</v>
      </c>
      <c r="E22" s="110">
        <v>127323</v>
      </c>
      <c r="F22" s="112">
        <f t="shared" si="0"/>
        <v>9.0023474701220949E-3</v>
      </c>
      <c r="G22" s="112">
        <f t="shared" si="1"/>
        <v>1.1969765611960228E-2</v>
      </c>
      <c r="H22" s="109">
        <f t="shared" si="2"/>
        <v>1506</v>
      </c>
      <c r="I22" s="113">
        <f t="shared" si="4"/>
        <v>4.8135162000709558E-3</v>
      </c>
      <c r="J22" s="110">
        <f t="shared" si="3"/>
        <v>1219</v>
      </c>
    </row>
    <row r="23" spans="1:10">
      <c r="A23" s="47">
        <v>22</v>
      </c>
      <c r="B23" s="115" t="s">
        <v>113</v>
      </c>
      <c r="C23" s="110">
        <v>58900</v>
      </c>
      <c r="D23" s="110">
        <v>58688</v>
      </c>
      <c r="E23" s="110">
        <v>58623</v>
      </c>
      <c r="F23" s="112">
        <f t="shared" si="0"/>
        <v>4.144927591566077E-3</v>
      </c>
      <c r="G23" s="112">
        <f t="shared" si="1"/>
        <v>-4.702886247877759E-3</v>
      </c>
      <c r="H23" s="109">
        <f t="shared" si="2"/>
        <v>-277</v>
      </c>
      <c r="I23" s="113">
        <f t="shared" si="4"/>
        <v>-8.85354573319824E-4</v>
      </c>
      <c r="J23" s="110">
        <f t="shared" si="3"/>
        <v>-65</v>
      </c>
    </row>
    <row r="24" spans="1:10">
      <c r="A24" s="47">
        <v>23</v>
      </c>
      <c r="B24" s="115" t="s">
        <v>114</v>
      </c>
      <c r="C24" s="110">
        <v>62994</v>
      </c>
      <c r="D24" s="110">
        <v>61182</v>
      </c>
      <c r="E24" s="110">
        <v>63089</v>
      </c>
      <c r="F24" s="112">
        <f t="shared" si="0"/>
        <v>4.460695236073081E-3</v>
      </c>
      <c r="G24" s="112">
        <f t="shared" si="1"/>
        <v>1.5080801346159952E-3</v>
      </c>
      <c r="H24" s="109">
        <f t="shared" si="2"/>
        <v>95</v>
      </c>
      <c r="I24" s="113">
        <f t="shared" si="4"/>
        <v>3.0364146016383851E-4</v>
      </c>
      <c r="J24" s="110">
        <f t="shared" si="3"/>
        <v>1907</v>
      </c>
    </row>
    <row r="25" spans="1:10">
      <c r="A25" s="47">
        <v>24</v>
      </c>
      <c r="B25" s="115" t="s">
        <v>115</v>
      </c>
      <c r="C25" s="110">
        <v>26159</v>
      </c>
      <c r="D25" s="110">
        <v>26943</v>
      </c>
      <c r="E25" s="110">
        <v>28139</v>
      </c>
      <c r="F25" s="112">
        <f t="shared" si="0"/>
        <v>1.9895624157596479E-3</v>
      </c>
      <c r="G25" s="112">
        <f t="shared" si="1"/>
        <v>7.5690966780075697E-2</v>
      </c>
      <c r="H25" s="109">
        <f t="shared" si="2"/>
        <v>1980</v>
      </c>
      <c r="I25" s="113">
        <f t="shared" si="4"/>
        <v>6.3285272749936871E-3</v>
      </c>
      <c r="J25" s="110">
        <f t="shared" si="3"/>
        <v>1196</v>
      </c>
    </row>
    <row r="26" spans="1:10">
      <c r="A26" s="47">
        <v>25</v>
      </c>
      <c r="B26" s="115" t="s">
        <v>116</v>
      </c>
      <c r="C26" s="110">
        <v>78153</v>
      </c>
      <c r="D26" s="110">
        <v>80596</v>
      </c>
      <c r="E26" s="110">
        <v>83606</v>
      </c>
      <c r="F26" s="112">
        <f t="shared" si="0"/>
        <v>5.9113456530793954E-3</v>
      </c>
      <c r="G26" s="112">
        <f t="shared" si="1"/>
        <v>6.9773393215871435E-2</v>
      </c>
      <c r="H26" s="109">
        <f t="shared" si="2"/>
        <v>5453</v>
      </c>
      <c r="I26" s="113">
        <f t="shared" si="4"/>
        <v>1.742901981340433E-2</v>
      </c>
      <c r="J26" s="110">
        <f t="shared" si="3"/>
        <v>3010</v>
      </c>
    </row>
    <row r="27" spans="1:10">
      <c r="A27" s="47">
        <v>26</v>
      </c>
      <c r="B27" s="115" t="s">
        <v>117</v>
      </c>
      <c r="C27" s="110">
        <v>171028</v>
      </c>
      <c r="D27" s="110">
        <v>170518</v>
      </c>
      <c r="E27" s="110">
        <v>169720</v>
      </c>
      <c r="F27" s="112">
        <f t="shared" si="0"/>
        <v>1.2000018948886863E-2</v>
      </c>
      <c r="G27" s="112">
        <f t="shared" si="1"/>
        <v>-7.6478705241247048E-3</v>
      </c>
      <c r="H27" s="109">
        <f t="shared" si="2"/>
        <v>-1308</v>
      </c>
      <c r="I27" s="113">
        <f t="shared" si="4"/>
        <v>-4.1806634725715872E-3</v>
      </c>
      <c r="J27" s="110">
        <f t="shared" si="3"/>
        <v>-798</v>
      </c>
    </row>
    <row r="28" spans="1:10">
      <c r="A28" s="47">
        <v>27</v>
      </c>
      <c r="B28" s="115" t="s">
        <v>118</v>
      </c>
      <c r="C28" s="110">
        <v>271600</v>
      </c>
      <c r="D28" s="110">
        <v>269268</v>
      </c>
      <c r="E28" s="110">
        <v>269946</v>
      </c>
      <c r="F28" s="112">
        <f t="shared" si="0"/>
        <v>1.9086478406647497E-2</v>
      </c>
      <c r="G28" s="112">
        <f t="shared" si="1"/>
        <v>-6.0898379970544918E-3</v>
      </c>
      <c r="H28" s="109">
        <f t="shared" si="2"/>
        <v>-1654</v>
      </c>
      <c r="I28" s="113">
        <f t="shared" si="4"/>
        <v>-5.2865576327472521E-3</v>
      </c>
      <c r="J28" s="110">
        <f t="shared" si="3"/>
        <v>678</v>
      </c>
    </row>
    <row r="29" spans="1:10">
      <c r="A29" s="47">
        <v>28</v>
      </c>
      <c r="B29" s="115" t="s">
        <v>119</v>
      </c>
      <c r="C29" s="110">
        <v>47895</v>
      </c>
      <c r="D29" s="110">
        <v>50548</v>
      </c>
      <c r="E29" s="110">
        <v>49115</v>
      </c>
      <c r="F29" s="112">
        <f t="shared" si="0"/>
        <v>3.4726663367580617E-3</v>
      </c>
      <c r="G29" s="112">
        <f t="shared" si="1"/>
        <v>2.5472387514354315E-2</v>
      </c>
      <c r="H29" s="109">
        <f t="shared" si="2"/>
        <v>1220</v>
      </c>
      <c r="I29" s="113">
        <f t="shared" si="4"/>
        <v>3.899395593682979E-3</v>
      </c>
      <c r="J29" s="110">
        <f t="shared" si="3"/>
        <v>-1433</v>
      </c>
    </row>
    <row r="30" spans="1:10">
      <c r="A30" s="47">
        <v>29</v>
      </c>
      <c r="B30" s="115" t="s">
        <v>120</v>
      </c>
      <c r="C30" s="110">
        <v>14071</v>
      </c>
      <c r="D30" s="110">
        <v>15311</v>
      </c>
      <c r="E30" s="110">
        <v>14981</v>
      </c>
      <c r="F30" s="112">
        <f t="shared" si="0"/>
        <v>1.0592286346528051E-3</v>
      </c>
      <c r="G30" s="112">
        <f t="shared" si="1"/>
        <v>6.467202046762846E-2</v>
      </c>
      <c r="H30" s="109">
        <f t="shared" si="2"/>
        <v>910</v>
      </c>
      <c r="I30" s="113">
        <f t="shared" si="4"/>
        <v>2.9085655657799269E-3</v>
      </c>
      <c r="J30" s="110">
        <f t="shared" si="3"/>
        <v>-330</v>
      </c>
    </row>
    <row r="31" spans="1:10">
      <c r="A31" s="47">
        <v>30</v>
      </c>
      <c r="B31" s="115" t="s">
        <v>121</v>
      </c>
      <c r="C31" s="110">
        <v>13343</v>
      </c>
      <c r="D31" s="110">
        <v>10850</v>
      </c>
      <c r="E31" s="110">
        <v>11173</v>
      </c>
      <c r="F31" s="112">
        <f t="shared" si="0"/>
        <v>7.8998474968131581E-4</v>
      </c>
      <c r="G31" s="112">
        <f t="shared" si="1"/>
        <v>-0.16263209173349322</v>
      </c>
      <c r="H31" s="109">
        <f t="shared" si="2"/>
        <v>-2170</v>
      </c>
      <c r="I31" s="113">
        <f t="shared" si="4"/>
        <v>-6.9358101953213647E-3</v>
      </c>
      <c r="J31" s="110">
        <f t="shared" si="3"/>
        <v>323</v>
      </c>
    </row>
    <row r="32" spans="1:10">
      <c r="A32" s="47">
        <v>31</v>
      </c>
      <c r="B32" s="115" t="s">
        <v>122</v>
      </c>
      <c r="C32" s="110">
        <v>153550</v>
      </c>
      <c r="D32" s="110">
        <v>158547</v>
      </c>
      <c r="E32" s="110">
        <v>156848</v>
      </c>
      <c r="F32" s="112">
        <f t="shared" si="0"/>
        <v>1.1089906741073572E-2</v>
      </c>
      <c r="G32" s="112">
        <f t="shared" si="1"/>
        <v>2.1478345815695212E-2</v>
      </c>
      <c r="H32" s="109">
        <f t="shared" si="2"/>
        <v>3298</v>
      </c>
      <c r="I32" s="113">
        <f t="shared" si="4"/>
        <v>1.0541153006529889E-2</v>
      </c>
      <c r="J32" s="110">
        <f t="shared" si="3"/>
        <v>-1699</v>
      </c>
    </row>
    <row r="33" spans="1:10">
      <c r="A33" s="47">
        <v>32</v>
      </c>
      <c r="B33" s="115" t="s">
        <v>123</v>
      </c>
      <c r="C33" s="110">
        <v>57131</v>
      </c>
      <c r="D33" s="110">
        <v>60579</v>
      </c>
      <c r="E33" s="110">
        <v>60777</v>
      </c>
      <c r="F33" s="112">
        <f t="shared" si="0"/>
        <v>4.2972257344832477E-3</v>
      </c>
      <c r="G33" s="112">
        <f t="shared" si="1"/>
        <v>6.381824228527419E-2</v>
      </c>
      <c r="H33" s="109">
        <f t="shared" si="2"/>
        <v>3646</v>
      </c>
      <c r="I33" s="113">
        <f t="shared" si="4"/>
        <v>1.1653439618498476E-2</v>
      </c>
      <c r="J33" s="110">
        <f t="shared" si="3"/>
        <v>198</v>
      </c>
    </row>
    <row r="34" spans="1:10">
      <c r="A34" s="47">
        <v>33</v>
      </c>
      <c r="B34" s="115" t="s">
        <v>124</v>
      </c>
      <c r="C34" s="110">
        <v>226315</v>
      </c>
      <c r="D34" s="110">
        <v>236965</v>
      </c>
      <c r="E34" s="110">
        <v>237745</v>
      </c>
      <c r="F34" s="112">
        <f t="shared" si="0"/>
        <v>1.680971308627803E-2</v>
      </c>
      <c r="G34" s="112">
        <f t="shared" si="1"/>
        <v>5.0504827342420962E-2</v>
      </c>
      <c r="H34" s="109">
        <f t="shared" si="2"/>
        <v>11430</v>
      </c>
      <c r="I34" s="113">
        <f t="shared" si="4"/>
        <v>3.6532861996554471E-2</v>
      </c>
      <c r="J34" s="110">
        <f t="shared" si="3"/>
        <v>780</v>
      </c>
    </row>
    <row r="35" spans="1:10">
      <c r="A35" s="47">
        <v>34</v>
      </c>
      <c r="B35" s="115" t="s">
        <v>125</v>
      </c>
      <c r="C35" s="110">
        <v>4027102</v>
      </c>
      <c r="D35" s="110">
        <v>4099185</v>
      </c>
      <c r="E35" s="110">
        <v>4101988</v>
      </c>
      <c r="F35" s="112">
        <f t="shared" si="0"/>
        <v>0.29003024822122625</v>
      </c>
      <c r="G35" s="112">
        <f t="shared" si="1"/>
        <v>1.8595506148093591E-2</v>
      </c>
      <c r="H35" s="109">
        <f t="shared" si="2"/>
        <v>74886</v>
      </c>
      <c r="I35" s="113">
        <f t="shared" si="4"/>
        <v>0.23935257248241276</v>
      </c>
      <c r="J35" s="110">
        <f t="shared" si="3"/>
        <v>2803</v>
      </c>
    </row>
    <row r="36" spans="1:10">
      <c r="A36" s="47">
        <v>35</v>
      </c>
      <c r="B36" s="115" t="s">
        <v>126</v>
      </c>
      <c r="C36" s="110">
        <v>847785</v>
      </c>
      <c r="D36" s="110">
        <v>863383</v>
      </c>
      <c r="E36" s="110">
        <v>866914</v>
      </c>
      <c r="F36" s="112">
        <f t="shared" si="0"/>
        <v>6.1294982483238898E-2</v>
      </c>
      <c r="G36" s="112">
        <f t="shared" si="1"/>
        <v>2.2563503718513539E-2</v>
      </c>
      <c r="H36" s="109">
        <f t="shared" si="2"/>
        <v>19129</v>
      </c>
      <c r="I36" s="113">
        <f t="shared" si="4"/>
        <v>6.1140605173411237E-2</v>
      </c>
      <c r="J36" s="110">
        <f t="shared" si="3"/>
        <v>3531</v>
      </c>
    </row>
    <row r="37" spans="1:10">
      <c r="A37" s="47">
        <v>36</v>
      </c>
      <c r="B37" s="115" t="s">
        <v>127</v>
      </c>
      <c r="C37" s="110">
        <v>21892</v>
      </c>
      <c r="D37" s="110">
        <v>22844</v>
      </c>
      <c r="E37" s="110">
        <v>23444</v>
      </c>
      <c r="F37" s="112">
        <f t="shared" si="0"/>
        <v>1.6576033716574571E-3</v>
      </c>
      <c r="G37" s="112">
        <f t="shared" si="1"/>
        <v>7.0893477069249047E-2</v>
      </c>
      <c r="H37" s="109">
        <f t="shared" si="2"/>
        <v>1552</v>
      </c>
      <c r="I37" s="113">
        <f t="shared" si="4"/>
        <v>4.960542591308183E-3</v>
      </c>
      <c r="J37" s="110">
        <f t="shared" si="3"/>
        <v>600</v>
      </c>
    </row>
    <row r="38" spans="1:10">
      <c r="A38" s="47">
        <v>37</v>
      </c>
      <c r="B38" s="115" t="s">
        <v>128</v>
      </c>
      <c r="C38" s="110">
        <v>46263</v>
      </c>
      <c r="D38" s="110">
        <v>46244</v>
      </c>
      <c r="E38" s="110">
        <v>47489</v>
      </c>
      <c r="F38" s="112">
        <f t="shared" si="0"/>
        <v>3.3577003291520636E-3</v>
      </c>
      <c r="G38" s="112">
        <f t="shared" si="1"/>
        <v>2.6500659274149969E-2</v>
      </c>
      <c r="H38" s="109">
        <f t="shared" si="2"/>
        <v>1226</v>
      </c>
      <c r="I38" s="113">
        <f t="shared" si="4"/>
        <v>3.918572949061748E-3</v>
      </c>
      <c r="J38" s="110">
        <f t="shared" si="3"/>
        <v>1245</v>
      </c>
    </row>
    <row r="39" spans="1:10">
      <c r="A39" s="47">
        <v>38</v>
      </c>
      <c r="B39" s="115" t="s">
        <v>129</v>
      </c>
      <c r="C39" s="110">
        <v>222314</v>
      </c>
      <c r="D39" s="110">
        <v>219785</v>
      </c>
      <c r="E39" s="110">
        <v>220654</v>
      </c>
      <c r="F39" s="112">
        <f t="shared" si="0"/>
        <v>1.5601297319983984E-2</v>
      </c>
      <c r="G39" s="112">
        <f t="shared" si="1"/>
        <v>-7.4669161636244227E-3</v>
      </c>
      <c r="H39" s="109">
        <f t="shared" si="2"/>
        <v>-1660</v>
      </c>
      <c r="I39" s="113">
        <f t="shared" si="4"/>
        <v>-5.3057349881260206E-3</v>
      </c>
      <c r="J39" s="110">
        <f t="shared" si="3"/>
        <v>869</v>
      </c>
    </row>
    <row r="40" spans="1:10">
      <c r="A40" s="47">
        <v>39</v>
      </c>
      <c r="B40" s="115" t="s">
        <v>130</v>
      </c>
      <c r="C40" s="110">
        <v>62737</v>
      </c>
      <c r="D40" s="110">
        <v>66084</v>
      </c>
      <c r="E40" s="110">
        <v>65790</v>
      </c>
      <c r="F40" s="112">
        <f t="shared" si="0"/>
        <v>4.651668905534213E-3</v>
      </c>
      <c r="G40" s="112">
        <f t="shared" si="1"/>
        <v>4.8663468128855379E-2</v>
      </c>
      <c r="H40" s="109">
        <f t="shared" si="2"/>
        <v>3053</v>
      </c>
      <c r="I40" s="113">
        <f t="shared" si="4"/>
        <v>9.7580776618968329E-3</v>
      </c>
      <c r="J40" s="110">
        <f t="shared" si="3"/>
        <v>-294</v>
      </c>
    </row>
    <row r="41" spans="1:10">
      <c r="A41" s="47">
        <v>40</v>
      </c>
      <c r="B41" s="115" t="s">
        <v>131</v>
      </c>
      <c r="C41" s="110">
        <v>24668</v>
      </c>
      <c r="D41" s="110">
        <v>26167</v>
      </c>
      <c r="E41" s="110">
        <v>25437</v>
      </c>
      <c r="F41" s="112">
        <f t="shared" si="0"/>
        <v>1.7985180414967895E-3</v>
      </c>
      <c r="G41" s="112">
        <f t="shared" si="1"/>
        <v>3.1173990595102969E-2</v>
      </c>
      <c r="H41" s="109">
        <f t="shared" si="2"/>
        <v>769</v>
      </c>
      <c r="I41" s="113">
        <f t="shared" si="4"/>
        <v>2.4578977143788613E-3</v>
      </c>
      <c r="J41" s="110">
        <f t="shared" si="3"/>
        <v>-730</v>
      </c>
    </row>
    <row r="42" spans="1:10">
      <c r="A42" s="47">
        <v>41</v>
      </c>
      <c r="B42" s="115" t="s">
        <v>132</v>
      </c>
      <c r="C42" s="110">
        <v>461462</v>
      </c>
      <c r="D42" s="110">
        <v>469313</v>
      </c>
      <c r="E42" s="110">
        <v>468719</v>
      </c>
      <c r="F42" s="112">
        <f t="shared" si="0"/>
        <v>3.3140683960071304E-2</v>
      </c>
      <c r="G42" s="112">
        <f t="shared" si="1"/>
        <v>1.5726105291443283E-2</v>
      </c>
      <c r="H42" s="109">
        <f t="shared" si="2"/>
        <v>7257</v>
      </c>
      <c r="I42" s="113">
        <f t="shared" si="4"/>
        <v>2.3195011330620803E-2</v>
      </c>
      <c r="J42" s="110">
        <f t="shared" si="3"/>
        <v>-594</v>
      </c>
    </row>
    <row r="43" spans="1:10">
      <c r="A43" s="47">
        <v>42</v>
      </c>
      <c r="B43" s="115" t="s">
        <v>133</v>
      </c>
      <c r="C43" s="110">
        <v>294700</v>
      </c>
      <c r="D43" s="110">
        <v>301061</v>
      </c>
      <c r="E43" s="110">
        <v>302032</v>
      </c>
      <c r="F43" s="112">
        <f t="shared" si="0"/>
        <v>2.1355112674818506E-2</v>
      </c>
      <c r="G43" s="112">
        <f t="shared" si="1"/>
        <v>2.4879538513742788E-2</v>
      </c>
      <c r="H43" s="109">
        <f t="shared" si="2"/>
        <v>7332</v>
      </c>
      <c r="I43" s="113">
        <f t="shared" si="4"/>
        <v>2.3434728272855414E-2</v>
      </c>
      <c r="J43" s="110">
        <f t="shared" si="3"/>
        <v>971</v>
      </c>
    </row>
    <row r="44" spans="1:10">
      <c r="A44" s="47">
        <v>43</v>
      </c>
      <c r="B44" s="115" t="s">
        <v>134</v>
      </c>
      <c r="C44" s="110">
        <v>81738</v>
      </c>
      <c r="D44" s="110">
        <v>80654</v>
      </c>
      <c r="E44" s="110">
        <v>81381</v>
      </c>
      <c r="F44" s="112">
        <f t="shared" si="0"/>
        <v>5.7540274692396993E-3</v>
      </c>
      <c r="G44" s="112">
        <f t="shared" si="1"/>
        <v>-4.3676135946560963E-3</v>
      </c>
      <c r="H44" s="109">
        <f t="shared" si="2"/>
        <v>-357</v>
      </c>
      <c r="I44" s="113">
        <f t="shared" si="4"/>
        <v>-1.1410526450367406E-3</v>
      </c>
      <c r="J44" s="110">
        <f t="shared" si="3"/>
        <v>727</v>
      </c>
    </row>
    <row r="45" spans="1:10">
      <c r="A45" s="47">
        <v>44</v>
      </c>
      <c r="B45" s="115" t="s">
        <v>135</v>
      </c>
      <c r="C45" s="110">
        <v>93818</v>
      </c>
      <c r="D45" s="110">
        <v>90679</v>
      </c>
      <c r="E45" s="110">
        <v>90961</v>
      </c>
      <c r="F45" s="112">
        <f t="shared" si="0"/>
        <v>6.4313794697719653E-3</v>
      </c>
      <c r="G45" s="112">
        <f t="shared" si="1"/>
        <v>-3.0452578396469761E-2</v>
      </c>
      <c r="H45" s="109">
        <f t="shared" si="2"/>
        <v>-2857</v>
      </c>
      <c r="I45" s="113">
        <f t="shared" si="4"/>
        <v>-9.1316173861903868E-3</v>
      </c>
      <c r="J45" s="110">
        <f t="shared" si="3"/>
        <v>282</v>
      </c>
    </row>
    <row r="46" spans="1:10">
      <c r="A46" s="47">
        <v>45</v>
      </c>
      <c r="B46" s="115" t="s">
        <v>136</v>
      </c>
      <c r="C46" s="110">
        <v>222968</v>
      </c>
      <c r="D46" s="110">
        <v>228534</v>
      </c>
      <c r="E46" s="110">
        <v>230692</v>
      </c>
      <c r="F46" s="112">
        <f t="shared" si="0"/>
        <v>1.6311032119706623E-2</v>
      </c>
      <c r="G46" s="112">
        <f t="shared" si="1"/>
        <v>3.4641742312798249E-2</v>
      </c>
      <c r="H46" s="109">
        <f t="shared" si="2"/>
        <v>7724</v>
      </c>
      <c r="I46" s="113">
        <f t="shared" si="4"/>
        <v>2.4687648824268302E-2</v>
      </c>
      <c r="J46" s="110">
        <f t="shared" si="3"/>
        <v>2158</v>
      </c>
    </row>
    <row r="47" spans="1:10">
      <c r="A47" s="47">
        <v>46</v>
      </c>
      <c r="B47" s="115" t="s">
        <v>137</v>
      </c>
      <c r="C47" s="110">
        <v>135550</v>
      </c>
      <c r="D47" s="110">
        <v>137567</v>
      </c>
      <c r="E47" s="110">
        <v>138518</v>
      </c>
      <c r="F47" s="112">
        <f t="shared" si="0"/>
        <v>9.7938877254413765E-3</v>
      </c>
      <c r="G47" s="112">
        <f t="shared" si="1"/>
        <v>2.1895979343415715E-2</v>
      </c>
      <c r="H47" s="109">
        <f t="shared" si="2"/>
        <v>2968</v>
      </c>
      <c r="I47" s="113">
        <f t="shared" si="4"/>
        <v>9.4863984606976086E-3</v>
      </c>
      <c r="J47" s="110">
        <f t="shared" si="3"/>
        <v>951</v>
      </c>
    </row>
    <row r="48" spans="1:10">
      <c r="A48" s="47">
        <v>47</v>
      </c>
      <c r="B48" s="115" t="s">
        <v>138</v>
      </c>
      <c r="C48" s="110">
        <v>61515</v>
      </c>
      <c r="D48" s="110">
        <v>58607</v>
      </c>
      <c r="E48" s="110">
        <v>58242</v>
      </c>
      <c r="F48" s="112">
        <f t="shared" si="0"/>
        <v>4.1179890621085829E-3</v>
      </c>
      <c r="G48" s="112">
        <f t="shared" si="1"/>
        <v>-5.3206534991465493E-2</v>
      </c>
      <c r="H48" s="109">
        <f t="shared" si="2"/>
        <v>-3273</v>
      </c>
      <c r="I48" s="113">
        <f t="shared" si="4"/>
        <v>-1.0461247359118353E-2</v>
      </c>
      <c r="J48" s="110">
        <f t="shared" si="3"/>
        <v>-365</v>
      </c>
    </row>
    <row r="49" spans="1:10">
      <c r="A49" s="47">
        <v>48</v>
      </c>
      <c r="B49" s="115" t="s">
        <v>139</v>
      </c>
      <c r="C49" s="110">
        <v>216526</v>
      </c>
      <c r="D49" s="110">
        <v>190197</v>
      </c>
      <c r="E49" s="110">
        <v>208459</v>
      </c>
      <c r="F49" s="112">
        <f t="shared" si="0"/>
        <v>1.4739052262938996E-2</v>
      </c>
      <c r="G49" s="112">
        <f t="shared" si="1"/>
        <v>-3.7256495755706012E-2</v>
      </c>
      <c r="H49" s="109">
        <f t="shared" si="2"/>
        <v>-8067</v>
      </c>
      <c r="I49" s="113">
        <f t="shared" si="4"/>
        <v>-2.5783954306754585E-2</v>
      </c>
      <c r="J49" s="110">
        <f t="shared" si="3"/>
        <v>18262</v>
      </c>
    </row>
    <row r="50" spans="1:10">
      <c r="A50" s="47">
        <v>49</v>
      </c>
      <c r="B50" s="115" t="s">
        <v>140</v>
      </c>
      <c r="C50" s="110">
        <v>20061</v>
      </c>
      <c r="D50" s="110">
        <v>22437</v>
      </c>
      <c r="E50" s="110">
        <v>22622</v>
      </c>
      <c r="F50" s="112">
        <f t="shared" si="0"/>
        <v>1.5994840246389265E-3</v>
      </c>
      <c r="G50" s="112">
        <f t="shared" si="1"/>
        <v>0.12766063506305766</v>
      </c>
      <c r="H50" s="109">
        <f t="shared" si="2"/>
        <v>2561</v>
      </c>
      <c r="I50" s="113">
        <f t="shared" si="4"/>
        <v>8.1855345208377943E-3</v>
      </c>
      <c r="J50" s="110">
        <f t="shared" si="3"/>
        <v>185</v>
      </c>
    </row>
    <row r="51" spans="1:10">
      <c r="A51" s="47">
        <v>50</v>
      </c>
      <c r="B51" s="115" t="s">
        <v>141</v>
      </c>
      <c r="C51" s="110">
        <v>40448</v>
      </c>
      <c r="D51" s="110">
        <v>40810</v>
      </c>
      <c r="E51" s="110">
        <v>39579</v>
      </c>
      <c r="F51" s="112">
        <f t="shared" si="0"/>
        <v>2.7984253475017273E-3</v>
      </c>
      <c r="G51" s="112">
        <f t="shared" si="1"/>
        <v>-2.1484375E-2</v>
      </c>
      <c r="H51" s="109">
        <f t="shared" si="2"/>
        <v>-869</v>
      </c>
      <c r="I51" s="113">
        <f t="shared" si="4"/>
        <v>-2.7775203040250073E-3</v>
      </c>
      <c r="J51" s="110">
        <f t="shared" si="3"/>
        <v>-1231</v>
      </c>
    </row>
    <row r="52" spans="1:10">
      <c r="A52" s="47">
        <v>51</v>
      </c>
      <c r="B52" s="115" t="s">
        <v>142</v>
      </c>
      <c r="C52" s="110">
        <v>38050</v>
      </c>
      <c r="D52" s="110">
        <v>40444</v>
      </c>
      <c r="E52" s="110">
        <v>39605</v>
      </c>
      <c r="F52" s="112">
        <f t="shared" si="0"/>
        <v>2.8002636723465954E-3</v>
      </c>
      <c r="G52" s="112">
        <f t="shared" si="1"/>
        <v>4.0867279894875166E-2</v>
      </c>
      <c r="H52" s="109">
        <f t="shared" si="2"/>
        <v>1555</v>
      </c>
      <c r="I52" s="113">
        <f t="shared" si="4"/>
        <v>4.9701312689975673E-3</v>
      </c>
      <c r="J52" s="110">
        <f t="shared" si="3"/>
        <v>-839</v>
      </c>
    </row>
    <row r="53" spans="1:10">
      <c r="A53" s="47">
        <v>52</v>
      </c>
      <c r="B53" s="115" t="s">
        <v>143</v>
      </c>
      <c r="C53" s="110">
        <v>75465</v>
      </c>
      <c r="D53" s="110">
        <v>76969</v>
      </c>
      <c r="E53" s="110">
        <v>77301</v>
      </c>
      <c r="F53" s="112">
        <f t="shared" si="0"/>
        <v>5.4655518781988174E-3</v>
      </c>
      <c r="G53" s="112">
        <f t="shared" si="1"/>
        <v>2.4329159212880144E-2</v>
      </c>
      <c r="H53" s="109">
        <f t="shared" si="2"/>
        <v>1836</v>
      </c>
      <c r="I53" s="113">
        <f t="shared" si="4"/>
        <v>5.8682707459032377E-3</v>
      </c>
      <c r="J53" s="110">
        <f t="shared" si="3"/>
        <v>332</v>
      </c>
    </row>
    <row r="54" spans="1:10">
      <c r="A54" s="47">
        <v>53</v>
      </c>
      <c r="B54" s="115" t="s">
        <v>144</v>
      </c>
      <c r="C54" s="110">
        <v>52944</v>
      </c>
      <c r="D54" s="110">
        <v>57262</v>
      </c>
      <c r="E54" s="110">
        <v>52234</v>
      </c>
      <c r="F54" s="112">
        <f t="shared" si="0"/>
        <v>3.6931946133405397E-3</v>
      </c>
      <c r="G54" s="112">
        <f t="shared" si="1"/>
        <v>-1.3410395889996977E-2</v>
      </c>
      <c r="H54" s="109">
        <f t="shared" si="2"/>
        <v>-710</v>
      </c>
      <c r="I54" s="113">
        <f t="shared" si="4"/>
        <v>-2.2693203864876353E-3</v>
      </c>
      <c r="J54" s="110">
        <f t="shared" si="3"/>
        <v>-5028</v>
      </c>
    </row>
    <row r="55" spans="1:10">
      <c r="A55" s="47">
        <v>54</v>
      </c>
      <c r="B55" s="115" t="s">
        <v>145</v>
      </c>
      <c r="C55" s="110">
        <v>167498</v>
      </c>
      <c r="D55" s="110">
        <v>175454</v>
      </c>
      <c r="E55" s="110">
        <v>175807</v>
      </c>
      <c r="F55" s="112">
        <f t="shared" si="0"/>
        <v>1.2430399076991236E-2</v>
      </c>
      <c r="G55" s="112">
        <f t="shared" si="1"/>
        <v>4.9606562466417509E-2</v>
      </c>
      <c r="H55" s="109">
        <f t="shared" si="2"/>
        <v>8309</v>
      </c>
      <c r="I55" s="113">
        <f t="shared" si="4"/>
        <v>2.6557440973698256E-2</v>
      </c>
      <c r="J55" s="110">
        <f t="shared" si="3"/>
        <v>353</v>
      </c>
    </row>
    <row r="56" spans="1:10">
      <c r="A56" s="47">
        <v>55</v>
      </c>
      <c r="B56" s="115" t="s">
        <v>146</v>
      </c>
      <c r="C56" s="110">
        <v>155350</v>
      </c>
      <c r="D56" s="110">
        <v>160406</v>
      </c>
      <c r="E56" s="110">
        <v>161486</v>
      </c>
      <c r="F56" s="112">
        <f t="shared" si="0"/>
        <v>1.1417835611477398E-2</v>
      </c>
      <c r="G56" s="112">
        <f t="shared" si="1"/>
        <v>3.9497907949790793E-2</v>
      </c>
      <c r="H56" s="109">
        <f t="shared" si="2"/>
        <v>6136</v>
      </c>
      <c r="I56" s="113">
        <f t="shared" si="4"/>
        <v>1.9612042100687507E-2</v>
      </c>
      <c r="J56" s="110">
        <f t="shared" si="3"/>
        <v>1080</v>
      </c>
    </row>
    <row r="57" spans="1:10">
      <c r="A57" s="47">
        <v>56</v>
      </c>
      <c r="B57" s="115" t="s">
        <v>147</v>
      </c>
      <c r="C57" s="110">
        <v>20628</v>
      </c>
      <c r="D57" s="110">
        <v>22407</v>
      </c>
      <c r="E57" s="110">
        <v>22280</v>
      </c>
      <c r="F57" s="112">
        <f t="shared" si="0"/>
        <v>1.575302982448735E-3</v>
      </c>
      <c r="G57" s="112">
        <f t="shared" si="1"/>
        <v>8.0085320923017261E-2</v>
      </c>
      <c r="H57" s="109">
        <f t="shared" si="2"/>
        <v>1652</v>
      </c>
      <c r="I57" s="113">
        <f t="shared" si="4"/>
        <v>5.2801651809543295E-3</v>
      </c>
      <c r="J57" s="110">
        <f t="shared" si="3"/>
        <v>-127</v>
      </c>
    </row>
    <row r="58" spans="1:10">
      <c r="A58" s="47">
        <v>57</v>
      </c>
      <c r="B58" s="115" t="s">
        <v>148</v>
      </c>
      <c r="C58" s="110">
        <v>23402</v>
      </c>
      <c r="D58" s="110">
        <v>24015</v>
      </c>
      <c r="E58" s="110">
        <v>23876</v>
      </c>
      <c r="F58" s="112">
        <f t="shared" si="0"/>
        <v>1.6881478460029622E-3</v>
      </c>
      <c r="G58" s="112">
        <f t="shared" si="1"/>
        <v>2.0254679087257501E-2</v>
      </c>
      <c r="H58" s="109">
        <f t="shared" si="2"/>
        <v>474</v>
      </c>
      <c r="I58" s="113">
        <f t="shared" si="4"/>
        <v>1.5150110749227311E-3</v>
      </c>
      <c r="J58" s="110">
        <f t="shared" si="3"/>
        <v>-139</v>
      </c>
    </row>
    <row r="59" spans="1:10">
      <c r="A59" s="47">
        <v>58</v>
      </c>
      <c r="B59" s="115" t="s">
        <v>149</v>
      </c>
      <c r="C59" s="110">
        <v>75911</v>
      </c>
      <c r="D59" s="110">
        <v>81039</v>
      </c>
      <c r="E59" s="110">
        <v>80758</v>
      </c>
      <c r="F59" s="112">
        <f t="shared" si="0"/>
        <v>5.7099783777645845E-3</v>
      </c>
      <c r="G59" s="112">
        <f t="shared" si="1"/>
        <v>6.3851088775012846E-2</v>
      </c>
      <c r="H59" s="109">
        <f t="shared" si="2"/>
        <v>4847</v>
      </c>
      <c r="I59" s="113">
        <f t="shared" si="4"/>
        <v>1.5492106920148688E-2</v>
      </c>
      <c r="J59" s="110">
        <f t="shared" si="3"/>
        <v>-281</v>
      </c>
    </row>
    <row r="60" spans="1:10">
      <c r="A60" s="47">
        <v>59</v>
      </c>
      <c r="B60" s="115" t="s">
        <v>150</v>
      </c>
      <c r="C60" s="110">
        <v>240309</v>
      </c>
      <c r="D60" s="110">
        <v>248301</v>
      </c>
      <c r="E60" s="110">
        <v>249920</v>
      </c>
      <c r="F60" s="112">
        <f t="shared" si="0"/>
        <v>1.7670544047288503E-2</v>
      </c>
      <c r="G60" s="112">
        <f t="shared" si="1"/>
        <v>3.9994340619785358E-2</v>
      </c>
      <c r="H60" s="109">
        <f t="shared" si="2"/>
        <v>9611</v>
      </c>
      <c r="I60" s="113">
        <f t="shared" si="4"/>
        <v>3.0718927090891076E-2</v>
      </c>
      <c r="J60" s="110">
        <f t="shared" si="3"/>
        <v>1619</v>
      </c>
    </row>
    <row r="61" spans="1:10">
      <c r="A61" s="47">
        <v>60</v>
      </c>
      <c r="B61" s="115" t="s">
        <v>151</v>
      </c>
      <c r="C61" s="110">
        <v>53859</v>
      </c>
      <c r="D61" s="110">
        <v>55282</v>
      </c>
      <c r="E61" s="110">
        <v>53244</v>
      </c>
      <c r="F61" s="112">
        <f t="shared" si="0"/>
        <v>3.7646064630835027E-3</v>
      </c>
      <c r="G61" s="112">
        <f t="shared" si="1"/>
        <v>-1.1418704394808667E-2</v>
      </c>
      <c r="H61" s="109">
        <f t="shared" si="2"/>
        <v>-615</v>
      </c>
      <c r="I61" s="113">
        <f t="shared" si="4"/>
        <v>-1.965678926323797E-3</v>
      </c>
      <c r="J61" s="110">
        <f t="shared" si="3"/>
        <v>-2038</v>
      </c>
    </row>
    <row r="62" spans="1:10">
      <c r="A62" s="47">
        <v>61</v>
      </c>
      <c r="B62" s="115" t="s">
        <v>152</v>
      </c>
      <c r="C62" s="110">
        <v>117743</v>
      </c>
      <c r="D62" s="110">
        <v>117795</v>
      </c>
      <c r="E62" s="110">
        <v>118062</v>
      </c>
      <c r="F62" s="112">
        <f t="shared" si="0"/>
        <v>8.3475503013403299E-3</v>
      </c>
      <c r="G62" s="112">
        <f t="shared" si="1"/>
        <v>2.7092905735372802E-3</v>
      </c>
      <c r="H62" s="109">
        <f t="shared" si="2"/>
        <v>319</v>
      </c>
      <c r="I62" s="113">
        <f t="shared" si="4"/>
        <v>1.0195960609712053E-3</v>
      </c>
      <c r="J62" s="110">
        <f t="shared" si="3"/>
        <v>267</v>
      </c>
    </row>
    <row r="63" spans="1:10">
      <c r="A63" s="47">
        <v>62</v>
      </c>
      <c r="B63" s="115" t="s">
        <v>153</v>
      </c>
      <c r="C63" s="110">
        <v>7563</v>
      </c>
      <c r="D63" s="110">
        <v>7224</v>
      </c>
      <c r="E63" s="110">
        <v>7547</v>
      </c>
      <c r="F63" s="112">
        <f t="shared" si="0"/>
        <v>5.3360913862390499E-4</v>
      </c>
      <c r="G63" s="112">
        <f t="shared" si="1"/>
        <v>-2.1155626074309138E-3</v>
      </c>
      <c r="H63" s="109">
        <f t="shared" si="2"/>
        <v>-16</v>
      </c>
      <c r="I63" s="113">
        <f t="shared" si="4"/>
        <v>-5.1139614343383334E-5</v>
      </c>
      <c r="J63" s="110">
        <f t="shared" si="3"/>
        <v>323</v>
      </c>
    </row>
    <row r="64" spans="1:10">
      <c r="A64" s="47">
        <v>63</v>
      </c>
      <c r="B64" s="115" t="s">
        <v>154</v>
      </c>
      <c r="C64" s="110">
        <v>119417</v>
      </c>
      <c r="D64" s="110">
        <v>123454</v>
      </c>
      <c r="E64" s="110">
        <v>122456</v>
      </c>
      <c r="F64" s="112">
        <f t="shared" si="0"/>
        <v>8.6582272001230823E-3</v>
      </c>
      <c r="G64" s="112">
        <f t="shared" si="1"/>
        <v>2.5448637966118726E-2</v>
      </c>
      <c r="H64" s="109">
        <f t="shared" si="2"/>
        <v>3039</v>
      </c>
      <c r="I64" s="113">
        <f t="shared" si="4"/>
        <v>9.7133304993463725E-3</v>
      </c>
      <c r="J64" s="110">
        <f t="shared" si="3"/>
        <v>-998</v>
      </c>
    </row>
    <row r="65" spans="1:10">
      <c r="A65" s="47">
        <v>64</v>
      </c>
      <c r="B65" s="115" t="s">
        <v>155</v>
      </c>
      <c r="C65" s="110">
        <v>59062</v>
      </c>
      <c r="D65" s="110">
        <v>61973</v>
      </c>
      <c r="E65" s="110">
        <v>61147</v>
      </c>
      <c r="F65" s="112">
        <f t="shared" si="0"/>
        <v>4.3233865111217589E-3</v>
      </c>
      <c r="G65" s="112">
        <f t="shared" si="1"/>
        <v>3.5301886153533572E-2</v>
      </c>
      <c r="H65" s="109">
        <f t="shared" si="2"/>
        <v>2085</v>
      </c>
      <c r="I65" s="113">
        <f t="shared" si="4"/>
        <v>6.6641309941221404E-3</v>
      </c>
      <c r="J65" s="110">
        <f t="shared" si="3"/>
        <v>-826</v>
      </c>
    </row>
    <row r="66" spans="1:10">
      <c r="A66" s="47">
        <v>65</v>
      </c>
      <c r="B66" s="115" t="s">
        <v>156</v>
      </c>
      <c r="C66" s="110">
        <v>67250</v>
      </c>
      <c r="D66" s="110">
        <v>69921</v>
      </c>
      <c r="E66" s="110">
        <v>71199</v>
      </c>
      <c r="F66" s="112">
        <f t="shared" ref="F66:F83" si="5">E66/$E$83</f>
        <v>5.0341111780685581E-3</v>
      </c>
      <c r="G66" s="112">
        <f t="shared" ref="G66:G83" si="6">(E66-C66)/C66</f>
        <v>5.8721189591078068E-2</v>
      </c>
      <c r="H66" s="109">
        <f t="shared" ref="H66:H83" si="7">E66-C66</f>
        <v>3949</v>
      </c>
      <c r="I66" s="113">
        <f t="shared" si="4"/>
        <v>1.2621896065126299E-2</v>
      </c>
      <c r="J66" s="110">
        <f t="shared" ref="J66:J83" si="8">E66-D66</f>
        <v>1278</v>
      </c>
    </row>
    <row r="67" spans="1:10">
      <c r="A67" s="47">
        <v>66</v>
      </c>
      <c r="B67" s="115" t="s">
        <v>157</v>
      </c>
      <c r="C67" s="110">
        <v>38501</v>
      </c>
      <c r="D67" s="110">
        <v>40939</v>
      </c>
      <c r="E67" s="110">
        <v>41506</v>
      </c>
      <c r="F67" s="112">
        <f t="shared" si="5"/>
        <v>2.9346735004271629E-3</v>
      </c>
      <c r="G67" s="112">
        <f t="shared" si="6"/>
        <v>7.8049920781278412E-2</v>
      </c>
      <c r="H67" s="109">
        <f t="shared" si="7"/>
        <v>3005</v>
      </c>
      <c r="I67" s="113">
        <f t="shared" ref="I67:I83" si="9">H67/$H$83</f>
        <v>9.6046588188666831E-3</v>
      </c>
      <c r="J67" s="110">
        <f t="shared" si="8"/>
        <v>567</v>
      </c>
    </row>
    <row r="68" spans="1:10">
      <c r="A68" s="47">
        <v>67</v>
      </c>
      <c r="B68" s="115" t="s">
        <v>158</v>
      </c>
      <c r="C68" s="110">
        <v>86162</v>
      </c>
      <c r="D68" s="110">
        <v>86733</v>
      </c>
      <c r="E68" s="110">
        <v>85783</v>
      </c>
      <c r="F68" s="112">
        <f t="shared" si="5"/>
        <v>6.065270006436258E-3</v>
      </c>
      <c r="G68" s="112">
        <f t="shared" si="6"/>
        <v>-4.3986908381885284E-3</v>
      </c>
      <c r="H68" s="109">
        <f t="shared" si="7"/>
        <v>-379</v>
      </c>
      <c r="I68" s="113">
        <f t="shared" si="9"/>
        <v>-1.2113696147588928E-3</v>
      </c>
      <c r="J68" s="110">
        <f t="shared" si="8"/>
        <v>-950</v>
      </c>
    </row>
    <row r="69" spans="1:10">
      <c r="A69" s="47">
        <v>68</v>
      </c>
      <c r="B69" s="115" t="s">
        <v>159</v>
      </c>
      <c r="C69" s="110">
        <v>43777</v>
      </c>
      <c r="D69" s="110">
        <v>47341</v>
      </c>
      <c r="E69" s="110">
        <v>46579</v>
      </c>
      <c r="F69" s="112">
        <f t="shared" si="5"/>
        <v>3.2933589595816708E-3</v>
      </c>
      <c r="G69" s="112">
        <f t="shared" si="6"/>
        <v>6.4006213308358276E-2</v>
      </c>
      <c r="H69" s="109">
        <f t="shared" si="7"/>
        <v>2802</v>
      </c>
      <c r="I69" s="113">
        <f t="shared" si="9"/>
        <v>8.9558249618850068E-3</v>
      </c>
      <c r="J69" s="110">
        <f t="shared" si="8"/>
        <v>-762</v>
      </c>
    </row>
    <row r="70" spans="1:10">
      <c r="A70" s="47">
        <v>69</v>
      </c>
      <c r="B70" s="115" t="s">
        <v>160</v>
      </c>
      <c r="C70" s="110">
        <v>8620</v>
      </c>
      <c r="D70" s="110">
        <v>8954</v>
      </c>
      <c r="E70" s="110">
        <v>9511</v>
      </c>
      <c r="F70" s="112">
        <f t="shared" si="5"/>
        <v>6.7247336921319207E-4</v>
      </c>
      <c r="G70" s="112">
        <f t="shared" si="6"/>
        <v>0.10336426914153132</v>
      </c>
      <c r="H70" s="109">
        <f t="shared" si="7"/>
        <v>891</v>
      </c>
      <c r="I70" s="113">
        <f t="shared" si="9"/>
        <v>2.8478372737471593E-3</v>
      </c>
      <c r="J70" s="110">
        <f t="shared" si="8"/>
        <v>557</v>
      </c>
    </row>
    <row r="71" spans="1:10">
      <c r="A71" s="47">
        <v>70</v>
      </c>
      <c r="B71" s="115" t="s">
        <v>161</v>
      </c>
      <c r="C71" s="110">
        <v>41642</v>
      </c>
      <c r="D71" s="110">
        <v>41905</v>
      </c>
      <c r="E71" s="110">
        <v>41736</v>
      </c>
      <c r="F71" s="112">
        <f t="shared" si="5"/>
        <v>2.9509356048240754E-3</v>
      </c>
      <c r="G71" s="112">
        <f t="shared" si="6"/>
        <v>2.257336343115124E-3</v>
      </c>
      <c r="H71" s="109">
        <f t="shared" si="7"/>
        <v>94</v>
      </c>
      <c r="I71" s="113">
        <f t="shared" si="9"/>
        <v>3.0044523426737708E-4</v>
      </c>
      <c r="J71" s="110">
        <f t="shared" si="8"/>
        <v>-169</v>
      </c>
    </row>
    <row r="72" spans="1:10">
      <c r="A72" s="47">
        <v>71</v>
      </c>
      <c r="B72" s="115" t="s">
        <v>162</v>
      </c>
      <c r="C72" s="110">
        <v>35007</v>
      </c>
      <c r="D72" s="110">
        <v>38416</v>
      </c>
      <c r="E72" s="110">
        <v>37258</v>
      </c>
      <c r="F72" s="112">
        <f t="shared" si="5"/>
        <v>2.6343195026963628E-3</v>
      </c>
      <c r="G72" s="112">
        <f t="shared" si="6"/>
        <v>6.4301425429199879E-2</v>
      </c>
      <c r="H72" s="109">
        <f t="shared" si="7"/>
        <v>2251</v>
      </c>
      <c r="I72" s="113">
        <f t="shared" si="9"/>
        <v>7.1947044929347431E-3</v>
      </c>
      <c r="J72" s="110">
        <f t="shared" si="8"/>
        <v>-1158</v>
      </c>
    </row>
    <row r="73" spans="1:10">
      <c r="A73" s="47">
        <v>72</v>
      </c>
      <c r="B73" s="115" t="s">
        <v>163</v>
      </c>
      <c r="C73" s="110">
        <v>48469</v>
      </c>
      <c r="D73" s="110">
        <v>49885</v>
      </c>
      <c r="E73" s="110">
        <v>49773</v>
      </c>
      <c r="F73" s="112">
        <f t="shared" si="5"/>
        <v>3.5191900962935766E-3</v>
      </c>
      <c r="G73" s="112">
        <f t="shared" si="6"/>
        <v>2.6903794177721842E-2</v>
      </c>
      <c r="H73" s="109">
        <f t="shared" si="7"/>
        <v>1304</v>
      </c>
      <c r="I73" s="113">
        <f t="shared" si="9"/>
        <v>4.1678785689857421E-3</v>
      </c>
      <c r="J73" s="110">
        <f t="shared" si="8"/>
        <v>-112</v>
      </c>
    </row>
    <row r="74" spans="1:10">
      <c r="A74" s="47">
        <v>73</v>
      </c>
      <c r="B74" s="115" t="s">
        <v>164</v>
      </c>
      <c r="C74" s="110">
        <v>28890</v>
      </c>
      <c r="D74" s="110">
        <v>28639</v>
      </c>
      <c r="E74" s="110">
        <v>28969</v>
      </c>
      <c r="F74" s="112">
        <f t="shared" si="5"/>
        <v>2.0482474011919841E-3</v>
      </c>
      <c r="G74" s="112">
        <f t="shared" si="6"/>
        <v>2.7345102111457254E-3</v>
      </c>
      <c r="H74" s="109">
        <f t="shared" si="7"/>
        <v>79</v>
      </c>
      <c r="I74" s="113">
        <f t="shared" si="9"/>
        <v>2.5250184582045521E-4</v>
      </c>
      <c r="J74" s="110">
        <f t="shared" si="8"/>
        <v>330</v>
      </c>
    </row>
    <row r="75" spans="1:10">
      <c r="A75" s="47">
        <v>74</v>
      </c>
      <c r="B75" s="115" t="s">
        <v>165</v>
      </c>
      <c r="C75" s="110">
        <v>27730</v>
      </c>
      <c r="D75" s="110">
        <v>27650</v>
      </c>
      <c r="E75" s="110">
        <v>27747</v>
      </c>
      <c r="F75" s="112">
        <f t="shared" si="5"/>
        <v>1.9618461334831709E-3</v>
      </c>
      <c r="G75" s="112">
        <f t="shared" si="6"/>
        <v>6.1305445366029567E-4</v>
      </c>
      <c r="H75" s="109">
        <f t="shared" si="7"/>
        <v>17</v>
      </c>
      <c r="I75" s="113">
        <f t="shared" si="9"/>
        <v>5.4335840239844791E-5</v>
      </c>
      <c r="J75" s="110">
        <f t="shared" si="8"/>
        <v>97</v>
      </c>
    </row>
    <row r="76" spans="1:10">
      <c r="A76" s="47">
        <v>75</v>
      </c>
      <c r="B76" s="115" t="s">
        <v>166</v>
      </c>
      <c r="C76" s="110">
        <v>9114</v>
      </c>
      <c r="D76" s="110">
        <v>9171</v>
      </c>
      <c r="E76" s="110">
        <v>8944</v>
      </c>
      <c r="F76" s="112">
        <f t="shared" si="5"/>
        <v>6.3238374663471654E-4</v>
      </c>
      <c r="G76" s="112">
        <f t="shared" si="6"/>
        <v>-1.8652622339258285E-2</v>
      </c>
      <c r="H76" s="109">
        <f t="shared" si="7"/>
        <v>-170</v>
      </c>
      <c r="I76" s="113">
        <f t="shared" si="9"/>
        <v>-5.4335840239844787E-4</v>
      </c>
      <c r="J76" s="110">
        <f t="shared" si="8"/>
        <v>-227</v>
      </c>
    </row>
    <row r="77" spans="1:10">
      <c r="A77" s="47">
        <v>76</v>
      </c>
      <c r="B77" s="115" t="s">
        <v>167</v>
      </c>
      <c r="C77" s="110">
        <v>15041</v>
      </c>
      <c r="D77" s="110">
        <v>14765</v>
      </c>
      <c r="E77" s="110">
        <v>14681</v>
      </c>
      <c r="F77" s="112">
        <f t="shared" si="5"/>
        <v>1.0380171941350932E-3</v>
      </c>
      <c r="G77" s="112">
        <f t="shared" si="6"/>
        <v>-2.3934578817897748E-2</v>
      </c>
      <c r="H77" s="109">
        <f t="shared" si="7"/>
        <v>-360</v>
      </c>
      <c r="I77" s="113">
        <f t="shared" si="9"/>
        <v>-1.1506413227261249E-3</v>
      </c>
      <c r="J77" s="110">
        <f t="shared" si="8"/>
        <v>-84</v>
      </c>
    </row>
    <row r="78" spans="1:10">
      <c r="A78" s="47">
        <v>77</v>
      </c>
      <c r="B78" s="115" t="s">
        <v>168</v>
      </c>
      <c r="C78" s="110">
        <v>51061</v>
      </c>
      <c r="D78" s="110">
        <v>51915</v>
      </c>
      <c r="E78" s="110">
        <v>51646</v>
      </c>
      <c r="F78" s="112">
        <f t="shared" si="5"/>
        <v>3.6516201899258242E-3</v>
      </c>
      <c r="G78" s="112">
        <f t="shared" si="6"/>
        <v>1.1456884902371673E-2</v>
      </c>
      <c r="H78" s="109">
        <f t="shared" si="7"/>
        <v>585</v>
      </c>
      <c r="I78" s="113">
        <f t="shared" si="9"/>
        <v>1.8697921494299531E-3</v>
      </c>
      <c r="J78" s="110">
        <f t="shared" si="8"/>
        <v>-269</v>
      </c>
    </row>
    <row r="79" spans="1:10">
      <c r="A79" s="47">
        <v>78</v>
      </c>
      <c r="B79" s="115" t="s">
        <v>169</v>
      </c>
      <c r="C79" s="110">
        <v>38174</v>
      </c>
      <c r="D79" s="110">
        <v>39751</v>
      </c>
      <c r="E79" s="110">
        <v>39229</v>
      </c>
      <c r="F79" s="112">
        <f t="shared" si="5"/>
        <v>2.7736786668977301E-3</v>
      </c>
      <c r="G79" s="112">
        <f t="shared" si="6"/>
        <v>2.7636611306124586E-2</v>
      </c>
      <c r="H79" s="109">
        <f t="shared" si="7"/>
        <v>1055</v>
      </c>
      <c r="I79" s="113">
        <f t="shared" si="9"/>
        <v>3.3720183207668385E-3</v>
      </c>
      <c r="J79" s="110">
        <f t="shared" si="8"/>
        <v>-522</v>
      </c>
    </row>
    <row r="80" spans="1:10">
      <c r="A80" s="47">
        <v>79</v>
      </c>
      <c r="B80" s="115" t="s">
        <v>170</v>
      </c>
      <c r="C80" s="110">
        <v>12696</v>
      </c>
      <c r="D80" s="110">
        <v>13696</v>
      </c>
      <c r="E80" s="110">
        <v>13497</v>
      </c>
      <c r="F80" s="112">
        <f t="shared" si="5"/>
        <v>9.5430270889185708E-4</v>
      </c>
      <c r="G80" s="112">
        <f t="shared" si="6"/>
        <v>6.309073724007562E-2</v>
      </c>
      <c r="H80" s="109">
        <f t="shared" si="7"/>
        <v>801</v>
      </c>
      <c r="I80" s="113">
        <f t="shared" si="9"/>
        <v>2.5601769430656281E-3</v>
      </c>
      <c r="J80" s="110">
        <f t="shared" si="8"/>
        <v>-199</v>
      </c>
    </row>
    <row r="81" spans="1:11">
      <c r="A81" s="47">
        <v>80</v>
      </c>
      <c r="B81" s="115" t="s">
        <v>171</v>
      </c>
      <c r="C81" s="110">
        <v>50505</v>
      </c>
      <c r="D81" s="110">
        <v>52364</v>
      </c>
      <c r="E81" s="110">
        <v>51453</v>
      </c>
      <c r="F81" s="112">
        <f t="shared" si="5"/>
        <v>3.6379741631927631E-3</v>
      </c>
      <c r="G81" s="112">
        <f t="shared" si="6"/>
        <v>1.8770418770418771E-2</v>
      </c>
      <c r="H81" s="109">
        <f t="shared" si="7"/>
        <v>948</v>
      </c>
      <c r="I81" s="113">
        <f t="shared" si="9"/>
        <v>3.0300221498454623E-3</v>
      </c>
      <c r="J81" s="110">
        <f t="shared" si="8"/>
        <v>-911</v>
      </c>
    </row>
    <row r="82" spans="1:11">
      <c r="A82" s="47">
        <v>81</v>
      </c>
      <c r="B82" s="115" t="s">
        <v>172</v>
      </c>
      <c r="C82" s="110">
        <v>70614</v>
      </c>
      <c r="D82" s="110">
        <v>69260</v>
      </c>
      <c r="E82" s="110">
        <v>70327</v>
      </c>
      <c r="F82" s="112">
        <f t="shared" si="5"/>
        <v>4.9724565909637424E-3</v>
      </c>
      <c r="G82" s="112">
        <f t="shared" si="6"/>
        <v>-4.0643498456396747E-3</v>
      </c>
      <c r="H82" s="109">
        <f t="shared" si="7"/>
        <v>-287</v>
      </c>
      <c r="I82" s="113">
        <f t="shared" si="9"/>
        <v>-9.1731683228443858E-4</v>
      </c>
      <c r="J82" s="110">
        <f t="shared" si="8"/>
        <v>1067</v>
      </c>
    </row>
    <row r="83" spans="1:11" s="123" customFormat="1">
      <c r="A83" s="137" t="s">
        <v>173</v>
      </c>
      <c r="B83" s="137"/>
      <c r="C83" s="72">
        <v>13830442</v>
      </c>
      <c r="D83" s="72">
        <v>14069873</v>
      </c>
      <c r="E83" s="72">
        <v>14143311</v>
      </c>
      <c r="F83" s="78">
        <f t="shared" si="5"/>
        <v>1</v>
      </c>
      <c r="G83" s="78">
        <f t="shared" si="6"/>
        <v>2.262176436588216E-2</v>
      </c>
      <c r="H83" s="73">
        <f t="shared" si="7"/>
        <v>312869</v>
      </c>
      <c r="I83" s="79">
        <f t="shared" si="9"/>
        <v>1</v>
      </c>
      <c r="J83" s="73">
        <f t="shared" si="8"/>
        <v>73438</v>
      </c>
      <c r="K83" s="123">
        <f>(E83-D83)/D83</f>
        <v>5.2195211712287668E-3</v>
      </c>
    </row>
    <row r="84" spans="1:11">
      <c r="C84" s="9"/>
      <c r="D84" s="9"/>
      <c r="E84" s="9"/>
      <c r="I84" s="15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5"/>
  <sheetViews>
    <sheetView topLeftCell="H1" zoomScale="80" zoomScaleNormal="80" workbookViewId="0">
      <pane ySplit="1" topLeftCell="A2" activePane="bottomLeft" state="frozen"/>
      <selection activeCell="W1" sqref="W1"/>
      <selection pane="bottomLeft" activeCell="L1" sqref="L1:U104857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3.6328125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3.1796875" style="8" customWidth="1"/>
    <col min="11" max="16384" width="9.1796875" style="8"/>
  </cols>
  <sheetData>
    <row r="1" spans="1:12" ht="29">
      <c r="A1" s="22" t="s">
        <v>91</v>
      </c>
      <c r="B1" s="22" t="s">
        <v>174</v>
      </c>
      <c r="C1" s="105">
        <v>42125</v>
      </c>
      <c r="D1" s="105">
        <v>42461</v>
      </c>
      <c r="E1" s="105">
        <v>42491</v>
      </c>
      <c r="F1" s="68" t="s">
        <v>303</v>
      </c>
      <c r="G1" s="16" t="s">
        <v>307</v>
      </c>
      <c r="H1" s="104" t="s">
        <v>308</v>
      </c>
      <c r="I1" s="104" t="s">
        <v>305</v>
      </c>
      <c r="J1" s="108" t="s">
        <v>309</v>
      </c>
    </row>
    <row r="2" spans="1:12">
      <c r="A2" s="47">
        <v>1</v>
      </c>
      <c r="B2" s="115" t="s">
        <v>92</v>
      </c>
      <c r="C2" s="110">
        <v>52110</v>
      </c>
      <c r="D2" s="110">
        <v>49028</v>
      </c>
      <c r="E2" s="62">
        <v>49224</v>
      </c>
      <c r="F2" s="112">
        <f t="shared" ref="F2:F65" si="0">E2/$E$83</f>
        <v>2.5315687507810866E-2</v>
      </c>
      <c r="G2" s="112">
        <f t="shared" ref="G2:G65" si="1">(E2-C2)/C2</f>
        <v>-5.5382843983880256E-2</v>
      </c>
      <c r="H2" s="109">
        <f t="shared" ref="H2:H65" si="2">E2-C2</f>
        <v>-2886</v>
      </c>
      <c r="I2" s="113">
        <f>H2/$H$83</f>
        <v>3.5118033584813822E-2</v>
      </c>
      <c r="J2" s="110">
        <f t="shared" ref="J2:J65" si="3">E2-D2</f>
        <v>196</v>
      </c>
      <c r="L2" s="11"/>
    </row>
    <row r="3" spans="1:12">
      <c r="A3" s="47">
        <v>2</v>
      </c>
      <c r="B3" s="115" t="s">
        <v>93</v>
      </c>
      <c r="C3" s="110">
        <v>11424</v>
      </c>
      <c r="D3" s="110">
        <v>10688</v>
      </c>
      <c r="E3" s="62">
        <v>10775</v>
      </c>
      <c r="F3" s="112">
        <f t="shared" si="0"/>
        <v>5.5415352855652132E-3</v>
      </c>
      <c r="G3" s="112">
        <f t="shared" si="1"/>
        <v>-5.6810224089635854E-2</v>
      </c>
      <c r="H3" s="109">
        <f t="shared" si="2"/>
        <v>-649</v>
      </c>
      <c r="I3" s="113">
        <f t="shared" ref="I3:I66" si="4">H3/$H$83</f>
        <v>7.897298612801168E-3</v>
      </c>
      <c r="J3" s="110">
        <f t="shared" si="3"/>
        <v>87</v>
      </c>
      <c r="L3" s="11"/>
    </row>
    <row r="4" spans="1:12">
      <c r="A4" s="47">
        <v>3</v>
      </c>
      <c r="B4" s="115" t="s">
        <v>94</v>
      </c>
      <c r="C4" s="110">
        <v>16982</v>
      </c>
      <c r="D4" s="110">
        <v>16565</v>
      </c>
      <c r="E4" s="62">
        <v>16703</v>
      </c>
      <c r="F4" s="112">
        <f t="shared" si="0"/>
        <v>8.5902797099578435E-3</v>
      </c>
      <c r="G4" s="112">
        <f t="shared" si="1"/>
        <v>-1.642916028736309E-2</v>
      </c>
      <c r="H4" s="109">
        <f t="shared" si="2"/>
        <v>-279</v>
      </c>
      <c r="I4" s="113">
        <f t="shared" si="4"/>
        <v>3.394986614748114E-3</v>
      </c>
      <c r="J4" s="110">
        <f t="shared" si="3"/>
        <v>138</v>
      </c>
      <c r="L4" s="11"/>
    </row>
    <row r="5" spans="1:12">
      <c r="A5" s="47">
        <v>4</v>
      </c>
      <c r="B5" s="115" t="s">
        <v>95</v>
      </c>
      <c r="C5" s="110">
        <v>5612</v>
      </c>
      <c r="D5" s="110">
        <v>5432</v>
      </c>
      <c r="E5" s="62">
        <v>5464</v>
      </c>
      <c r="F5" s="112">
        <f t="shared" si="0"/>
        <v>2.8101112575710744E-3</v>
      </c>
      <c r="G5" s="112">
        <f t="shared" si="1"/>
        <v>-2.6372059871703494E-2</v>
      </c>
      <c r="H5" s="109">
        <f t="shared" si="2"/>
        <v>-148</v>
      </c>
      <c r="I5" s="113">
        <f t="shared" si="4"/>
        <v>1.8009247992212217E-3</v>
      </c>
      <c r="J5" s="110">
        <f t="shared" si="3"/>
        <v>32</v>
      </c>
      <c r="L5" s="11"/>
    </row>
    <row r="6" spans="1:12">
      <c r="A6" s="47">
        <v>5</v>
      </c>
      <c r="B6" s="115" t="s">
        <v>96</v>
      </c>
      <c r="C6" s="110">
        <v>7534</v>
      </c>
      <c r="D6" s="110">
        <v>7326</v>
      </c>
      <c r="E6" s="62">
        <v>7364</v>
      </c>
      <c r="F6" s="112">
        <f t="shared" si="0"/>
        <v>3.7872729320558916E-3</v>
      </c>
      <c r="G6" s="112">
        <f t="shared" si="1"/>
        <v>-2.2564374834085479E-2</v>
      </c>
      <c r="H6" s="109">
        <f t="shared" si="2"/>
        <v>-170</v>
      </c>
      <c r="I6" s="113">
        <f t="shared" si="4"/>
        <v>2.0686298369432953E-3</v>
      </c>
      <c r="J6" s="110">
        <f t="shared" si="3"/>
        <v>38</v>
      </c>
      <c r="L6" s="11"/>
    </row>
    <row r="7" spans="1:12">
      <c r="A7" s="47">
        <v>6</v>
      </c>
      <c r="B7" s="115" t="s">
        <v>97</v>
      </c>
      <c r="C7" s="110">
        <v>131366</v>
      </c>
      <c r="D7" s="110">
        <v>121556</v>
      </c>
      <c r="E7" s="62">
        <v>122094</v>
      </c>
      <c r="F7" s="112">
        <f t="shared" si="0"/>
        <v>6.2792409202394359E-2</v>
      </c>
      <c r="G7" s="112">
        <f t="shared" si="1"/>
        <v>-7.0581428984668793E-2</v>
      </c>
      <c r="H7" s="109">
        <f t="shared" si="2"/>
        <v>-9272</v>
      </c>
      <c r="I7" s="113">
        <f t="shared" si="4"/>
        <v>0.11282550498904843</v>
      </c>
      <c r="J7" s="110">
        <f t="shared" si="3"/>
        <v>538</v>
      </c>
      <c r="L7" s="11"/>
    </row>
    <row r="8" spans="1:12">
      <c r="A8" s="47">
        <v>7</v>
      </c>
      <c r="B8" s="115" t="s">
        <v>98</v>
      </c>
      <c r="C8" s="110">
        <v>90550</v>
      </c>
      <c r="D8" s="110">
        <v>85750</v>
      </c>
      <c r="E8" s="62">
        <v>86222</v>
      </c>
      <c r="F8" s="112">
        <f t="shared" si="0"/>
        <v>4.4343596788121005E-2</v>
      </c>
      <c r="G8" s="112">
        <f t="shared" si="1"/>
        <v>-4.7796797349530649E-2</v>
      </c>
      <c r="H8" s="109">
        <f t="shared" si="2"/>
        <v>-4328</v>
      </c>
      <c r="I8" s="113">
        <f t="shared" si="4"/>
        <v>5.2664881966415188E-2</v>
      </c>
      <c r="J8" s="110">
        <f t="shared" si="3"/>
        <v>472</v>
      </c>
      <c r="L8" s="11"/>
    </row>
    <row r="9" spans="1:12">
      <c r="A9" s="47">
        <v>8</v>
      </c>
      <c r="B9" s="115" t="s">
        <v>99</v>
      </c>
      <c r="C9" s="110">
        <v>4531</v>
      </c>
      <c r="D9" s="110">
        <v>4264</v>
      </c>
      <c r="E9" s="62">
        <v>4274</v>
      </c>
      <c r="F9" s="112">
        <f t="shared" si="0"/>
        <v>2.198099471972689E-3</v>
      </c>
      <c r="G9" s="112">
        <f t="shared" si="1"/>
        <v>-5.6720370779077468E-2</v>
      </c>
      <c r="H9" s="109">
        <f t="shared" si="2"/>
        <v>-257</v>
      </c>
      <c r="I9" s="113">
        <f t="shared" si="4"/>
        <v>3.1272815770260402E-3</v>
      </c>
      <c r="J9" s="110">
        <f t="shared" si="3"/>
        <v>10</v>
      </c>
      <c r="L9" s="11"/>
    </row>
    <row r="10" spans="1:12">
      <c r="A10" s="47">
        <v>9</v>
      </c>
      <c r="B10" s="115" t="s">
        <v>100</v>
      </c>
      <c r="C10" s="110">
        <v>35578</v>
      </c>
      <c r="D10" s="110">
        <v>34426</v>
      </c>
      <c r="E10" s="62">
        <v>34584</v>
      </c>
      <c r="F10" s="112">
        <f t="shared" si="0"/>
        <v>1.7786399658096273E-2</v>
      </c>
      <c r="G10" s="112">
        <f t="shared" si="1"/>
        <v>-2.7938613750070267E-2</v>
      </c>
      <c r="H10" s="109">
        <f t="shared" si="2"/>
        <v>-994</v>
      </c>
      <c r="I10" s="113">
        <f t="shared" si="4"/>
        <v>1.2095400340715502E-2</v>
      </c>
      <c r="J10" s="110">
        <f t="shared" si="3"/>
        <v>158</v>
      </c>
      <c r="L10" s="11"/>
    </row>
    <row r="11" spans="1:12">
      <c r="A11" s="47">
        <v>10</v>
      </c>
      <c r="B11" s="115" t="s">
        <v>101</v>
      </c>
      <c r="C11" s="110">
        <v>35880</v>
      </c>
      <c r="D11" s="110">
        <v>34025</v>
      </c>
      <c r="E11" s="62">
        <v>34235</v>
      </c>
      <c r="F11" s="112">
        <f t="shared" si="0"/>
        <v>1.7606910487361956E-2</v>
      </c>
      <c r="G11" s="112">
        <f t="shared" si="1"/>
        <v>-4.5847268673355632E-2</v>
      </c>
      <c r="H11" s="109">
        <f t="shared" si="2"/>
        <v>-1645</v>
      </c>
      <c r="I11" s="113">
        <f t="shared" si="4"/>
        <v>2.001703577512777E-2</v>
      </c>
      <c r="J11" s="110">
        <f t="shared" si="3"/>
        <v>210</v>
      </c>
      <c r="L11" s="11"/>
    </row>
    <row r="12" spans="1:12">
      <c r="A12" s="47">
        <v>11</v>
      </c>
      <c r="B12" s="115" t="s">
        <v>102</v>
      </c>
      <c r="C12" s="110">
        <v>4078</v>
      </c>
      <c r="D12" s="110">
        <v>3916</v>
      </c>
      <c r="E12" s="62">
        <v>3913</v>
      </c>
      <c r="F12" s="112">
        <f t="shared" si="0"/>
        <v>2.0124387538205737E-3</v>
      </c>
      <c r="G12" s="112">
        <f t="shared" si="1"/>
        <v>-4.046101029916626E-2</v>
      </c>
      <c r="H12" s="109">
        <f t="shared" si="2"/>
        <v>-165</v>
      </c>
      <c r="I12" s="113">
        <f t="shared" si="4"/>
        <v>2.0077877829155514E-3</v>
      </c>
      <c r="J12" s="110">
        <f t="shared" si="3"/>
        <v>-3</v>
      </c>
      <c r="L12" s="11"/>
    </row>
    <row r="13" spans="1:12">
      <c r="A13" s="47">
        <v>12</v>
      </c>
      <c r="B13" s="115" t="s">
        <v>103</v>
      </c>
      <c r="C13" s="110">
        <v>3121</v>
      </c>
      <c r="D13" s="110">
        <v>2957</v>
      </c>
      <c r="E13" s="62">
        <v>2927</v>
      </c>
      <c r="F13" s="112">
        <f t="shared" si="0"/>
        <v>1.5053432743247683E-3</v>
      </c>
      <c r="G13" s="112">
        <f t="shared" si="1"/>
        <v>-6.2159564242230056E-2</v>
      </c>
      <c r="H13" s="109">
        <f t="shared" si="2"/>
        <v>-194</v>
      </c>
      <c r="I13" s="113">
        <f t="shared" si="4"/>
        <v>2.3606716962764661E-3</v>
      </c>
      <c r="J13" s="110">
        <f t="shared" si="3"/>
        <v>-30</v>
      </c>
      <c r="L13" s="11"/>
    </row>
    <row r="14" spans="1:12">
      <c r="A14" s="47">
        <v>13</v>
      </c>
      <c r="B14" s="115" t="s">
        <v>104</v>
      </c>
      <c r="C14" s="110">
        <v>4852</v>
      </c>
      <c r="D14" s="110">
        <v>4508</v>
      </c>
      <c r="E14" s="62">
        <v>4534</v>
      </c>
      <c r="F14" s="112">
        <f t="shared" si="0"/>
        <v>2.3318163326916637E-3</v>
      </c>
      <c r="G14" s="112">
        <f t="shared" si="1"/>
        <v>-6.5539983511953837E-2</v>
      </c>
      <c r="H14" s="109">
        <f t="shared" si="2"/>
        <v>-318</v>
      </c>
      <c r="I14" s="113">
        <f t="shared" si="4"/>
        <v>3.8695546361645168E-3</v>
      </c>
      <c r="J14" s="110">
        <f t="shared" si="3"/>
        <v>26</v>
      </c>
      <c r="L14" s="11"/>
    </row>
    <row r="15" spans="1:12">
      <c r="A15" s="47">
        <v>14</v>
      </c>
      <c r="B15" s="115" t="s">
        <v>105</v>
      </c>
      <c r="C15" s="110">
        <v>6805</v>
      </c>
      <c r="D15" s="110">
        <v>6496</v>
      </c>
      <c r="E15" s="62">
        <v>6517</v>
      </c>
      <c r="F15" s="112">
        <f t="shared" si="0"/>
        <v>3.351664543482923E-3</v>
      </c>
      <c r="G15" s="112">
        <f t="shared" si="1"/>
        <v>-4.2321822189566496E-2</v>
      </c>
      <c r="H15" s="109">
        <f t="shared" si="2"/>
        <v>-288</v>
      </c>
      <c r="I15" s="113">
        <f t="shared" si="4"/>
        <v>3.5045023119980529E-3</v>
      </c>
      <c r="J15" s="110">
        <f t="shared" si="3"/>
        <v>21</v>
      </c>
      <c r="L15" s="11"/>
    </row>
    <row r="16" spans="1:12">
      <c r="A16" s="47">
        <v>15</v>
      </c>
      <c r="B16" s="115" t="s">
        <v>106</v>
      </c>
      <c r="C16" s="110">
        <v>8382</v>
      </c>
      <c r="D16" s="110">
        <v>7967</v>
      </c>
      <c r="E16" s="62">
        <v>8000</v>
      </c>
      <c r="F16" s="112">
        <f t="shared" si="0"/>
        <v>4.1143649451992302E-3</v>
      </c>
      <c r="G16" s="112">
        <f t="shared" si="1"/>
        <v>-4.5573848723455025E-2</v>
      </c>
      <c r="H16" s="109">
        <f t="shared" si="2"/>
        <v>-382</v>
      </c>
      <c r="I16" s="113">
        <f t="shared" si="4"/>
        <v>4.6483329277196396E-3</v>
      </c>
      <c r="J16" s="110">
        <f t="shared" si="3"/>
        <v>33</v>
      </c>
      <c r="L16" s="11"/>
    </row>
    <row r="17" spans="1:11">
      <c r="A17" s="47">
        <v>16</v>
      </c>
      <c r="B17" s="115" t="s">
        <v>107</v>
      </c>
      <c r="C17" s="110">
        <v>80435</v>
      </c>
      <c r="D17" s="110">
        <v>76147</v>
      </c>
      <c r="E17" s="62">
        <v>76659</v>
      </c>
      <c r="F17" s="112">
        <f t="shared" si="0"/>
        <v>3.9425387791753475E-2</v>
      </c>
      <c r="G17" s="112">
        <f t="shared" si="1"/>
        <v>-4.6944737987194632E-2</v>
      </c>
      <c r="H17" s="109">
        <f t="shared" si="2"/>
        <v>-3776</v>
      </c>
      <c r="I17" s="113">
        <f t="shared" si="4"/>
        <v>4.5947919201752251E-2</v>
      </c>
      <c r="J17" s="110">
        <f t="shared" si="3"/>
        <v>512</v>
      </c>
    </row>
    <row r="18" spans="1:11">
      <c r="A18" s="47">
        <v>17</v>
      </c>
      <c r="B18" s="115" t="s">
        <v>108</v>
      </c>
      <c r="C18" s="110">
        <v>15849</v>
      </c>
      <c r="D18" s="110">
        <v>15083</v>
      </c>
      <c r="E18" s="62">
        <v>15134</v>
      </c>
      <c r="F18" s="112">
        <f t="shared" si="0"/>
        <v>7.7833498850806444E-3</v>
      </c>
      <c r="G18" s="112">
        <f t="shared" si="1"/>
        <v>-4.5113256356867942E-2</v>
      </c>
      <c r="H18" s="109">
        <f t="shared" si="2"/>
        <v>-715</v>
      </c>
      <c r="I18" s="113">
        <f t="shared" si="4"/>
        <v>8.7004137259673892E-3</v>
      </c>
      <c r="J18" s="110">
        <f t="shared" si="3"/>
        <v>51</v>
      </c>
      <c r="K18" s="10"/>
    </row>
    <row r="19" spans="1:11">
      <c r="A19" s="47">
        <v>18</v>
      </c>
      <c r="B19" s="115" t="s">
        <v>109</v>
      </c>
      <c r="C19" s="110">
        <v>2917</v>
      </c>
      <c r="D19" s="110">
        <v>2823</v>
      </c>
      <c r="E19" s="62">
        <v>2828</v>
      </c>
      <c r="F19" s="112">
        <f t="shared" si="0"/>
        <v>1.454428008127928E-3</v>
      </c>
      <c r="G19" s="112">
        <f t="shared" si="1"/>
        <v>-3.0510798765855329E-2</v>
      </c>
      <c r="H19" s="109">
        <f t="shared" si="2"/>
        <v>-89</v>
      </c>
      <c r="I19" s="113">
        <f t="shared" si="4"/>
        <v>1.0829885616938427E-3</v>
      </c>
      <c r="J19" s="110">
        <f t="shared" si="3"/>
        <v>5</v>
      </c>
      <c r="K19" s="4"/>
    </row>
    <row r="20" spans="1:11">
      <c r="A20" s="47">
        <v>19</v>
      </c>
      <c r="B20" s="115" t="s">
        <v>110</v>
      </c>
      <c r="C20" s="110">
        <v>12101</v>
      </c>
      <c r="D20" s="110">
        <v>11401</v>
      </c>
      <c r="E20" s="62">
        <v>11452</v>
      </c>
      <c r="F20" s="112">
        <f t="shared" si="0"/>
        <v>5.8897134190526983E-3</v>
      </c>
      <c r="G20" s="112">
        <f t="shared" si="1"/>
        <v>-5.3631931245351622E-2</v>
      </c>
      <c r="H20" s="109">
        <f t="shared" si="2"/>
        <v>-649</v>
      </c>
      <c r="I20" s="113">
        <f t="shared" si="4"/>
        <v>7.897298612801168E-3</v>
      </c>
      <c r="J20" s="110">
        <f t="shared" si="3"/>
        <v>51</v>
      </c>
      <c r="K20" s="4"/>
    </row>
    <row r="21" spans="1:11">
      <c r="A21" s="47">
        <v>20</v>
      </c>
      <c r="B21" s="115" t="s">
        <v>111</v>
      </c>
      <c r="C21" s="110">
        <v>34146</v>
      </c>
      <c r="D21" s="110">
        <v>33164</v>
      </c>
      <c r="E21" s="62">
        <v>33196</v>
      </c>
      <c r="F21" s="112">
        <f t="shared" si="0"/>
        <v>1.7072557340104207E-2</v>
      </c>
      <c r="G21" s="112">
        <f t="shared" si="1"/>
        <v>-2.7821706788496457E-2</v>
      </c>
      <c r="H21" s="109">
        <f t="shared" si="2"/>
        <v>-950</v>
      </c>
      <c r="I21" s="113">
        <f t="shared" si="4"/>
        <v>1.1559990265271356E-2</v>
      </c>
      <c r="J21" s="110">
        <f t="shared" si="3"/>
        <v>32</v>
      </c>
      <c r="K21" s="4"/>
    </row>
    <row r="22" spans="1:11">
      <c r="A22" s="47">
        <v>21</v>
      </c>
      <c r="B22" s="115" t="s">
        <v>112</v>
      </c>
      <c r="C22" s="110">
        <v>17072</v>
      </c>
      <c r="D22" s="110">
        <v>16387</v>
      </c>
      <c r="E22" s="62">
        <v>16496</v>
      </c>
      <c r="F22" s="112">
        <f t="shared" si="0"/>
        <v>8.4838205170008132E-3</v>
      </c>
      <c r="G22" s="112">
        <f t="shared" si="1"/>
        <v>-3.3739456419868794E-2</v>
      </c>
      <c r="H22" s="109">
        <f t="shared" si="2"/>
        <v>-576</v>
      </c>
      <c r="I22" s="113">
        <f t="shared" si="4"/>
        <v>7.0090046239961058E-3</v>
      </c>
      <c r="J22" s="110">
        <f t="shared" si="3"/>
        <v>109</v>
      </c>
      <c r="K22" s="4"/>
    </row>
    <row r="23" spans="1:11">
      <c r="A23" s="47">
        <v>22</v>
      </c>
      <c r="B23" s="115" t="s">
        <v>113</v>
      </c>
      <c r="C23" s="110">
        <v>11040</v>
      </c>
      <c r="D23" s="110">
        <v>10634</v>
      </c>
      <c r="E23" s="62">
        <v>10663</v>
      </c>
      <c r="F23" s="112">
        <f t="shared" si="0"/>
        <v>5.4839341763324246E-3</v>
      </c>
      <c r="G23" s="112">
        <f t="shared" si="1"/>
        <v>-3.4148550724637683E-2</v>
      </c>
      <c r="H23" s="109">
        <f t="shared" si="2"/>
        <v>-377</v>
      </c>
      <c r="I23" s="113">
        <f t="shared" si="4"/>
        <v>4.5874908736918962E-3</v>
      </c>
      <c r="J23" s="110">
        <f t="shared" si="3"/>
        <v>29</v>
      </c>
      <c r="K23" s="4"/>
    </row>
    <row r="24" spans="1:11">
      <c r="A24" s="47">
        <v>23</v>
      </c>
      <c r="B24" s="115" t="s">
        <v>114</v>
      </c>
      <c r="C24" s="110">
        <v>10087</v>
      </c>
      <c r="D24" s="110">
        <v>9902</v>
      </c>
      <c r="E24" s="62">
        <v>9887</v>
      </c>
      <c r="F24" s="112">
        <f t="shared" si="0"/>
        <v>5.0848407766480985E-3</v>
      </c>
      <c r="G24" s="112">
        <f t="shared" si="1"/>
        <v>-1.982750074353128E-2</v>
      </c>
      <c r="H24" s="109">
        <f t="shared" si="2"/>
        <v>-200</v>
      </c>
      <c r="I24" s="113">
        <f t="shared" si="4"/>
        <v>2.4336821611097592E-3</v>
      </c>
      <c r="J24" s="110">
        <f t="shared" si="3"/>
        <v>-15</v>
      </c>
      <c r="K24" s="4"/>
    </row>
    <row r="25" spans="1:11">
      <c r="A25" s="47">
        <v>24</v>
      </c>
      <c r="B25" s="115" t="s">
        <v>115</v>
      </c>
      <c r="C25" s="110">
        <v>4563</v>
      </c>
      <c r="D25" s="110">
        <v>4307</v>
      </c>
      <c r="E25" s="62">
        <v>4331</v>
      </c>
      <c r="F25" s="112">
        <f t="shared" si="0"/>
        <v>2.2274143222072332E-3</v>
      </c>
      <c r="G25" s="112">
        <f t="shared" si="1"/>
        <v>-5.0843743151435458E-2</v>
      </c>
      <c r="H25" s="109">
        <f t="shared" si="2"/>
        <v>-232</v>
      </c>
      <c r="I25" s="113">
        <f t="shared" si="4"/>
        <v>2.8230713068873206E-3</v>
      </c>
      <c r="J25" s="110">
        <f t="shared" si="3"/>
        <v>24</v>
      </c>
      <c r="K25" s="4"/>
    </row>
    <row r="26" spans="1:11">
      <c r="A26" s="47">
        <v>25</v>
      </c>
      <c r="B26" s="115" t="s">
        <v>116</v>
      </c>
      <c r="C26" s="110">
        <v>12874</v>
      </c>
      <c r="D26" s="110">
        <v>12194</v>
      </c>
      <c r="E26" s="62">
        <v>12251</v>
      </c>
      <c r="F26" s="112">
        <f t="shared" si="0"/>
        <v>6.3006356179544712E-3</v>
      </c>
      <c r="G26" s="112">
        <f t="shared" si="1"/>
        <v>-4.8392108124902904E-2</v>
      </c>
      <c r="H26" s="109">
        <f t="shared" si="2"/>
        <v>-623</v>
      </c>
      <c r="I26" s="113">
        <f t="shared" si="4"/>
        <v>7.5809199318568991E-3</v>
      </c>
      <c r="J26" s="110">
        <f t="shared" si="3"/>
        <v>57</v>
      </c>
      <c r="K26" s="4"/>
    </row>
    <row r="27" spans="1:11">
      <c r="A27" s="47">
        <v>26</v>
      </c>
      <c r="B27" s="115" t="s">
        <v>117</v>
      </c>
      <c r="C27" s="110">
        <v>17858</v>
      </c>
      <c r="D27" s="110">
        <v>17293</v>
      </c>
      <c r="E27" s="62">
        <v>17398</v>
      </c>
      <c r="F27" s="112">
        <f t="shared" si="0"/>
        <v>8.9477151645720263E-3</v>
      </c>
      <c r="G27" s="112">
        <f t="shared" si="1"/>
        <v>-2.5758763579348191E-2</v>
      </c>
      <c r="H27" s="109">
        <f t="shared" si="2"/>
        <v>-460</v>
      </c>
      <c r="I27" s="113">
        <f t="shared" si="4"/>
        <v>5.5974689705524461E-3</v>
      </c>
      <c r="J27" s="110">
        <f t="shared" si="3"/>
        <v>105</v>
      </c>
      <c r="K27" s="4"/>
    </row>
    <row r="28" spans="1:11">
      <c r="A28" s="47">
        <v>27</v>
      </c>
      <c r="B28" s="115" t="s">
        <v>118</v>
      </c>
      <c r="C28" s="110">
        <v>42837</v>
      </c>
      <c r="D28" s="110">
        <v>41578</v>
      </c>
      <c r="E28" s="62">
        <v>41804</v>
      </c>
      <c r="F28" s="112">
        <f t="shared" si="0"/>
        <v>2.1499614021138577E-2</v>
      </c>
      <c r="G28" s="112">
        <f t="shared" si="1"/>
        <v>-2.4114667226929992E-2</v>
      </c>
      <c r="H28" s="109">
        <f t="shared" si="2"/>
        <v>-1033</v>
      </c>
      <c r="I28" s="113">
        <f t="shared" si="4"/>
        <v>1.2569968362131905E-2</v>
      </c>
      <c r="J28" s="110">
        <f t="shared" si="3"/>
        <v>226</v>
      </c>
      <c r="K28" s="4"/>
    </row>
    <row r="29" spans="1:11">
      <c r="A29" s="47">
        <v>28</v>
      </c>
      <c r="B29" s="115" t="s">
        <v>119</v>
      </c>
      <c r="C29" s="110">
        <v>9263</v>
      </c>
      <c r="D29" s="110">
        <v>9205</v>
      </c>
      <c r="E29" s="62">
        <v>9249</v>
      </c>
      <c r="F29" s="112">
        <f t="shared" si="0"/>
        <v>4.7567201722684607E-3</v>
      </c>
      <c r="G29" s="112">
        <f t="shared" si="1"/>
        <v>-1.5113893986829321E-3</v>
      </c>
      <c r="H29" s="109">
        <f t="shared" si="2"/>
        <v>-14</v>
      </c>
      <c r="I29" s="113">
        <f t="shared" si="4"/>
        <v>1.7035775127768313E-4</v>
      </c>
      <c r="J29" s="110">
        <f t="shared" si="3"/>
        <v>44</v>
      </c>
      <c r="K29" s="4"/>
    </row>
    <row r="30" spans="1:11">
      <c r="A30" s="47">
        <v>29</v>
      </c>
      <c r="B30" s="115" t="s">
        <v>120</v>
      </c>
      <c r="C30" s="110">
        <v>2626</v>
      </c>
      <c r="D30" s="110">
        <v>2434</v>
      </c>
      <c r="E30" s="62">
        <v>2472</v>
      </c>
      <c r="F30" s="112">
        <f t="shared" si="0"/>
        <v>1.2713387680665623E-3</v>
      </c>
      <c r="G30" s="112">
        <f t="shared" si="1"/>
        <v>-5.8644325971058647E-2</v>
      </c>
      <c r="H30" s="109">
        <f t="shared" si="2"/>
        <v>-154</v>
      </c>
      <c r="I30" s="113">
        <f t="shared" si="4"/>
        <v>1.8739352640545145E-3</v>
      </c>
      <c r="J30" s="110">
        <f t="shared" si="3"/>
        <v>38</v>
      </c>
      <c r="K30" s="4"/>
    </row>
    <row r="31" spans="1:11">
      <c r="A31" s="47">
        <v>30</v>
      </c>
      <c r="B31" s="115" t="s">
        <v>121</v>
      </c>
      <c r="C31" s="110">
        <v>3279</v>
      </c>
      <c r="D31" s="110">
        <v>3100</v>
      </c>
      <c r="E31" s="62">
        <v>3100</v>
      </c>
      <c r="F31" s="112">
        <f t="shared" si="0"/>
        <v>1.5943164162647019E-3</v>
      </c>
      <c r="G31" s="112">
        <f t="shared" si="1"/>
        <v>-5.4589813967673068E-2</v>
      </c>
      <c r="H31" s="109">
        <f t="shared" si="2"/>
        <v>-179</v>
      </c>
      <c r="I31" s="113">
        <f t="shared" si="4"/>
        <v>2.1781455341932342E-3</v>
      </c>
      <c r="J31" s="110">
        <f t="shared" si="3"/>
        <v>0</v>
      </c>
      <c r="K31" s="4"/>
    </row>
    <row r="32" spans="1:11">
      <c r="A32" s="47">
        <v>31</v>
      </c>
      <c r="B32" s="115" t="s">
        <v>122</v>
      </c>
      <c r="C32" s="110">
        <v>37907</v>
      </c>
      <c r="D32" s="110">
        <v>36196</v>
      </c>
      <c r="E32" s="62">
        <v>36361</v>
      </c>
      <c r="F32" s="112">
        <f t="shared" si="0"/>
        <v>1.8700302971548653E-2</v>
      </c>
      <c r="G32" s="112">
        <f t="shared" si="1"/>
        <v>-4.0784024058880944E-2</v>
      </c>
      <c r="H32" s="109">
        <f t="shared" si="2"/>
        <v>-1546</v>
      </c>
      <c r="I32" s="113">
        <f t="shared" si="4"/>
        <v>1.8812363105378437E-2</v>
      </c>
      <c r="J32" s="110">
        <f t="shared" si="3"/>
        <v>165</v>
      </c>
      <c r="K32" s="4"/>
    </row>
    <row r="33" spans="1:11">
      <c r="A33" s="47">
        <v>32</v>
      </c>
      <c r="B33" s="115" t="s">
        <v>123</v>
      </c>
      <c r="C33" s="110">
        <v>10834</v>
      </c>
      <c r="D33" s="110">
        <v>10186</v>
      </c>
      <c r="E33" s="62">
        <v>10219</v>
      </c>
      <c r="F33" s="112">
        <f t="shared" si="0"/>
        <v>5.2555869218738668E-3</v>
      </c>
      <c r="G33" s="112">
        <f t="shared" si="1"/>
        <v>-5.6765737493077346E-2</v>
      </c>
      <c r="H33" s="109">
        <f t="shared" si="2"/>
        <v>-615</v>
      </c>
      <c r="I33" s="113">
        <f t="shared" si="4"/>
        <v>7.483572645412509E-3</v>
      </c>
      <c r="J33" s="110">
        <f t="shared" si="3"/>
        <v>33</v>
      </c>
      <c r="K33" s="4"/>
    </row>
    <row r="34" spans="1:11">
      <c r="A34" s="47">
        <v>33</v>
      </c>
      <c r="B34" s="115" t="s">
        <v>124</v>
      </c>
      <c r="C34" s="110">
        <v>43325</v>
      </c>
      <c r="D34" s="110">
        <v>42938</v>
      </c>
      <c r="E34" s="62">
        <v>43203</v>
      </c>
      <c r="F34" s="112">
        <f t="shared" si="0"/>
        <v>2.2219113590930293E-2</v>
      </c>
      <c r="G34" s="112">
        <f t="shared" si="1"/>
        <v>-2.815926139642239E-3</v>
      </c>
      <c r="H34" s="109">
        <f t="shared" si="2"/>
        <v>-122</v>
      </c>
      <c r="I34" s="113">
        <f t="shared" si="4"/>
        <v>1.4845461182769531E-3</v>
      </c>
      <c r="J34" s="110">
        <f t="shared" si="3"/>
        <v>265</v>
      </c>
      <c r="K34" s="4"/>
    </row>
    <row r="35" spans="1:11">
      <c r="A35" s="47">
        <v>34</v>
      </c>
      <c r="B35" s="115" t="s">
        <v>125</v>
      </c>
      <c r="C35" s="110">
        <v>499406</v>
      </c>
      <c r="D35" s="110">
        <v>472396</v>
      </c>
      <c r="E35" s="62">
        <v>476692</v>
      </c>
      <c r="F35" s="112">
        <f t="shared" si="0"/>
        <v>0.24516060680711393</v>
      </c>
      <c r="G35" s="112">
        <f t="shared" si="1"/>
        <v>-4.5482032654793898E-2</v>
      </c>
      <c r="H35" s="109">
        <f t="shared" si="2"/>
        <v>-22714</v>
      </c>
      <c r="I35" s="113">
        <f t="shared" si="4"/>
        <v>0.27639328303723532</v>
      </c>
      <c r="J35" s="110">
        <f t="shared" si="3"/>
        <v>4296</v>
      </c>
    </row>
    <row r="36" spans="1:11">
      <c r="A36" s="47">
        <v>35</v>
      </c>
      <c r="B36" s="115" t="s">
        <v>126</v>
      </c>
      <c r="C36" s="110">
        <v>118484</v>
      </c>
      <c r="D36" s="110">
        <v>112447</v>
      </c>
      <c r="E36" s="62">
        <v>113412</v>
      </c>
      <c r="F36" s="112">
        <f t="shared" si="0"/>
        <v>5.8327294645616888E-2</v>
      </c>
      <c r="G36" s="112">
        <f t="shared" si="1"/>
        <v>-4.2807467674960333E-2</v>
      </c>
      <c r="H36" s="109">
        <f t="shared" si="2"/>
        <v>-5072</v>
      </c>
      <c r="I36" s="113">
        <f t="shared" si="4"/>
        <v>6.1718179605743488E-2</v>
      </c>
      <c r="J36" s="110">
        <f t="shared" si="3"/>
        <v>965</v>
      </c>
    </row>
    <row r="37" spans="1:11">
      <c r="A37" s="47">
        <v>36</v>
      </c>
      <c r="B37" s="115" t="s">
        <v>127</v>
      </c>
      <c r="C37" s="110">
        <v>4484</v>
      </c>
      <c r="D37" s="110">
        <v>4312</v>
      </c>
      <c r="E37" s="62">
        <v>4347</v>
      </c>
      <c r="F37" s="112">
        <f t="shared" si="0"/>
        <v>2.235643052097632E-3</v>
      </c>
      <c r="G37" s="112">
        <f t="shared" si="1"/>
        <v>-3.0553077609277432E-2</v>
      </c>
      <c r="H37" s="109">
        <f t="shared" si="2"/>
        <v>-137</v>
      </c>
      <c r="I37" s="113">
        <f t="shared" si="4"/>
        <v>1.6670722803601851E-3</v>
      </c>
      <c r="J37" s="110">
        <f t="shared" si="3"/>
        <v>35</v>
      </c>
    </row>
    <row r="38" spans="1:11">
      <c r="A38" s="47">
        <v>37</v>
      </c>
      <c r="B38" s="115" t="s">
        <v>128</v>
      </c>
      <c r="C38" s="110">
        <v>9350</v>
      </c>
      <c r="D38" s="110">
        <v>8794</v>
      </c>
      <c r="E38" s="62">
        <v>8781</v>
      </c>
      <c r="F38" s="112">
        <f t="shared" si="0"/>
        <v>4.5160298229743054E-3</v>
      </c>
      <c r="G38" s="112">
        <f t="shared" si="1"/>
        <v>-6.0855614973262029E-2</v>
      </c>
      <c r="H38" s="109">
        <f t="shared" si="2"/>
        <v>-569</v>
      </c>
      <c r="I38" s="113">
        <f t="shared" si="4"/>
        <v>6.9238257483572648E-3</v>
      </c>
      <c r="J38" s="110">
        <f t="shared" si="3"/>
        <v>-13</v>
      </c>
    </row>
    <row r="39" spans="1:11">
      <c r="A39" s="47">
        <v>38</v>
      </c>
      <c r="B39" s="115" t="s">
        <v>129</v>
      </c>
      <c r="C39" s="110">
        <v>31070</v>
      </c>
      <c r="D39" s="110">
        <v>29313</v>
      </c>
      <c r="E39" s="62">
        <v>29454</v>
      </c>
      <c r="F39" s="112">
        <f t="shared" si="0"/>
        <v>1.5148063136987267E-2</v>
      </c>
      <c r="G39" s="112">
        <f t="shared" si="1"/>
        <v>-5.2011586739620211E-2</v>
      </c>
      <c r="H39" s="109">
        <f t="shared" si="2"/>
        <v>-1616</v>
      </c>
      <c r="I39" s="113">
        <f t="shared" si="4"/>
        <v>1.9664151861766854E-2</v>
      </c>
      <c r="J39" s="110">
        <f t="shared" si="3"/>
        <v>141</v>
      </c>
    </row>
    <row r="40" spans="1:11">
      <c r="A40" s="47">
        <v>39</v>
      </c>
      <c r="B40" s="115" t="s">
        <v>130</v>
      </c>
      <c r="C40" s="110">
        <v>9514</v>
      </c>
      <c r="D40" s="110">
        <v>9177</v>
      </c>
      <c r="E40" s="62">
        <v>9207</v>
      </c>
      <c r="F40" s="112">
        <f t="shared" si="0"/>
        <v>4.7351197563061647E-3</v>
      </c>
      <c r="G40" s="112">
        <f t="shared" si="1"/>
        <v>-3.2268236283371873E-2</v>
      </c>
      <c r="H40" s="109">
        <f t="shared" si="2"/>
        <v>-307</v>
      </c>
      <c r="I40" s="113">
        <f t="shared" si="4"/>
        <v>3.7357021173034803E-3</v>
      </c>
      <c r="J40" s="110">
        <f t="shared" si="3"/>
        <v>30</v>
      </c>
    </row>
    <row r="41" spans="1:11">
      <c r="A41" s="47">
        <v>40</v>
      </c>
      <c r="B41" s="115" t="s">
        <v>131</v>
      </c>
      <c r="C41" s="110">
        <v>5301</v>
      </c>
      <c r="D41" s="110">
        <v>4858</v>
      </c>
      <c r="E41" s="62">
        <v>4868</v>
      </c>
      <c r="F41" s="112">
        <f t="shared" si="0"/>
        <v>2.5035910691537317E-3</v>
      </c>
      <c r="G41" s="112">
        <f t="shared" si="1"/>
        <v>-8.1682701377098654E-2</v>
      </c>
      <c r="H41" s="109">
        <f t="shared" si="2"/>
        <v>-433</v>
      </c>
      <c r="I41" s="113">
        <f t="shared" si="4"/>
        <v>5.2689218788026281E-3</v>
      </c>
      <c r="J41" s="110">
        <f t="shared" si="3"/>
        <v>10</v>
      </c>
    </row>
    <row r="42" spans="1:11">
      <c r="A42" s="47">
        <v>41</v>
      </c>
      <c r="B42" s="115" t="s">
        <v>132</v>
      </c>
      <c r="C42" s="110">
        <v>36234</v>
      </c>
      <c r="D42" s="110">
        <v>34236</v>
      </c>
      <c r="E42" s="62">
        <v>34455</v>
      </c>
      <c r="F42" s="112">
        <f t="shared" si="0"/>
        <v>1.7720055523354934E-2</v>
      </c>
      <c r="G42" s="112">
        <f t="shared" si="1"/>
        <v>-4.9097532704090084E-2</v>
      </c>
      <c r="H42" s="109">
        <f t="shared" si="2"/>
        <v>-1779</v>
      </c>
      <c r="I42" s="113">
        <f t="shared" si="4"/>
        <v>2.1647602823071307E-2</v>
      </c>
      <c r="J42" s="110">
        <f t="shared" si="3"/>
        <v>219</v>
      </c>
    </row>
    <row r="43" spans="1:11">
      <c r="A43" s="47">
        <v>42</v>
      </c>
      <c r="B43" s="115" t="s">
        <v>133</v>
      </c>
      <c r="C43" s="110">
        <v>58781</v>
      </c>
      <c r="D43" s="110">
        <v>57481</v>
      </c>
      <c r="E43" s="62">
        <v>57978</v>
      </c>
      <c r="F43" s="112">
        <f t="shared" si="0"/>
        <v>2.9817831349095124E-2</v>
      </c>
      <c r="G43" s="112">
        <f t="shared" si="1"/>
        <v>-1.3660876813936476E-2</v>
      </c>
      <c r="H43" s="109">
        <f t="shared" si="2"/>
        <v>-803</v>
      </c>
      <c r="I43" s="113">
        <f t="shared" si="4"/>
        <v>9.7712338768556825E-3</v>
      </c>
      <c r="J43" s="110">
        <f t="shared" si="3"/>
        <v>497</v>
      </c>
    </row>
    <row r="44" spans="1:11">
      <c r="A44" s="47">
        <v>43</v>
      </c>
      <c r="B44" s="115" t="s">
        <v>134</v>
      </c>
      <c r="C44" s="110">
        <v>12664</v>
      </c>
      <c r="D44" s="110">
        <v>11798</v>
      </c>
      <c r="E44" s="62">
        <v>11881</v>
      </c>
      <c r="F44" s="112">
        <f t="shared" si="0"/>
        <v>6.1103462392390071E-3</v>
      </c>
      <c r="G44" s="112">
        <f t="shared" si="1"/>
        <v>-6.1828806064434617E-2</v>
      </c>
      <c r="H44" s="109">
        <f t="shared" si="2"/>
        <v>-783</v>
      </c>
      <c r="I44" s="113">
        <f t="shared" si="4"/>
        <v>9.5278656607447072E-3</v>
      </c>
      <c r="J44" s="110">
        <f t="shared" si="3"/>
        <v>83</v>
      </c>
    </row>
    <row r="45" spans="1:11">
      <c r="A45" s="47">
        <v>44</v>
      </c>
      <c r="B45" s="115" t="s">
        <v>135</v>
      </c>
      <c r="C45" s="110">
        <v>15757</v>
      </c>
      <c r="D45" s="110">
        <v>15101</v>
      </c>
      <c r="E45" s="62">
        <v>15123</v>
      </c>
      <c r="F45" s="112">
        <f t="shared" si="0"/>
        <v>7.7776926332809955E-3</v>
      </c>
      <c r="G45" s="112">
        <f t="shared" si="1"/>
        <v>-4.0236085549279682E-2</v>
      </c>
      <c r="H45" s="109">
        <f t="shared" si="2"/>
        <v>-634</v>
      </c>
      <c r="I45" s="113">
        <f t="shared" si="4"/>
        <v>7.714772450717936E-3</v>
      </c>
      <c r="J45" s="110">
        <f t="shared" si="3"/>
        <v>22</v>
      </c>
    </row>
    <row r="46" spans="1:11">
      <c r="A46" s="47">
        <v>45</v>
      </c>
      <c r="B46" s="115" t="s">
        <v>136</v>
      </c>
      <c r="C46" s="110">
        <v>36337</v>
      </c>
      <c r="D46" s="110">
        <v>36732</v>
      </c>
      <c r="E46" s="62">
        <v>37163</v>
      </c>
      <c r="F46" s="112">
        <f t="shared" si="0"/>
        <v>1.9112768057304875E-2</v>
      </c>
      <c r="G46" s="112">
        <f t="shared" si="1"/>
        <v>2.2731650934309382E-2</v>
      </c>
      <c r="H46" s="109">
        <f t="shared" si="2"/>
        <v>826</v>
      </c>
      <c r="I46" s="113">
        <f t="shared" si="4"/>
        <v>-1.0051107325383305E-2</v>
      </c>
      <c r="J46" s="110">
        <f t="shared" si="3"/>
        <v>431</v>
      </c>
    </row>
    <row r="47" spans="1:11">
      <c r="A47" s="47">
        <v>46</v>
      </c>
      <c r="B47" s="115" t="s">
        <v>137</v>
      </c>
      <c r="C47" s="110">
        <v>22451</v>
      </c>
      <c r="D47" s="110">
        <v>21539</v>
      </c>
      <c r="E47" s="62">
        <v>21696</v>
      </c>
      <c r="F47" s="112">
        <f t="shared" si="0"/>
        <v>1.1158157731380312E-2</v>
      </c>
      <c r="G47" s="112">
        <f t="shared" si="1"/>
        <v>-3.3628791590575031E-2</v>
      </c>
      <c r="H47" s="109">
        <f t="shared" si="2"/>
        <v>-755</v>
      </c>
      <c r="I47" s="113">
        <f t="shared" si="4"/>
        <v>9.1871501581893399E-3</v>
      </c>
      <c r="J47" s="110">
        <f t="shared" si="3"/>
        <v>157</v>
      </c>
    </row>
    <row r="48" spans="1:11">
      <c r="A48" s="47">
        <v>47</v>
      </c>
      <c r="B48" s="115" t="s">
        <v>138</v>
      </c>
      <c r="C48" s="110">
        <v>9975</v>
      </c>
      <c r="D48" s="110">
        <v>9400</v>
      </c>
      <c r="E48" s="62">
        <v>9437</v>
      </c>
      <c r="F48" s="112">
        <f t="shared" si="0"/>
        <v>4.8534077484806426E-3</v>
      </c>
      <c r="G48" s="112">
        <f t="shared" si="1"/>
        <v>-5.3934837092731829E-2</v>
      </c>
      <c r="H48" s="109">
        <f t="shared" si="2"/>
        <v>-538</v>
      </c>
      <c r="I48" s="113">
        <f t="shared" si="4"/>
        <v>6.5466050133852517E-3</v>
      </c>
      <c r="J48" s="110">
        <f t="shared" si="3"/>
        <v>37</v>
      </c>
    </row>
    <row r="49" spans="1:10">
      <c r="A49" s="47">
        <v>48</v>
      </c>
      <c r="B49" s="115" t="s">
        <v>139</v>
      </c>
      <c r="C49" s="110">
        <v>37596</v>
      </c>
      <c r="D49" s="110">
        <v>36374</v>
      </c>
      <c r="E49" s="62">
        <v>36566</v>
      </c>
      <c r="F49" s="112">
        <f t="shared" si="0"/>
        <v>1.8805733573269381E-2</v>
      </c>
      <c r="G49" s="112">
        <f t="shared" si="1"/>
        <v>-2.7396531545909139E-2</v>
      </c>
      <c r="H49" s="109">
        <f t="shared" si="2"/>
        <v>-1030</v>
      </c>
      <c r="I49" s="113">
        <f t="shared" si="4"/>
        <v>1.2533463129715259E-2</v>
      </c>
      <c r="J49" s="110">
        <f t="shared" si="3"/>
        <v>192</v>
      </c>
    </row>
    <row r="50" spans="1:10">
      <c r="A50" s="47">
        <v>49</v>
      </c>
      <c r="B50" s="115" t="s">
        <v>140</v>
      </c>
      <c r="C50" s="110">
        <v>4048</v>
      </c>
      <c r="D50" s="110">
        <v>3903</v>
      </c>
      <c r="E50" s="62">
        <v>3934</v>
      </c>
      <c r="F50" s="112">
        <f t="shared" si="0"/>
        <v>2.0232389618017217E-3</v>
      </c>
      <c r="G50" s="112">
        <f t="shared" si="1"/>
        <v>-2.816205533596838E-2</v>
      </c>
      <c r="H50" s="109">
        <f t="shared" si="2"/>
        <v>-114</v>
      </c>
      <c r="I50" s="113">
        <f t="shared" si="4"/>
        <v>1.3871988318325628E-3</v>
      </c>
      <c r="J50" s="110">
        <f t="shared" si="3"/>
        <v>31</v>
      </c>
    </row>
    <row r="51" spans="1:10">
      <c r="A51" s="47">
        <v>50</v>
      </c>
      <c r="B51" s="115" t="s">
        <v>141</v>
      </c>
      <c r="C51" s="110">
        <v>9368</v>
      </c>
      <c r="D51" s="110">
        <v>8955</v>
      </c>
      <c r="E51" s="62">
        <v>8987</v>
      </c>
      <c r="F51" s="112">
        <f t="shared" si="0"/>
        <v>4.6219747203131859E-3</v>
      </c>
      <c r="G51" s="112">
        <f t="shared" si="1"/>
        <v>-4.0670367207514942E-2</v>
      </c>
      <c r="H51" s="109">
        <f t="shared" si="2"/>
        <v>-381</v>
      </c>
      <c r="I51" s="113">
        <f t="shared" si="4"/>
        <v>4.6361645169140913E-3</v>
      </c>
      <c r="J51" s="110">
        <f t="shared" si="3"/>
        <v>32</v>
      </c>
    </row>
    <row r="52" spans="1:10">
      <c r="A52" s="47">
        <v>51</v>
      </c>
      <c r="B52" s="115" t="s">
        <v>142</v>
      </c>
      <c r="C52" s="110">
        <v>8606</v>
      </c>
      <c r="D52" s="110">
        <v>8392</v>
      </c>
      <c r="E52" s="62">
        <v>8441</v>
      </c>
      <c r="F52" s="112">
        <f t="shared" si="0"/>
        <v>4.3411693128033377E-3</v>
      </c>
      <c r="G52" s="112">
        <f t="shared" si="1"/>
        <v>-1.9172670230072044E-2</v>
      </c>
      <c r="H52" s="109">
        <f t="shared" si="2"/>
        <v>-165</v>
      </c>
      <c r="I52" s="113">
        <f t="shared" si="4"/>
        <v>2.0077877829155514E-3</v>
      </c>
      <c r="J52" s="110">
        <f t="shared" si="3"/>
        <v>49</v>
      </c>
    </row>
    <row r="53" spans="1:10">
      <c r="A53" s="47">
        <v>52</v>
      </c>
      <c r="B53" s="115" t="s">
        <v>143</v>
      </c>
      <c r="C53" s="110">
        <v>15393</v>
      </c>
      <c r="D53" s="110">
        <v>14753</v>
      </c>
      <c r="E53" s="62">
        <v>14909</v>
      </c>
      <c r="F53" s="112">
        <f t="shared" si="0"/>
        <v>7.6676333709969156E-3</v>
      </c>
      <c r="G53" s="112">
        <f t="shared" si="1"/>
        <v>-3.1442863639316573E-2</v>
      </c>
      <c r="H53" s="109">
        <f t="shared" si="2"/>
        <v>-484</v>
      </c>
      <c r="I53" s="113">
        <f t="shared" si="4"/>
        <v>5.8895108298856165E-3</v>
      </c>
      <c r="J53" s="110">
        <f t="shared" si="3"/>
        <v>156</v>
      </c>
    </row>
    <row r="54" spans="1:10">
      <c r="A54" s="47">
        <v>53</v>
      </c>
      <c r="B54" s="115" t="s">
        <v>144</v>
      </c>
      <c r="C54" s="110">
        <v>7846</v>
      </c>
      <c r="D54" s="110">
        <v>7250</v>
      </c>
      <c r="E54" s="62">
        <v>7298</v>
      </c>
      <c r="F54" s="112">
        <f t="shared" si="0"/>
        <v>3.7533294212579978E-3</v>
      </c>
      <c r="G54" s="112">
        <f t="shared" si="1"/>
        <v>-6.9844506755034411E-2</v>
      </c>
      <c r="H54" s="109">
        <f t="shared" si="2"/>
        <v>-548</v>
      </c>
      <c r="I54" s="113">
        <f t="shared" si="4"/>
        <v>6.6682891214407403E-3</v>
      </c>
      <c r="J54" s="110">
        <f t="shared" si="3"/>
        <v>48</v>
      </c>
    </row>
    <row r="55" spans="1:10">
      <c r="A55" s="47">
        <v>54</v>
      </c>
      <c r="B55" s="115" t="s">
        <v>145</v>
      </c>
      <c r="C55" s="110">
        <v>25661</v>
      </c>
      <c r="D55" s="110">
        <v>24662</v>
      </c>
      <c r="E55" s="62">
        <v>24788</v>
      </c>
      <c r="F55" s="112">
        <f t="shared" si="0"/>
        <v>1.2748359782699815E-2</v>
      </c>
      <c r="G55" s="112">
        <f t="shared" si="1"/>
        <v>-3.4020498032033046E-2</v>
      </c>
      <c r="H55" s="109">
        <f t="shared" si="2"/>
        <v>-873</v>
      </c>
      <c r="I55" s="113">
        <f t="shared" si="4"/>
        <v>1.0623022633244099E-2</v>
      </c>
      <c r="J55" s="110">
        <f t="shared" si="3"/>
        <v>126</v>
      </c>
    </row>
    <row r="56" spans="1:10">
      <c r="A56" s="47">
        <v>55</v>
      </c>
      <c r="B56" s="115" t="s">
        <v>146</v>
      </c>
      <c r="C56" s="110">
        <v>29846</v>
      </c>
      <c r="D56" s="110">
        <v>28330</v>
      </c>
      <c r="E56" s="62">
        <v>28406</v>
      </c>
      <c r="F56" s="112">
        <f t="shared" si="0"/>
        <v>1.4609081329166168E-2</v>
      </c>
      <c r="G56" s="112">
        <f t="shared" si="1"/>
        <v>-4.8247671379749377E-2</v>
      </c>
      <c r="H56" s="109">
        <f t="shared" si="2"/>
        <v>-1440</v>
      </c>
      <c r="I56" s="113">
        <f t="shared" si="4"/>
        <v>1.7522511559990267E-2</v>
      </c>
      <c r="J56" s="110">
        <f t="shared" si="3"/>
        <v>76</v>
      </c>
    </row>
    <row r="57" spans="1:10">
      <c r="A57" s="47">
        <v>56</v>
      </c>
      <c r="B57" s="115" t="s">
        <v>147</v>
      </c>
      <c r="C57" s="110">
        <v>3183</v>
      </c>
      <c r="D57" s="110">
        <v>3039</v>
      </c>
      <c r="E57" s="62">
        <v>3058</v>
      </c>
      <c r="F57" s="112">
        <f t="shared" si="0"/>
        <v>1.5727160003024059E-3</v>
      </c>
      <c r="G57" s="112">
        <f t="shared" si="1"/>
        <v>-3.9271127866792335E-2</v>
      </c>
      <c r="H57" s="109">
        <f t="shared" si="2"/>
        <v>-125</v>
      </c>
      <c r="I57" s="113">
        <f t="shared" si="4"/>
        <v>1.5210513506935994E-3</v>
      </c>
      <c r="J57" s="110">
        <f t="shared" si="3"/>
        <v>19</v>
      </c>
    </row>
    <row r="58" spans="1:10">
      <c r="A58" s="47">
        <v>57</v>
      </c>
      <c r="B58" s="115" t="s">
        <v>148</v>
      </c>
      <c r="C58" s="110">
        <v>4738</v>
      </c>
      <c r="D58" s="110">
        <v>4494</v>
      </c>
      <c r="E58" s="62">
        <v>4497</v>
      </c>
      <c r="F58" s="112">
        <f t="shared" si="0"/>
        <v>2.3127873948201173E-3</v>
      </c>
      <c r="G58" s="112">
        <f t="shared" si="1"/>
        <v>-5.0865344027015619E-2</v>
      </c>
      <c r="H58" s="109">
        <f t="shared" si="2"/>
        <v>-241</v>
      </c>
      <c r="I58" s="113">
        <f t="shared" si="4"/>
        <v>2.9325870041372595E-3</v>
      </c>
      <c r="J58" s="110">
        <f t="shared" si="3"/>
        <v>3</v>
      </c>
    </row>
    <row r="59" spans="1:10">
      <c r="A59" s="47">
        <v>58</v>
      </c>
      <c r="B59" s="115" t="s">
        <v>149</v>
      </c>
      <c r="C59" s="110">
        <v>12067</v>
      </c>
      <c r="D59" s="110">
        <v>11429</v>
      </c>
      <c r="E59" s="62">
        <v>11491</v>
      </c>
      <c r="F59" s="112">
        <f t="shared" si="0"/>
        <v>5.9097709481605448E-3</v>
      </c>
      <c r="G59" s="112">
        <f t="shared" si="1"/>
        <v>-4.7733488025192672E-2</v>
      </c>
      <c r="H59" s="109">
        <f t="shared" si="2"/>
        <v>-576</v>
      </c>
      <c r="I59" s="113">
        <f t="shared" si="4"/>
        <v>7.0090046239961058E-3</v>
      </c>
      <c r="J59" s="110">
        <f t="shared" si="3"/>
        <v>62</v>
      </c>
    </row>
    <row r="60" spans="1:10">
      <c r="A60" s="47">
        <v>59</v>
      </c>
      <c r="B60" s="115" t="s">
        <v>150</v>
      </c>
      <c r="C60" s="110">
        <v>23549</v>
      </c>
      <c r="D60" s="110">
        <v>22750</v>
      </c>
      <c r="E60" s="62">
        <v>22999</v>
      </c>
      <c r="F60" s="112">
        <f t="shared" si="0"/>
        <v>1.1828284921829638E-2</v>
      </c>
      <c r="G60" s="112">
        <f t="shared" si="1"/>
        <v>-2.3355556499214405E-2</v>
      </c>
      <c r="H60" s="109">
        <f t="shared" si="2"/>
        <v>-550</v>
      </c>
      <c r="I60" s="113">
        <f t="shared" si="4"/>
        <v>6.6926259430518378E-3</v>
      </c>
      <c r="J60" s="110">
        <f t="shared" si="3"/>
        <v>249</v>
      </c>
    </row>
    <row r="61" spans="1:10">
      <c r="A61" s="47">
        <v>60</v>
      </c>
      <c r="B61" s="115" t="s">
        <v>151</v>
      </c>
      <c r="C61" s="110">
        <v>12417</v>
      </c>
      <c r="D61" s="110">
        <v>12043</v>
      </c>
      <c r="E61" s="62">
        <v>12160</v>
      </c>
      <c r="F61" s="112">
        <f t="shared" si="0"/>
        <v>6.2538347167028305E-3</v>
      </c>
      <c r="G61" s="112">
        <f t="shared" si="1"/>
        <v>-2.0697430941451236E-2</v>
      </c>
      <c r="H61" s="109">
        <f t="shared" si="2"/>
        <v>-257</v>
      </c>
      <c r="I61" s="113">
        <f t="shared" si="4"/>
        <v>3.1272815770260402E-3</v>
      </c>
      <c r="J61" s="110">
        <f t="shared" si="3"/>
        <v>117</v>
      </c>
    </row>
    <row r="62" spans="1:10">
      <c r="A62" s="47">
        <v>61</v>
      </c>
      <c r="B62" s="115" t="s">
        <v>152</v>
      </c>
      <c r="C62" s="110">
        <v>17914</v>
      </c>
      <c r="D62" s="110">
        <v>17407</v>
      </c>
      <c r="E62" s="62">
        <v>17472</v>
      </c>
      <c r="F62" s="112">
        <f t="shared" si="0"/>
        <v>8.98577304031512E-3</v>
      </c>
      <c r="G62" s="112">
        <f t="shared" si="1"/>
        <v>-2.4673439767779391E-2</v>
      </c>
      <c r="H62" s="109">
        <f t="shared" si="2"/>
        <v>-442</v>
      </c>
      <c r="I62" s="113">
        <f t="shared" si="4"/>
        <v>5.3784375760525674E-3</v>
      </c>
      <c r="J62" s="110">
        <f t="shared" si="3"/>
        <v>65</v>
      </c>
    </row>
    <row r="63" spans="1:10">
      <c r="A63" s="47">
        <v>62</v>
      </c>
      <c r="B63" s="115" t="s">
        <v>153</v>
      </c>
      <c r="C63" s="110">
        <v>2001</v>
      </c>
      <c r="D63" s="110">
        <v>1902</v>
      </c>
      <c r="E63" s="62">
        <v>1894</v>
      </c>
      <c r="F63" s="112">
        <f t="shared" si="0"/>
        <v>9.7407590077591775E-4</v>
      </c>
      <c r="G63" s="112">
        <f t="shared" si="1"/>
        <v>-5.3473263368315843E-2</v>
      </c>
      <c r="H63" s="109">
        <f t="shared" si="2"/>
        <v>-107</v>
      </c>
      <c r="I63" s="113">
        <f t="shared" si="4"/>
        <v>1.3020199561937212E-3</v>
      </c>
      <c r="J63" s="110">
        <f t="shared" si="3"/>
        <v>-8</v>
      </c>
    </row>
    <row r="64" spans="1:10">
      <c r="A64" s="47">
        <v>63</v>
      </c>
      <c r="B64" s="115" t="s">
        <v>154</v>
      </c>
      <c r="C64" s="110">
        <v>29384</v>
      </c>
      <c r="D64" s="110">
        <v>29150</v>
      </c>
      <c r="E64" s="62">
        <v>29462</v>
      </c>
      <c r="F64" s="112">
        <f t="shared" si="0"/>
        <v>1.5152177501932465E-2</v>
      </c>
      <c r="G64" s="112">
        <f t="shared" si="1"/>
        <v>2.6545058535257281E-3</v>
      </c>
      <c r="H64" s="109">
        <f t="shared" si="2"/>
        <v>78</v>
      </c>
      <c r="I64" s="113">
        <f t="shared" si="4"/>
        <v>-9.4913604283280604E-4</v>
      </c>
      <c r="J64" s="110">
        <f t="shared" si="3"/>
        <v>312</v>
      </c>
    </row>
    <row r="65" spans="1:10">
      <c r="A65" s="47">
        <v>64</v>
      </c>
      <c r="B65" s="115" t="s">
        <v>155</v>
      </c>
      <c r="C65" s="110">
        <v>11496</v>
      </c>
      <c r="D65" s="110">
        <v>10907</v>
      </c>
      <c r="E65" s="62">
        <v>10980</v>
      </c>
      <c r="F65" s="112">
        <f t="shared" si="0"/>
        <v>5.6469658872859438E-3</v>
      </c>
      <c r="G65" s="112">
        <f t="shared" si="1"/>
        <v>-4.4885177453027142E-2</v>
      </c>
      <c r="H65" s="109">
        <f t="shared" si="2"/>
        <v>-516</v>
      </c>
      <c r="I65" s="113">
        <f t="shared" si="4"/>
        <v>6.278899975663178E-3</v>
      </c>
      <c r="J65" s="110">
        <f t="shared" si="3"/>
        <v>73</v>
      </c>
    </row>
    <row r="66" spans="1:10">
      <c r="A66" s="47">
        <v>65</v>
      </c>
      <c r="B66" s="115" t="s">
        <v>156</v>
      </c>
      <c r="C66" s="110">
        <v>12391</v>
      </c>
      <c r="D66" s="110">
        <v>11850</v>
      </c>
      <c r="E66" s="62">
        <v>11893</v>
      </c>
      <c r="F66" s="112">
        <f t="shared" ref="F66:F83" si="5">E66/$E$83</f>
        <v>6.1165177866568058E-3</v>
      </c>
      <c r="G66" s="112">
        <f t="shared" ref="G66:G83" si="6">(E66-C66)/C66</f>
        <v>-4.0190460818335889E-2</v>
      </c>
      <c r="H66" s="109">
        <f t="shared" ref="H66:H83" si="7">E66-C66</f>
        <v>-498</v>
      </c>
      <c r="I66" s="113">
        <f t="shared" si="4"/>
        <v>6.0598685811633001E-3</v>
      </c>
      <c r="J66" s="110">
        <f t="shared" ref="J66:J83" si="8">E66-D66</f>
        <v>43</v>
      </c>
    </row>
    <row r="67" spans="1:10">
      <c r="A67" s="47">
        <v>66</v>
      </c>
      <c r="B67" s="115" t="s">
        <v>157</v>
      </c>
      <c r="C67" s="110">
        <v>10026</v>
      </c>
      <c r="D67" s="110">
        <v>9629</v>
      </c>
      <c r="E67" s="62">
        <v>9694</v>
      </c>
      <c r="F67" s="112">
        <f t="shared" si="5"/>
        <v>4.9855817223451674E-3</v>
      </c>
      <c r="G67" s="112">
        <f t="shared" si="6"/>
        <v>-3.3113903849990023E-2</v>
      </c>
      <c r="H67" s="109">
        <f t="shared" si="7"/>
        <v>-332</v>
      </c>
      <c r="I67" s="113">
        <f t="shared" ref="I67:I83" si="9">H67/$H$83</f>
        <v>4.0399123874422004E-3</v>
      </c>
      <c r="J67" s="110">
        <f t="shared" si="8"/>
        <v>65</v>
      </c>
    </row>
    <row r="68" spans="1:10">
      <c r="A68" s="47">
        <v>67</v>
      </c>
      <c r="B68" s="115" t="s">
        <v>158</v>
      </c>
      <c r="C68" s="110">
        <v>11576</v>
      </c>
      <c r="D68" s="110">
        <v>10613</v>
      </c>
      <c r="E68" s="62">
        <v>10661</v>
      </c>
      <c r="F68" s="112">
        <f t="shared" si="5"/>
        <v>5.4829055850961241E-3</v>
      </c>
      <c r="G68" s="112">
        <f t="shared" si="6"/>
        <v>-7.9042847270214239E-2</v>
      </c>
      <c r="H68" s="109">
        <f t="shared" si="7"/>
        <v>-915</v>
      </c>
      <c r="I68" s="113">
        <f t="shared" si="9"/>
        <v>1.1134095887077148E-2</v>
      </c>
      <c r="J68" s="110">
        <f t="shared" si="8"/>
        <v>48</v>
      </c>
    </row>
    <row r="69" spans="1:10">
      <c r="A69" s="47">
        <v>68</v>
      </c>
      <c r="B69" s="115" t="s">
        <v>159</v>
      </c>
      <c r="C69" s="110">
        <v>10410</v>
      </c>
      <c r="D69" s="110">
        <v>10144</v>
      </c>
      <c r="E69" s="62">
        <v>10193</v>
      </c>
      <c r="F69" s="112">
        <f t="shared" si="5"/>
        <v>5.2422152358019697E-3</v>
      </c>
      <c r="G69" s="112">
        <f t="shared" si="6"/>
        <v>-2.0845341018251681E-2</v>
      </c>
      <c r="H69" s="109">
        <f t="shared" si="7"/>
        <v>-217</v>
      </c>
      <c r="I69" s="113">
        <f t="shared" si="9"/>
        <v>2.6405451448040886E-3</v>
      </c>
      <c r="J69" s="110">
        <f t="shared" si="8"/>
        <v>49</v>
      </c>
    </row>
    <row r="70" spans="1:10">
      <c r="A70" s="47">
        <v>69</v>
      </c>
      <c r="B70" s="115" t="s">
        <v>160</v>
      </c>
      <c r="C70" s="110">
        <v>1653</v>
      </c>
      <c r="D70" s="110">
        <v>1539</v>
      </c>
      <c r="E70" s="62">
        <v>1542</v>
      </c>
      <c r="F70" s="112">
        <f t="shared" si="5"/>
        <v>7.9304384318715161E-4</v>
      </c>
      <c r="G70" s="112">
        <f t="shared" si="6"/>
        <v>-6.7150635208711437E-2</v>
      </c>
      <c r="H70" s="109">
        <f t="shared" si="7"/>
        <v>-111</v>
      </c>
      <c r="I70" s="113">
        <f t="shared" si="9"/>
        <v>1.3506935994159162E-3</v>
      </c>
      <c r="J70" s="110">
        <f t="shared" si="8"/>
        <v>3</v>
      </c>
    </row>
    <row r="71" spans="1:10">
      <c r="A71" s="47">
        <v>70</v>
      </c>
      <c r="B71" s="115" t="s">
        <v>161</v>
      </c>
      <c r="C71" s="110">
        <v>6590</v>
      </c>
      <c r="D71" s="110">
        <v>6498</v>
      </c>
      <c r="E71" s="62">
        <v>6552</v>
      </c>
      <c r="F71" s="112">
        <f t="shared" si="5"/>
        <v>3.3696648901181698E-3</v>
      </c>
      <c r="G71" s="112">
        <f t="shared" si="6"/>
        <v>-5.766312594840668E-3</v>
      </c>
      <c r="H71" s="109">
        <f t="shared" si="7"/>
        <v>-38</v>
      </c>
      <c r="I71" s="113">
        <f t="shared" si="9"/>
        <v>4.623996106108542E-4</v>
      </c>
      <c r="J71" s="110">
        <f t="shared" si="8"/>
        <v>54</v>
      </c>
    </row>
    <row r="72" spans="1:10">
      <c r="A72" s="47">
        <v>71</v>
      </c>
      <c r="B72" s="115" t="s">
        <v>162</v>
      </c>
      <c r="C72" s="110">
        <v>5784</v>
      </c>
      <c r="D72" s="110">
        <v>5387</v>
      </c>
      <c r="E72" s="62">
        <v>5407</v>
      </c>
      <c r="F72" s="112">
        <f t="shared" si="5"/>
        <v>2.7807964073365298E-3</v>
      </c>
      <c r="G72" s="112">
        <f t="shared" si="6"/>
        <v>-6.5179806362378981E-2</v>
      </c>
      <c r="H72" s="109">
        <f t="shared" si="7"/>
        <v>-377</v>
      </c>
      <c r="I72" s="113">
        <f t="shared" si="9"/>
        <v>4.5874908736918962E-3</v>
      </c>
      <c r="J72" s="110">
        <f t="shared" si="8"/>
        <v>20</v>
      </c>
    </row>
    <row r="73" spans="1:10">
      <c r="A73" s="47">
        <v>72</v>
      </c>
      <c r="B73" s="115" t="s">
        <v>163</v>
      </c>
      <c r="C73" s="110">
        <v>5828</v>
      </c>
      <c r="D73" s="110">
        <v>5513</v>
      </c>
      <c r="E73" s="62">
        <v>5519</v>
      </c>
      <c r="F73" s="112">
        <f t="shared" si="5"/>
        <v>2.8383975165693189E-3</v>
      </c>
      <c r="G73" s="112">
        <f t="shared" si="6"/>
        <v>-5.3019903912148253E-2</v>
      </c>
      <c r="H73" s="109">
        <f t="shared" si="7"/>
        <v>-309</v>
      </c>
      <c r="I73" s="113">
        <f t="shared" si="9"/>
        <v>3.7600389389145779E-3</v>
      </c>
      <c r="J73" s="110">
        <f t="shared" si="8"/>
        <v>6</v>
      </c>
    </row>
    <row r="74" spans="1:10">
      <c r="A74" s="47">
        <v>73</v>
      </c>
      <c r="B74" s="115" t="s">
        <v>164</v>
      </c>
      <c r="C74" s="110">
        <v>4982</v>
      </c>
      <c r="D74" s="110">
        <v>4462</v>
      </c>
      <c r="E74" s="62">
        <v>4440</v>
      </c>
      <c r="F74" s="112">
        <f t="shared" si="5"/>
        <v>2.2834725445855727E-3</v>
      </c>
      <c r="G74" s="112">
        <f t="shared" si="6"/>
        <v>-0.10879164993978321</v>
      </c>
      <c r="H74" s="109">
        <f t="shared" si="7"/>
        <v>-542</v>
      </c>
      <c r="I74" s="113">
        <f t="shared" si="9"/>
        <v>6.5952786566074468E-3</v>
      </c>
      <c r="J74" s="110">
        <f t="shared" si="8"/>
        <v>-22</v>
      </c>
    </row>
    <row r="75" spans="1:10">
      <c r="A75" s="47">
        <v>74</v>
      </c>
      <c r="B75" s="115" t="s">
        <v>165</v>
      </c>
      <c r="C75" s="110">
        <v>4104</v>
      </c>
      <c r="D75" s="110">
        <v>3866</v>
      </c>
      <c r="E75" s="62">
        <v>3891</v>
      </c>
      <c r="F75" s="112">
        <f t="shared" si="5"/>
        <v>2.0011242502212755E-3</v>
      </c>
      <c r="G75" s="112">
        <f t="shared" si="6"/>
        <v>-5.1900584795321635E-2</v>
      </c>
      <c r="H75" s="109">
        <f t="shared" si="7"/>
        <v>-213</v>
      </c>
      <c r="I75" s="113">
        <f t="shared" si="9"/>
        <v>2.5918715015818936E-3</v>
      </c>
      <c r="J75" s="110">
        <f t="shared" si="8"/>
        <v>25</v>
      </c>
    </row>
    <row r="76" spans="1:10">
      <c r="A76" s="47">
        <v>75</v>
      </c>
      <c r="B76" s="115" t="s">
        <v>166</v>
      </c>
      <c r="C76" s="110">
        <v>1976</v>
      </c>
      <c r="D76" s="110">
        <v>1881</v>
      </c>
      <c r="E76" s="62">
        <v>1876</v>
      </c>
      <c r="F76" s="112">
        <f t="shared" si="5"/>
        <v>9.6481857964921956E-4</v>
      </c>
      <c r="G76" s="112">
        <f t="shared" si="6"/>
        <v>-5.0607287449392711E-2</v>
      </c>
      <c r="H76" s="109">
        <f t="shared" si="7"/>
        <v>-100</v>
      </c>
      <c r="I76" s="113">
        <f t="shared" si="9"/>
        <v>1.2168410805548796E-3</v>
      </c>
      <c r="J76" s="110">
        <f t="shared" si="8"/>
        <v>-5</v>
      </c>
    </row>
    <row r="77" spans="1:10">
      <c r="A77" s="47">
        <v>76</v>
      </c>
      <c r="B77" s="115" t="s">
        <v>167</v>
      </c>
      <c r="C77" s="110">
        <v>3491</v>
      </c>
      <c r="D77" s="110">
        <v>3354</v>
      </c>
      <c r="E77" s="62">
        <v>3387</v>
      </c>
      <c r="F77" s="112">
        <f t="shared" si="5"/>
        <v>1.7419192586737241E-3</v>
      </c>
      <c r="G77" s="112">
        <f t="shared" si="6"/>
        <v>-2.9790890862217131E-2</v>
      </c>
      <c r="H77" s="109">
        <f t="shared" si="7"/>
        <v>-104</v>
      </c>
      <c r="I77" s="113">
        <f t="shared" si="9"/>
        <v>1.2655147237770747E-3</v>
      </c>
      <c r="J77" s="110">
        <f t="shared" si="8"/>
        <v>33</v>
      </c>
    </row>
    <row r="78" spans="1:10">
      <c r="A78" s="47">
        <v>77</v>
      </c>
      <c r="B78" s="115" t="s">
        <v>168</v>
      </c>
      <c r="C78" s="110">
        <v>6947</v>
      </c>
      <c r="D78" s="110">
        <v>6639</v>
      </c>
      <c r="E78" s="62">
        <v>6693</v>
      </c>
      <c r="F78" s="112">
        <f t="shared" si="5"/>
        <v>3.4421805722773063E-3</v>
      </c>
      <c r="G78" s="112">
        <f t="shared" si="6"/>
        <v>-3.6562544983446091E-2</v>
      </c>
      <c r="H78" s="109">
        <f t="shared" si="7"/>
        <v>-254</v>
      </c>
      <c r="I78" s="113">
        <f t="shared" si="9"/>
        <v>3.0907763446093939E-3</v>
      </c>
      <c r="J78" s="110">
        <f t="shared" si="8"/>
        <v>54</v>
      </c>
    </row>
    <row r="79" spans="1:10">
      <c r="A79" s="47">
        <v>78</v>
      </c>
      <c r="B79" s="115" t="s">
        <v>169</v>
      </c>
      <c r="C79" s="110">
        <v>4730</v>
      </c>
      <c r="D79" s="110">
        <v>4472</v>
      </c>
      <c r="E79" s="62">
        <v>4509</v>
      </c>
      <c r="F79" s="112">
        <f t="shared" si="5"/>
        <v>2.318958942237916E-3</v>
      </c>
      <c r="G79" s="112">
        <f t="shared" si="6"/>
        <v>-4.6723044397463005E-2</v>
      </c>
      <c r="H79" s="109">
        <f t="shared" si="7"/>
        <v>-221</v>
      </c>
      <c r="I79" s="113">
        <f t="shared" si="9"/>
        <v>2.6892187880262837E-3</v>
      </c>
      <c r="J79" s="110">
        <f t="shared" si="8"/>
        <v>37</v>
      </c>
    </row>
    <row r="80" spans="1:10">
      <c r="A80" s="47">
        <v>79</v>
      </c>
      <c r="B80" s="115" t="s">
        <v>170</v>
      </c>
      <c r="C80" s="110">
        <v>3515</v>
      </c>
      <c r="D80" s="110">
        <v>3381</v>
      </c>
      <c r="E80" s="62">
        <v>3380</v>
      </c>
      <c r="F80" s="112">
        <f t="shared" si="5"/>
        <v>1.7383191893466749E-3</v>
      </c>
      <c r="G80" s="112">
        <f t="shared" si="6"/>
        <v>-3.8406827880512091E-2</v>
      </c>
      <c r="H80" s="109">
        <f t="shared" si="7"/>
        <v>-135</v>
      </c>
      <c r="I80" s="113">
        <f t="shared" si="9"/>
        <v>1.6427354587490873E-3</v>
      </c>
      <c r="J80" s="110">
        <f t="shared" si="8"/>
        <v>-1</v>
      </c>
    </row>
    <row r="81" spans="1:10">
      <c r="A81" s="47">
        <v>80</v>
      </c>
      <c r="B81" s="115" t="s">
        <v>171</v>
      </c>
      <c r="C81" s="110">
        <v>11044</v>
      </c>
      <c r="D81" s="110">
        <v>10620</v>
      </c>
      <c r="E81" s="62">
        <v>10671</v>
      </c>
      <c r="F81" s="112">
        <f t="shared" si="5"/>
        <v>5.4880485412776231E-3</v>
      </c>
      <c r="G81" s="112">
        <f t="shared" si="6"/>
        <v>-3.3773994929373413E-2</v>
      </c>
      <c r="H81" s="109">
        <f t="shared" si="7"/>
        <v>-373</v>
      </c>
      <c r="I81" s="113">
        <f t="shared" si="9"/>
        <v>4.5388172304697003E-3</v>
      </c>
      <c r="J81" s="110">
        <f t="shared" si="8"/>
        <v>51</v>
      </c>
    </row>
    <row r="82" spans="1:10">
      <c r="A82" s="47">
        <v>81</v>
      </c>
      <c r="B82" s="115" t="s">
        <v>172</v>
      </c>
      <c r="C82" s="110">
        <v>8801</v>
      </c>
      <c r="D82" s="110">
        <v>8653</v>
      </c>
      <c r="E82" s="62">
        <v>8730</v>
      </c>
      <c r="F82" s="112">
        <f t="shared" si="5"/>
        <v>4.4898007464486602E-3</v>
      </c>
      <c r="G82" s="112">
        <f t="shared" si="6"/>
        <v>-8.0672650835132368E-3</v>
      </c>
      <c r="H82" s="109">
        <f t="shared" si="7"/>
        <v>-71</v>
      </c>
      <c r="I82" s="113">
        <f t="shared" si="9"/>
        <v>8.6395716719396445E-4</v>
      </c>
      <c r="J82" s="110">
        <f t="shared" si="8"/>
        <v>77</v>
      </c>
    </row>
    <row r="83" spans="1:10" s="123" customFormat="1">
      <c r="A83" s="138" t="s">
        <v>173</v>
      </c>
      <c r="B83" s="138"/>
      <c r="C83" s="72">
        <v>2026587</v>
      </c>
      <c r="D83" s="72">
        <v>1931701</v>
      </c>
      <c r="E83" s="72">
        <v>1944407</v>
      </c>
      <c r="F83" s="112">
        <f t="shared" si="5"/>
        <v>1</v>
      </c>
      <c r="G83" s="112">
        <f t="shared" si="6"/>
        <v>-4.0550936130548554E-2</v>
      </c>
      <c r="H83" s="109">
        <f t="shared" si="7"/>
        <v>-82180</v>
      </c>
      <c r="I83" s="113">
        <f t="shared" si="9"/>
        <v>1</v>
      </c>
      <c r="J83" s="109">
        <f t="shared" si="8"/>
        <v>12706</v>
      </c>
    </row>
    <row r="84" spans="1:10">
      <c r="C84" s="9"/>
      <c r="D84" s="9"/>
      <c r="E84" s="9"/>
      <c r="I84" s="15"/>
    </row>
    <row r="85" spans="1:10">
      <c r="E85" s="9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6"/>
  <sheetViews>
    <sheetView topLeftCell="H1" zoomScale="80" zoomScaleNormal="80" workbookViewId="0">
      <pane ySplit="1" topLeftCell="A2" activePane="bottomLeft" state="frozen"/>
      <selection activeCell="W1" sqref="W1"/>
      <selection pane="bottomLeft" activeCell="L1" sqref="L1:T104857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5.1796875" style="8" customWidth="1"/>
    <col min="11" max="11" width="11" style="8" bestFit="1" customWidth="1"/>
    <col min="12" max="16384" width="9.1796875" style="8"/>
  </cols>
  <sheetData>
    <row r="1" spans="1:11" ht="29">
      <c r="A1" s="105" t="s">
        <v>91</v>
      </c>
      <c r="B1" s="105" t="s">
        <v>174</v>
      </c>
      <c r="C1" s="105">
        <v>42125</v>
      </c>
      <c r="D1" s="105">
        <v>42461</v>
      </c>
      <c r="E1" s="105">
        <v>42491</v>
      </c>
      <c r="F1" s="104" t="s">
        <v>303</v>
      </c>
      <c r="G1" s="104" t="s">
        <v>310</v>
      </c>
      <c r="H1" s="104" t="s">
        <v>311</v>
      </c>
      <c r="I1" s="104" t="s">
        <v>305</v>
      </c>
      <c r="J1" s="48" t="s">
        <v>312</v>
      </c>
      <c r="K1" s="6"/>
    </row>
    <row r="2" spans="1:11">
      <c r="A2" s="47">
        <v>1</v>
      </c>
      <c r="B2" s="115" t="s">
        <v>92</v>
      </c>
      <c r="C2" s="110">
        <v>18596</v>
      </c>
      <c r="D2" s="110">
        <v>16585</v>
      </c>
      <c r="E2" s="63">
        <v>16549</v>
      </c>
      <c r="F2" s="112">
        <f>E2/$E$83</f>
        <v>2.2402293700310945E-2</v>
      </c>
      <c r="G2" s="112">
        <f t="shared" ref="G2:G65" si="0">(E2-C2)/C2</f>
        <v>-0.1100774360077436</v>
      </c>
      <c r="H2" s="109">
        <f t="shared" ref="H2:H65" si="1">E2-C2</f>
        <v>-2047</v>
      </c>
      <c r="I2" s="113">
        <f>H2/$H$83</f>
        <v>1.868911429849629E-2</v>
      </c>
      <c r="J2" s="110">
        <f t="shared" ref="J2:J65" si="2">E2-D2</f>
        <v>-36</v>
      </c>
    </row>
    <row r="3" spans="1:11">
      <c r="A3" s="47">
        <v>2</v>
      </c>
      <c r="B3" s="115" t="s">
        <v>93</v>
      </c>
      <c r="C3" s="110">
        <v>6243</v>
      </c>
      <c r="D3" s="110">
        <v>5257</v>
      </c>
      <c r="E3" s="63">
        <v>5211</v>
      </c>
      <c r="F3" s="112">
        <f t="shared" ref="F3:F66" si="3">E3/$E$83</f>
        <v>7.0541031163405838E-3</v>
      </c>
      <c r="G3" s="112">
        <f t="shared" si="0"/>
        <v>-0.16530514175876981</v>
      </c>
      <c r="H3" s="109">
        <f t="shared" si="1"/>
        <v>-1032</v>
      </c>
      <c r="I3" s="113">
        <f t="shared" ref="I3:I66" si="4">H3/$H$83</f>
        <v>9.4221621670972991E-3</v>
      </c>
      <c r="J3" s="110">
        <f t="shared" si="2"/>
        <v>-46</v>
      </c>
    </row>
    <row r="4" spans="1:11">
      <c r="A4" s="47">
        <v>3</v>
      </c>
      <c r="B4" s="115" t="s">
        <v>94</v>
      </c>
      <c r="C4" s="110">
        <v>19318</v>
      </c>
      <c r="D4" s="110">
        <v>17287</v>
      </c>
      <c r="E4" s="63">
        <v>17303</v>
      </c>
      <c r="F4" s="112">
        <f t="shared" si="3"/>
        <v>2.3422979509123226E-2</v>
      </c>
      <c r="G4" s="112">
        <f t="shared" si="0"/>
        <v>-0.10430686406460296</v>
      </c>
      <c r="H4" s="109">
        <f t="shared" si="1"/>
        <v>-2015</v>
      </c>
      <c r="I4" s="113">
        <f t="shared" si="4"/>
        <v>1.8396954231299473E-2</v>
      </c>
      <c r="J4" s="110">
        <f t="shared" si="2"/>
        <v>16</v>
      </c>
    </row>
    <row r="5" spans="1:11">
      <c r="A5" s="47">
        <v>4</v>
      </c>
      <c r="B5" s="115" t="s">
        <v>95</v>
      </c>
      <c r="C5" s="110">
        <v>3786</v>
      </c>
      <c r="D5" s="110">
        <v>3256</v>
      </c>
      <c r="E5" s="63">
        <v>3256</v>
      </c>
      <c r="F5" s="112">
        <f t="shared" si="3"/>
        <v>4.4076299648445486E-3</v>
      </c>
      <c r="G5" s="112">
        <f t="shared" si="0"/>
        <v>-0.13998943475964079</v>
      </c>
      <c r="H5" s="109">
        <f t="shared" si="1"/>
        <v>-530</v>
      </c>
      <c r="I5" s="113">
        <f t="shared" si="4"/>
        <v>4.8389011129472562E-3</v>
      </c>
      <c r="J5" s="110">
        <f t="shared" si="2"/>
        <v>0</v>
      </c>
    </row>
    <row r="6" spans="1:11">
      <c r="A6" s="47">
        <v>5</v>
      </c>
      <c r="B6" s="115" t="s">
        <v>96</v>
      </c>
      <c r="C6" s="110">
        <v>5890</v>
      </c>
      <c r="D6" s="110">
        <v>5101</v>
      </c>
      <c r="E6" s="63">
        <v>5086</v>
      </c>
      <c r="F6" s="112">
        <f t="shared" si="3"/>
        <v>6.8848912780096359E-3</v>
      </c>
      <c r="G6" s="112">
        <f t="shared" si="0"/>
        <v>-0.13650254668930389</v>
      </c>
      <c r="H6" s="109">
        <f t="shared" si="1"/>
        <v>-804</v>
      </c>
      <c r="I6" s="113">
        <f t="shared" si="4"/>
        <v>7.3405216883199887E-3</v>
      </c>
      <c r="J6" s="110">
        <f t="shared" si="2"/>
        <v>-15</v>
      </c>
    </row>
    <row r="7" spans="1:11">
      <c r="A7" s="47">
        <v>6</v>
      </c>
      <c r="B7" s="115" t="s">
        <v>97</v>
      </c>
      <c r="C7" s="110">
        <v>17566</v>
      </c>
      <c r="D7" s="110">
        <v>15671</v>
      </c>
      <c r="E7" s="63">
        <v>15640</v>
      </c>
      <c r="F7" s="112">
        <f t="shared" si="3"/>
        <v>2.1171785211968285E-2</v>
      </c>
      <c r="G7" s="112">
        <f t="shared" si="0"/>
        <v>-0.10964362973926904</v>
      </c>
      <c r="H7" s="109">
        <f t="shared" si="1"/>
        <v>-1926</v>
      </c>
      <c r="I7" s="113">
        <f t="shared" si="4"/>
        <v>1.7584384044408329E-2</v>
      </c>
      <c r="J7" s="110">
        <f t="shared" si="2"/>
        <v>-31</v>
      </c>
    </row>
    <row r="8" spans="1:11">
      <c r="A8" s="47">
        <v>7</v>
      </c>
      <c r="B8" s="115" t="s">
        <v>98</v>
      </c>
      <c r="C8" s="110">
        <v>43215</v>
      </c>
      <c r="D8" s="110">
        <v>39001</v>
      </c>
      <c r="E8" s="63">
        <v>38855</v>
      </c>
      <c r="F8" s="112">
        <f t="shared" si="3"/>
        <v>5.2597807826792055E-2</v>
      </c>
      <c r="G8" s="112">
        <f t="shared" si="0"/>
        <v>-0.10089089436538239</v>
      </c>
      <c r="H8" s="109">
        <f t="shared" si="1"/>
        <v>-4360</v>
      </c>
      <c r="I8" s="113">
        <f t="shared" si="4"/>
        <v>3.9806809155566107E-2</v>
      </c>
      <c r="J8" s="110">
        <f t="shared" si="2"/>
        <v>-146</v>
      </c>
    </row>
    <row r="9" spans="1:11">
      <c r="A9" s="47">
        <v>8</v>
      </c>
      <c r="B9" s="115" t="s">
        <v>99</v>
      </c>
      <c r="C9" s="110">
        <v>1630</v>
      </c>
      <c r="D9" s="110">
        <v>1312</v>
      </c>
      <c r="E9" s="63">
        <v>1304</v>
      </c>
      <c r="F9" s="112">
        <f t="shared" si="3"/>
        <v>1.7652178974684556E-3</v>
      </c>
      <c r="G9" s="112">
        <f t="shared" si="0"/>
        <v>-0.2</v>
      </c>
      <c r="H9" s="109">
        <f t="shared" si="1"/>
        <v>-326</v>
      </c>
      <c r="I9" s="113">
        <f t="shared" si="4"/>
        <v>2.9763806845675574E-3</v>
      </c>
      <c r="J9" s="110">
        <f t="shared" si="2"/>
        <v>-8</v>
      </c>
    </row>
    <row r="10" spans="1:11">
      <c r="A10" s="47">
        <v>9</v>
      </c>
      <c r="B10" s="115" t="s">
        <v>100</v>
      </c>
      <c r="C10" s="110">
        <v>23930</v>
      </c>
      <c r="D10" s="110">
        <v>21720</v>
      </c>
      <c r="E10" s="63">
        <v>21742</v>
      </c>
      <c r="F10" s="112">
        <f t="shared" si="3"/>
        <v>2.9432030311931871E-2</v>
      </c>
      <c r="G10" s="112">
        <f t="shared" si="0"/>
        <v>-9.1433347262849976E-2</v>
      </c>
      <c r="H10" s="109">
        <f t="shared" si="1"/>
        <v>-2188</v>
      </c>
      <c r="I10" s="113">
        <f t="shared" si="4"/>
        <v>1.9976444594582258E-2</v>
      </c>
      <c r="J10" s="110">
        <f t="shared" si="2"/>
        <v>22</v>
      </c>
    </row>
    <row r="11" spans="1:11">
      <c r="A11" s="47">
        <v>10</v>
      </c>
      <c r="B11" s="115" t="s">
        <v>101</v>
      </c>
      <c r="C11" s="110">
        <v>27881</v>
      </c>
      <c r="D11" s="110">
        <v>24094</v>
      </c>
      <c r="E11" s="63">
        <v>24082</v>
      </c>
      <c r="F11" s="112">
        <f t="shared" si="3"/>
        <v>3.259967592548723E-2</v>
      </c>
      <c r="G11" s="112">
        <f t="shared" si="0"/>
        <v>-0.13625766651124421</v>
      </c>
      <c r="H11" s="109">
        <f t="shared" si="1"/>
        <v>-3799</v>
      </c>
      <c r="I11" s="113">
        <f t="shared" si="4"/>
        <v>3.4684877977521934E-2</v>
      </c>
      <c r="J11" s="110">
        <f t="shared" si="2"/>
        <v>-12</v>
      </c>
    </row>
    <row r="12" spans="1:11">
      <c r="A12" s="47">
        <v>11</v>
      </c>
      <c r="B12" s="115" t="s">
        <v>102</v>
      </c>
      <c r="C12" s="110">
        <v>2321</v>
      </c>
      <c r="D12" s="110">
        <v>2138</v>
      </c>
      <c r="E12" s="63">
        <v>2139</v>
      </c>
      <c r="F12" s="112">
        <f t="shared" si="3"/>
        <v>2.8955529775191919E-3</v>
      </c>
      <c r="G12" s="112">
        <f t="shared" si="0"/>
        <v>-7.8414476518741921E-2</v>
      </c>
      <c r="H12" s="109">
        <f t="shared" si="1"/>
        <v>-182</v>
      </c>
      <c r="I12" s="113">
        <f t="shared" si="4"/>
        <v>1.6616603821818878E-3</v>
      </c>
      <c r="J12" s="110">
        <f t="shared" si="2"/>
        <v>1</v>
      </c>
    </row>
    <row r="13" spans="1:11">
      <c r="A13" s="47">
        <v>12</v>
      </c>
      <c r="B13" s="115" t="s">
        <v>103</v>
      </c>
      <c r="C13" s="110">
        <v>1031</v>
      </c>
      <c r="D13" s="110">
        <v>839</v>
      </c>
      <c r="E13" s="63">
        <v>824</v>
      </c>
      <c r="F13" s="112">
        <f t="shared" si="3"/>
        <v>1.1154444382776129E-3</v>
      </c>
      <c r="G13" s="112">
        <f t="shared" si="0"/>
        <v>-0.20077594568380214</v>
      </c>
      <c r="H13" s="109">
        <f t="shared" si="1"/>
        <v>-207</v>
      </c>
      <c r="I13" s="113">
        <f t="shared" si="4"/>
        <v>1.8899104346794E-3</v>
      </c>
      <c r="J13" s="110">
        <f t="shared" si="2"/>
        <v>-15</v>
      </c>
    </row>
    <row r="14" spans="1:11">
      <c r="A14" s="47">
        <v>13</v>
      </c>
      <c r="B14" s="115" t="s">
        <v>104</v>
      </c>
      <c r="C14" s="110">
        <v>3321</v>
      </c>
      <c r="D14" s="110">
        <v>2796</v>
      </c>
      <c r="E14" s="63">
        <v>2757</v>
      </c>
      <c r="F14" s="112">
        <f t="shared" si="3"/>
        <v>3.7321363062274016E-3</v>
      </c>
      <c r="G14" s="112">
        <f t="shared" si="0"/>
        <v>-0.16982836495031617</v>
      </c>
      <c r="H14" s="109">
        <f t="shared" si="1"/>
        <v>-564</v>
      </c>
      <c r="I14" s="113">
        <f t="shared" si="4"/>
        <v>5.1493211843438727E-3</v>
      </c>
      <c r="J14" s="110">
        <f t="shared" si="2"/>
        <v>-39</v>
      </c>
    </row>
    <row r="15" spans="1:11">
      <c r="A15" s="47">
        <v>14</v>
      </c>
      <c r="B15" s="115" t="s">
        <v>105</v>
      </c>
      <c r="C15" s="110">
        <v>4265</v>
      </c>
      <c r="D15" s="110">
        <v>3499</v>
      </c>
      <c r="E15" s="63">
        <v>3498</v>
      </c>
      <c r="F15" s="112">
        <f t="shared" si="3"/>
        <v>4.7352240838532652E-3</v>
      </c>
      <c r="G15" s="112">
        <f t="shared" si="0"/>
        <v>-0.17983587338804222</v>
      </c>
      <c r="H15" s="109">
        <f t="shared" si="1"/>
        <v>-767</v>
      </c>
      <c r="I15" s="113">
        <f t="shared" si="4"/>
        <v>7.0027116106236706E-3</v>
      </c>
      <c r="J15" s="110">
        <f t="shared" si="2"/>
        <v>-1</v>
      </c>
    </row>
    <row r="16" spans="1:11">
      <c r="A16" s="47">
        <v>15</v>
      </c>
      <c r="B16" s="115" t="s">
        <v>106</v>
      </c>
      <c r="C16" s="110">
        <v>8095</v>
      </c>
      <c r="D16" s="110">
        <v>7215</v>
      </c>
      <c r="E16" s="63">
        <v>7212</v>
      </c>
      <c r="F16" s="112">
        <f t="shared" si="3"/>
        <v>9.7628462243424096E-3</v>
      </c>
      <c r="G16" s="112">
        <f t="shared" si="0"/>
        <v>-0.10907967881408277</v>
      </c>
      <c r="H16" s="109">
        <f t="shared" si="1"/>
        <v>-883</v>
      </c>
      <c r="I16" s="113">
        <f t="shared" si="4"/>
        <v>8.0617918542121268E-3</v>
      </c>
      <c r="J16" s="110">
        <f t="shared" si="2"/>
        <v>-3</v>
      </c>
    </row>
    <row r="17" spans="1:11">
      <c r="A17" s="47">
        <v>16</v>
      </c>
      <c r="B17" s="115" t="s">
        <v>107</v>
      </c>
      <c r="C17" s="110">
        <v>21453</v>
      </c>
      <c r="D17" s="110">
        <v>19043</v>
      </c>
      <c r="E17" s="63">
        <v>19012</v>
      </c>
      <c r="F17" s="112">
        <f t="shared" si="3"/>
        <v>2.5736443762783955E-2</v>
      </c>
      <c r="G17" s="112">
        <f t="shared" si="0"/>
        <v>-0.11378362000652589</v>
      </c>
      <c r="H17" s="109">
        <f t="shared" si="1"/>
        <v>-2441</v>
      </c>
      <c r="I17" s="113">
        <f t="shared" si="4"/>
        <v>2.2286335125857079E-2</v>
      </c>
      <c r="J17" s="110">
        <f t="shared" si="2"/>
        <v>-31</v>
      </c>
    </row>
    <row r="18" spans="1:11">
      <c r="A18" s="47">
        <v>17</v>
      </c>
      <c r="B18" s="115" t="s">
        <v>108</v>
      </c>
      <c r="C18" s="110">
        <v>12504</v>
      </c>
      <c r="D18" s="110">
        <v>11389</v>
      </c>
      <c r="E18" s="63">
        <v>11383</v>
      </c>
      <c r="F18" s="112">
        <f t="shared" si="3"/>
        <v>1.5409106845769502E-2</v>
      </c>
      <c r="G18" s="112">
        <f t="shared" si="0"/>
        <v>-8.965131158029431E-2</v>
      </c>
      <c r="H18" s="109">
        <f t="shared" si="1"/>
        <v>-1121</v>
      </c>
      <c r="I18" s="113">
        <f t="shared" si="4"/>
        <v>1.0234732353988441E-2</v>
      </c>
      <c r="J18" s="110">
        <f t="shared" si="2"/>
        <v>-6</v>
      </c>
    </row>
    <row r="19" spans="1:11">
      <c r="A19" s="47">
        <v>18</v>
      </c>
      <c r="B19" s="115" t="s">
        <v>109</v>
      </c>
      <c r="C19" s="110">
        <v>4620</v>
      </c>
      <c r="D19" s="110">
        <v>3965</v>
      </c>
      <c r="E19" s="63">
        <v>3965</v>
      </c>
      <c r="F19" s="112">
        <f t="shared" si="3"/>
        <v>5.3673995118576892E-3</v>
      </c>
      <c r="G19" s="112">
        <f t="shared" si="0"/>
        <v>-0.14177489177489178</v>
      </c>
      <c r="H19" s="109">
        <f t="shared" si="1"/>
        <v>-655</v>
      </c>
      <c r="I19" s="113">
        <f t="shared" si="4"/>
        <v>5.9801513754348164E-3</v>
      </c>
      <c r="J19" s="110">
        <f t="shared" si="2"/>
        <v>0</v>
      </c>
    </row>
    <row r="20" spans="1:11">
      <c r="A20" s="47">
        <v>19</v>
      </c>
      <c r="B20" s="115" t="s">
        <v>110</v>
      </c>
      <c r="C20" s="110">
        <v>9005</v>
      </c>
      <c r="D20" s="110">
        <v>7170</v>
      </c>
      <c r="E20" s="63">
        <v>7097</v>
      </c>
      <c r="F20" s="112">
        <f t="shared" si="3"/>
        <v>9.6071713330779362E-3</v>
      </c>
      <c r="G20" s="112">
        <f t="shared" si="0"/>
        <v>-0.21188228761798999</v>
      </c>
      <c r="H20" s="109">
        <f t="shared" si="1"/>
        <v>-1908</v>
      </c>
      <c r="I20" s="113">
        <f t="shared" si="4"/>
        <v>1.7420044006610121E-2</v>
      </c>
      <c r="J20" s="110">
        <f t="shared" si="2"/>
        <v>-73</v>
      </c>
      <c r="K20" s="4"/>
    </row>
    <row r="21" spans="1:11">
      <c r="A21" s="47">
        <v>20</v>
      </c>
      <c r="B21" s="115" t="s">
        <v>111</v>
      </c>
      <c r="C21" s="110">
        <v>18518</v>
      </c>
      <c r="D21" s="110">
        <v>16242</v>
      </c>
      <c r="E21" s="63">
        <v>16332</v>
      </c>
      <c r="F21" s="112">
        <f t="shared" si="3"/>
        <v>2.2108541948968417E-2</v>
      </c>
      <c r="G21" s="112">
        <f t="shared" si="0"/>
        <v>-0.11804730532454909</v>
      </c>
      <c r="H21" s="109">
        <f t="shared" si="1"/>
        <v>-2186</v>
      </c>
      <c r="I21" s="113">
        <f t="shared" si="4"/>
        <v>1.9958184590382455E-2</v>
      </c>
      <c r="J21" s="110">
        <f t="shared" si="2"/>
        <v>90</v>
      </c>
      <c r="K21" s="4"/>
    </row>
    <row r="22" spans="1:11">
      <c r="A22" s="47">
        <v>21</v>
      </c>
      <c r="B22" s="115" t="s">
        <v>112</v>
      </c>
      <c r="C22" s="110">
        <v>7829</v>
      </c>
      <c r="D22" s="110">
        <v>6774</v>
      </c>
      <c r="E22" s="63">
        <v>6709</v>
      </c>
      <c r="F22" s="112">
        <f t="shared" si="3"/>
        <v>9.0819377868986712E-3</v>
      </c>
      <c r="G22" s="112">
        <f t="shared" si="0"/>
        <v>-0.14305786179588709</v>
      </c>
      <c r="H22" s="109">
        <f t="shared" si="1"/>
        <v>-1120</v>
      </c>
      <c r="I22" s="113">
        <f t="shared" si="4"/>
        <v>1.0225602351888541E-2</v>
      </c>
      <c r="J22" s="110">
        <f t="shared" si="2"/>
        <v>-65</v>
      </c>
      <c r="K22" s="4"/>
    </row>
    <row r="23" spans="1:11">
      <c r="A23" s="47">
        <v>22</v>
      </c>
      <c r="B23" s="115" t="s">
        <v>113</v>
      </c>
      <c r="C23" s="110">
        <v>10378</v>
      </c>
      <c r="D23" s="110">
        <v>9218</v>
      </c>
      <c r="E23" s="63">
        <v>9204</v>
      </c>
      <c r="F23" s="112">
        <f t="shared" si="3"/>
        <v>1.2459406079984406E-2</v>
      </c>
      <c r="G23" s="112">
        <f t="shared" si="0"/>
        <v>-0.1131239159761033</v>
      </c>
      <c r="H23" s="109">
        <f t="shared" si="1"/>
        <v>-1174</v>
      </c>
      <c r="I23" s="113">
        <f t="shared" si="4"/>
        <v>1.0718622465283167E-2</v>
      </c>
      <c r="J23" s="110">
        <f t="shared" si="2"/>
        <v>-14</v>
      </c>
      <c r="K23" s="4"/>
    </row>
    <row r="24" spans="1:11">
      <c r="A24" s="47">
        <v>23</v>
      </c>
      <c r="B24" s="115" t="s">
        <v>114</v>
      </c>
      <c r="C24" s="110">
        <v>6726</v>
      </c>
      <c r="D24" s="110">
        <v>5570</v>
      </c>
      <c r="E24" s="63">
        <v>5520</v>
      </c>
      <c r="F24" s="112">
        <f t="shared" si="3"/>
        <v>7.4723947806946888E-3</v>
      </c>
      <c r="G24" s="112">
        <f t="shared" si="0"/>
        <v>-0.17930419268510259</v>
      </c>
      <c r="H24" s="109">
        <f t="shared" si="1"/>
        <v>-1206</v>
      </c>
      <c r="I24" s="113">
        <f t="shared" si="4"/>
        <v>1.1010782532479982E-2</v>
      </c>
      <c r="J24" s="110">
        <f t="shared" si="2"/>
        <v>-50</v>
      </c>
      <c r="K24" s="4"/>
    </row>
    <row r="25" spans="1:11">
      <c r="A25" s="47">
        <v>24</v>
      </c>
      <c r="B25" s="115" t="s">
        <v>115</v>
      </c>
      <c r="C25" s="110">
        <v>4785</v>
      </c>
      <c r="D25" s="110">
        <v>4068</v>
      </c>
      <c r="E25" s="63">
        <v>4047</v>
      </c>
      <c r="F25" s="112">
        <f t="shared" si="3"/>
        <v>5.4784024778027907E-3</v>
      </c>
      <c r="G25" s="112">
        <f t="shared" si="0"/>
        <v>-0.1542319749216301</v>
      </c>
      <c r="H25" s="109">
        <f t="shared" si="1"/>
        <v>-738</v>
      </c>
      <c r="I25" s="113">
        <f t="shared" si="4"/>
        <v>6.7379415497265567E-3</v>
      </c>
      <c r="J25" s="110">
        <f t="shared" si="2"/>
        <v>-21</v>
      </c>
      <c r="K25" s="4"/>
    </row>
    <row r="26" spans="1:11">
      <c r="A26" s="47">
        <v>25</v>
      </c>
      <c r="B26" s="115" t="s">
        <v>116</v>
      </c>
      <c r="C26" s="110">
        <v>8147</v>
      </c>
      <c r="D26" s="110">
        <v>6804</v>
      </c>
      <c r="E26" s="63">
        <v>6783</v>
      </c>
      <c r="F26" s="112">
        <f t="shared" si="3"/>
        <v>9.1821111951905926E-3</v>
      </c>
      <c r="G26" s="112">
        <f t="shared" si="0"/>
        <v>-0.16742359150607586</v>
      </c>
      <c r="H26" s="109">
        <f t="shared" si="1"/>
        <v>-1364</v>
      </c>
      <c r="I26" s="113">
        <f t="shared" si="4"/>
        <v>1.2453322864264258E-2</v>
      </c>
      <c r="J26" s="110">
        <f t="shared" si="2"/>
        <v>-21</v>
      </c>
      <c r="K26" s="4"/>
    </row>
    <row r="27" spans="1:11">
      <c r="A27" s="47">
        <v>26</v>
      </c>
      <c r="B27" s="115" t="s">
        <v>117</v>
      </c>
      <c r="C27" s="110">
        <v>7313</v>
      </c>
      <c r="D27" s="110">
        <v>6881</v>
      </c>
      <c r="E27" s="63">
        <v>6913</v>
      </c>
      <c r="F27" s="112">
        <f t="shared" si="3"/>
        <v>9.3580915070547808E-3</v>
      </c>
      <c r="G27" s="112">
        <f t="shared" si="0"/>
        <v>-5.469711472719814E-2</v>
      </c>
      <c r="H27" s="109">
        <f t="shared" si="1"/>
        <v>-400</v>
      </c>
      <c r="I27" s="113">
        <f t="shared" si="4"/>
        <v>3.6520008399601933E-3</v>
      </c>
      <c r="J27" s="110">
        <f t="shared" si="2"/>
        <v>32</v>
      </c>
      <c r="K27" s="4"/>
    </row>
    <row r="28" spans="1:11">
      <c r="A28" s="47">
        <v>27</v>
      </c>
      <c r="B28" s="115" t="s">
        <v>118</v>
      </c>
      <c r="C28" s="110">
        <v>17531</v>
      </c>
      <c r="D28" s="110">
        <v>16070</v>
      </c>
      <c r="E28" s="63">
        <v>16053</v>
      </c>
      <c r="F28" s="112">
        <f t="shared" si="3"/>
        <v>2.1730861125813739E-2</v>
      </c>
      <c r="G28" s="112">
        <f t="shared" si="0"/>
        <v>-8.4307797615652269E-2</v>
      </c>
      <c r="H28" s="109">
        <f t="shared" si="1"/>
        <v>-1478</v>
      </c>
      <c r="I28" s="113">
        <f t="shared" si="4"/>
        <v>1.3494143103652914E-2</v>
      </c>
      <c r="J28" s="110">
        <f t="shared" si="2"/>
        <v>-17</v>
      </c>
      <c r="K28" s="4"/>
    </row>
    <row r="29" spans="1:11">
      <c r="A29" s="47">
        <v>28</v>
      </c>
      <c r="B29" s="115" t="s">
        <v>119</v>
      </c>
      <c r="C29" s="110">
        <v>9004</v>
      </c>
      <c r="D29" s="110">
        <v>7496</v>
      </c>
      <c r="E29" s="63">
        <v>7447</v>
      </c>
      <c r="F29" s="112">
        <f t="shared" si="3"/>
        <v>1.0080964480404592E-2</v>
      </c>
      <c r="G29" s="112">
        <f t="shared" si="0"/>
        <v>-0.17292314526876942</v>
      </c>
      <c r="H29" s="109">
        <f t="shared" si="1"/>
        <v>-1557</v>
      </c>
      <c r="I29" s="113">
        <f t="shared" si="4"/>
        <v>1.4215413269545053E-2</v>
      </c>
      <c r="J29" s="110">
        <f t="shared" si="2"/>
        <v>-49</v>
      </c>
      <c r="K29" s="4"/>
    </row>
    <row r="30" spans="1:11">
      <c r="A30" s="47">
        <v>29</v>
      </c>
      <c r="B30" s="115" t="s">
        <v>120</v>
      </c>
      <c r="C30" s="110">
        <v>2932</v>
      </c>
      <c r="D30" s="110">
        <v>2239</v>
      </c>
      <c r="E30" s="63">
        <v>2167</v>
      </c>
      <c r="F30" s="112">
        <f t="shared" si="3"/>
        <v>2.9334564293053244E-3</v>
      </c>
      <c r="G30" s="112">
        <f t="shared" si="0"/>
        <v>-0.26091405184174626</v>
      </c>
      <c r="H30" s="109">
        <f t="shared" si="1"/>
        <v>-765</v>
      </c>
      <c r="I30" s="113">
        <f t="shared" si="4"/>
        <v>6.9844516064238695E-3</v>
      </c>
      <c r="J30" s="110">
        <f t="shared" si="2"/>
        <v>-72</v>
      </c>
      <c r="K30" s="4"/>
    </row>
    <row r="31" spans="1:11">
      <c r="A31" s="47">
        <v>30</v>
      </c>
      <c r="B31" s="115" t="s">
        <v>121</v>
      </c>
      <c r="C31" s="110">
        <v>2171</v>
      </c>
      <c r="D31" s="110">
        <v>1236</v>
      </c>
      <c r="E31" s="63">
        <v>1171</v>
      </c>
      <c r="F31" s="112">
        <f t="shared" si="3"/>
        <v>1.5851765014843263E-3</v>
      </c>
      <c r="G31" s="112">
        <f t="shared" si="0"/>
        <v>-0.46061722708429298</v>
      </c>
      <c r="H31" s="109">
        <f t="shared" si="1"/>
        <v>-1000</v>
      </c>
      <c r="I31" s="113">
        <f t="shared" si="4"/>
        <v>9.1300020999004836E-3</v>
      </c>
      <c r="J31" s="110">
        <f t="shared" si="2"/>
        <v>-65</v>
      </c>
      <c r="K31" s="4"/>
    </row>
    <row r="32" spans="1:11">
      <c r="A32" s="47">
        <v>31</v>
      </c>
      <c r="B32" s="115" t="s">
        <v>122</v>
      </c>
      <c r="C32" s="110">
        <v>25089</v>
      </c>
      <c r="D32" s="110">
        <v>20965</v>
      </c>
      <c r="E32" s="63">
        <v>20752</v>
      </c>
      <c r="F32" s="112">
        <f t="shared" si="3"/>
        <v>2.8091872552350759E-2</v>
      </c>
      <c r="G32" s="112">
        <f t="shared" si="0"/>
        <v>-0.17286460201682011</v>
      </c>
      <c r="H32" s="109">
        <f t="shared" si="1"/>
        <v>-4337</v>
      </c>
      <c r="I32" s="113">
        <f t="shared" si="4"/>
        <v>3.9596819107268394E-2</v>
      </c>
      <c r="J32" s="110">
        <f t="shared" si="2"/>
        <v>-213</v>
      </c>
      <c r="K32" s="4"/>
    </row>
    <row r="33" spans="1:11">
      <c r="A33" s="47">
        <v>32</v>
      </c>
      <c r="B33" s="115" t="s">
        <v>123</v>
      </c>
      <c r="C33" s="110">
        <v>6856</v>
      </c>
      <c r="D33" s="110">
        <v>6172</v>
      </c>
      <c r="E33" s="63">
        <v>6090</v>
      </c>
      <c r="F33" s="112">
        <f t="shared" si="3"/>
        <v>8.244000763483814E-3</v>
      </c>
      <c r="G33" s="112">
        <f t="shared" si="0"/>
        <v>-0.1117269544924154</v>
      </c>
      <c r="H33" s="109">
        <f t="shared" si="1"/>
        <v>-766</v>
      </c>
      <c r="I33" s="113">
        <f t="shared" si="4"/>
        <v>6.99358160852377E-3</v>
      </c>
      <c r="J33" s="110">
        <f t="shared" si="2"/>
        <v>-82</v>
      </c>
      <c r="K33" s="4"/>
    </row>
    <row r="34" spans="1:11">
      <c r="A34" s="47">
        <v>33</v>
      </c>
      <c r="B34" s="115" t="s">
        <v>124</v>
      </c>
      <c r="C34" s="110">
        <v>34845</v>
      </c>
      <c r="D34" s="110">
        <v>29883</v>
      </c>
      <c r="E34" s="63">
        <v>29595</v>
      </c>
      <c r="F34" s="112">
        <f t="shared" si="3"/>
        <v>4.0062594843235384E-2</v>
      </c>
      <c r="G34" s="112">
        <f t="shared" si="0"/>
        <v>-0.15066724063710718</v>
      </c>
      <c r="H34" s="109">
        <f t="shared" si="1"/>
        <v>-5250</v>
      </c>
      <c r="I34" s="113">
        <f t="shared" si="4"/>
        <v>4.7932511024477535E-2</v>
      </c>
      <c r="J34" s="110">
        <f t="shared" si="2"/>
        <v>-288</v>
      </c>
      <c r="K34" s="4"/>
    </row>
    <row r="35" spans="1:11">
      <c r="A35" s="47">
        <v>34</v>
      </c>
      <c r="B35" s="115" t="s">
        <v>125</v>
      </c>
      <c r="C35" s="110">
        <v>6240</v>
      </c>
      <c r="D35" s="110">
        <v>5403</v>
      </c>
      <c r="E35" s="63">
        <v>5377</v>
      </c>
      <c r="F35" s="112">
        <f t="shared" si="3"/>
        <v>7.2788164376440838E-3</v>
      </c>
      <c r="G35" s="112">
        <f t="shared" si="0"/>
        <v>-0.13830128205128206</v>
      </c>
      <c r="H35" s="109">
        <f t="shared" si="1"/>
        <v>-863</v>
      </c>
      <c r="I35" s="113">
        <f t="shared" si="4"/>
        <v>7.8791918122141161E-3</v>
      </c>
      <c r="J35" s="110">
        <f t="shared" si="2"/>
        <v>-26</v>
      </c>
    </row>
    <row r="36" spans="1:11" ht="15.75" customHeight="1">
      <c r="A36" s="47">
        <v>35</v>
      </c>
      <c r="B36" s="115" t="s">
        <v>126</v>
      </c>
      <c r="C36" s="110">
        <v>29431</v>
      </c>
      <c r="D36" s="110">
        <v>27214</v>
      </c>
      <c r="E36" s="63">
        <v>27288</v>
      </c>
      <c r="F36" s="112">
        <f t="shared" si="3"/>
        <v>3.6939621154999394E-2</v>
      </c>
      <c r="G36" s="112">
        <f t="shared" si="0"/>
        <v>-7.2814379395875095E-2</v>
      </c>
      <c r="H36" s="109">
        <f t="shared" si="1"/>
        <v>-2143</v>
      </c>
      <c r="I36" s="113">
        <f t="shared" si="4"/>
        <v>1.9565594500086735E-2</v>
      </c>
      <c r="J36" s="110">
        <f t="shared" si="2"/>
        <v>74</v>
      </c>
    </row>
    <row r="37" spans="1:11">
      <c r="A37" s="47">
        <v>36</v>
      </c>
      <c r="B37" s="115" t="s">
        <v>127</v>
      </c>
      <c r="C37" s="110">
        <v>4880</v>
      </c>
      <c r="D37" s="110">
        <v>4313</v>
      </c>
      <c r="E37" s="63">
        <v>4324</v>
      </c>
      <c r="F37" s="112">
        <f t="shared" si="3"/>
        <v>5.8533759115441727E-3</v>
      </c>
      <c r="G37" s="112">
        <f t="shared" si="0"/>
        <v>-0.1139344262295082</v>
      </c>
      <c r="H37" s="109">
        <f t="shared" si="1"/>
        <v>-556</v>
      </c>
      <c r="I37" s="113">
        <f t="shared" si="4"/>
        <v>5.0762811675446684E-3</v>
      </c>
      <c r="J37" s="110">
        <f t="shared" si="2"/>
        <v>11</v>
      </c>
    </row>
    <row r="38" spans="1:11">
      <c r="A38" s="47">
        <v>37</v>
      </c>
      <c r="B38" s="115" t="s">
        <v>128</v>
      </c>
      <c r="C38" s="110">
        <v>10342</v>
      </c>
      <c r="D38" s="110">
        <v>8813</v>
      </c>
      <c r="E38" s="63">
        <v>8776</v>
      </c>
      <c r="F38" s="112">
        <f t="shared" si="3"/>
        <v>1.1880024745539237E-2</v>
      </c>
      <c r="G38" s="112">
        <f t="shared" si="0"/>
        <v>-0.15142138851286019</v>
      </c>
      <c r="H38" s="109">
        <f t="shared" si="1"/>
        <v>-1566</v>
      </c>
      <c r="I38" s="113">
        <f t="shared" si="4"/>
        <v>1.4297583288444157E-2</v>
      </c>
      <c r="J38" s="110">
        <f t="shared" si="2"/>
        <v>-37</v>
      </c>
    </row>
    <row r="39" spans="1:11">
      <c r="A39" s="47">
        <v>38</v>
      </c>
      <c r="B39" s="115" t="s">
        <v>129</v>
      </c>
      <c r="C39" s="110">
        <v>12646</v>
      </c>
      <c r="D39" s="110">
        <v>11317</v>
      </c>
      <c r="E39" s="63">
        <v>11314</v>
      </c>
      <c r="F39" s="112">
        <f t="shared" si="3"/>
        <v>1.5315701911010818E-2</v>
      </c>
      <c r="G39" s="112">
        <f t="shared" si="0"/>
        <v>-0.10532974853708682</v>
      </c>
      <c r="H39" s="109">
        <f t="shared" si="1"/>
        <v>-1332</v>
      </c>
      <c r="I39" s="113">
        <f t="shared" si="4"/>
        <v>1.2161162797067443E-2</v>
      </c>
      <c r="J39" s="110">
        <f t="shared" si="2"/>
        <v>-3</v>
      </c>
    </row>
    <row r="40" spans="1:11">
      <c r="A40" s="47">
        <v>39</v>
      </c>
      <c r="B40" s="115" t="s">
        <v>130</v>
      </c>
      <c r="C40" s="110">
        <v>5463</v>
      </c>
      <c r="D40" s="110">
        <v>4841</v>
      </c>
      <c r="E40" s="63">
        <v>4823</v>
      </c>
      <c r="F40" s="112">
        <f t="shared" si="3"/>
        <v>6.5288695701613197E-3</v>
      </c>
      <c r="G40" s="112">
        <f t="shared" si="0"/>
        <v>-0.11715174812374153</v>
      </c>
      <c r="H40" s="109">
        <f t="shared" si="1"/>
        <v>-640</v>
      </c>
      <c r="I40" s="113">
        <f t="shared" si="4"/>
        <v>5.8432013439363092E-3</v>
      </c>
      <c r="J40" s="110">
        <f t="shared" si="2"/>
        <v>-18</v>
      </c>
    </row>
    <row r="41" spans="1:11">
      <c r="A41" s="47">
        <v>40</v>
      </c>
      <c r="B41" s="115" t="s">
        <v>131</v>
      </c>
      <c r="C41" s="110">
        <v>4240</v>
      </c>
      <c r="D41" s="110">
        <v>3701</v>
      </c>
      <c r="E41" s="63">
        <v>3690</v>
      </c>
      <c r="F41" s="112">
        <f t="shared" si="3"/>
        <v>4.9951334675296015E-3</v>
      </c>
      <c r="G41" s="112">
        <f t="shared" si="0"/>
        <v>-0.12971698113207547</v>
      </c>
      <c r="H41" s="109">
        <f t="shared" si="1"/>
        <v>-550</v>
      </c>
      <c r="I41" s="113">
        <f t="shared" si="4"/>
        <v>5.0215011549452652E-3</v>
      </c>
      <c r="J41" s="110">
        <f t="shared" si="2"/>
        <v>-11</v>
      </c>
    </row>
    <row r="42" spans="1:11">
      <c r="A42" s="47">
        <v>41</v>
      </c>
      <c r="B42" s="115" t="s">
        <v>132</v>
      </c>
      <c r="C42" s="110">
        <v>3098</v>
      </c>
      <c r="D42" s="110">
        <v>2644</v>
      </c>
      <c r="E42" s="63">
        <v>2626</v>
      </c>
      <c r="F42" s="112">
        <f t="shared" si="3"/>
        <v>3.5548022996565675E-3</v>
      </c>
      <c r="G42" s="112">
        <f t="shared" si="0"/>
        <v>-0.15235635894125243</v>
      </c>
      <c r="H42" s="109">
        <f t="shared" si="1"/>
        <v>-472</v>
      </c>
      <c r="I42" s="113">
        <f t="shared" si="4"/>
        <v>4.3093609911530276E-3</v>
      </c>
      <c r="J42" s="110">
        <f t="shared" si="2"/>
        <v>-18</v>
      </c>
    </row>
    <row r="43" spans="1:11">
      <c r="A43" s="47">
        <v>42</v>
      </c>
      <c r="B43" s="115" t="s">
        <v>133</v>
      </c>
      <c r="C43" s="110">
        <v>47488</v>
      </c>
      <c r="D43" s="110">
        <v>42141</v>
      </c>
      <c r="E43" s="63">
        <v>42037</v>
      </c>
      <c r="F43" s="112">
        <f t="shared" si="3"/>
        <v>5.6905264383344679E-2</v>
      </c>
      <c r="G43" s="112">
        <f t="shared" si="0"/>
        <v>-0.1147868935309973</v>
      </c>
      <c r="H43" s="109">
        <f t="shared" si="1"/>
        <v>-5451</v>
      </c>
      <c r="I43" s="113">
        <f t="shared" si="4"/>
        <v>4.9767641446557535E-2</v>
      </c>
      <c r="J43" s="110">
        <f t="shared" si="2"/>
        <v>-104</v>
      </c>
    </row>
    <row r="44" spans="1:11">
      <c r="A44" s="47">
        <v>43</v>
      </c>
      <c r="B44" s="115" t="s">
        <v>134</v>
      </c>
      <c r="C44" s="110">
        <v>8408</v>
      </c>
      <c r="D44" s="110">
        <v>7096</v>
      </c>
      <c r="E44" s="63">
        <v>7074</v>
      </c>
      <c r="F44" s="112">
        <f t="shared" si="3"/>
        <v>9.5760363548250422E-3</v>
      </c>
      <c r="G44" s="112">
        <f t="shared" si="0"/>
        <v>-0.15865842055185539</v>
      </c>
      <c r="H44" s="109">
        <f t="shared" si="1"/>
        <v>-1334</v>
      </c>
      <c r="I44" s="113">
        <f t="shared" si="4"/>
        <v>1.2179422801267244E-2</v>
      </c>
      <c r="J44" s="110">
        <f t="shared" si="2"/>
        <v>-22</v>
      </c>
    </row>
    <row r="45" spans="1:11">
      <c r="A45" s="47">
        <v>44</v>
      </c>
      <c r="B45" s="115" t="s">
        <v>135</v>
      </c>
      <c r="C45" s="110">
        <v>14702</v>
      </c>
      <c r="D45" s="110">
        <v>12863</v>
      </c>
      <c r="E45" s="63">
        <v>12907</v>
      </c>
      <c r="F45" s="112">
        <f t="shared" si="3"/>
        <v>1.7472137578700427E-2</v>
      </c>
      <c r="G45" s="112">
        <f t="shared" si="0"/>
        <v>-0.12209223234934023</v>
      </c>
      <c r="H45" s="109">
        <f t="shared" si="1"/>
        <v>-1795</v>
      </c>
      <c r="I45" s="113">
        <f t="shared" si="4"/>
        <v>1.6388353769321368E-2</v>
      </c>
      <c r="J45" s="110">
        <f t="shared" si="2"/>
        <v>44</v>
      </c>
    </row>
    <row r="46" spans="1:11">
      <c r="A46" s="47">
        <v>45</v>
      </c>
      <c r="B46" s="115" t="s">
        <v>136</v>
      </c>
      <c r="C46" s="110">
        <v>37633</v>
      </c>
      <c r="D46" s="110">
        <v>34012</v>
      </c>
      <c r="E46" s="63">
        <v>34443</v>
      </c>
      <c r="F46" s="112">
        <f t="shared" si="3"/>
        <v>4.6625306781062893E-2</v>
      </c>
      <c r="G46" s="112">
        <f t="shared" si="0"/>
        <v>-8.4766029814258764E-2</v>
      </c>
      <c r="H46" s="109">
        <f t="shared" si="1"/>
        <v>-3190</v>
      </c>
      <c r="I46" s="113">
        <f t="shared" si="4"/>
        <v>2.9124706698682539E-2</v>
      </c>
      <c r="J46" s="110">
        <f t="shared" si="2"/>
        <v>431</v>
      </c>
    </row>
    <row r="47" spans="1:11">
      <c r="A47" s="47">
        <v>46</v>
      </c>
      <c r="B47" s="115" t="s">
        <v>137</v>
      </c>
      <c r="C47" s="110">
        <v>11963</v>
      </c>
      <c r="D47" s="110">
        <v>10425</v>
      </c>
      <c r="E47" s="63">
        <v>10382</v>
      </c>
      <c r="F47" s="112">
        <f t="shared" si="3"/>
        <v>1.4054058444415264E-2</v>
      </c>
      <c r="G47" s="112">
        <f t="shared" si="0"/>
        <v>-0.13215748558054</v>
      </c>
      <c r="H47" s="109">
        <f t="shared" si="1"/>
        <v>-1581</v>
      </c>
      <c r="I47" s="113">
        <f t="shared" si="4"/>
        <v>1.4434533319942664E-2</v>
      </c>
      <c r="J47" s="110">
        <f t="shared" si="2"/>
        <v>-43</v>
      </c>
    </row>
    <row r="48" spans="1:11">
      <c r="A48" s="47">
        <v>47</v>
      </c>
      <c r="B48" s="115" t="s">
        <v>138</v>
      </c>
      <c r="C48" s="110">
        <v>10262</v>
      </c>
      <c r="D48" s="110">
        <v>8054</v>
      </c>
      <c r="E48" s="63">
        <v>7911</v>
      </c>
      <c r="F48" s="112">
        <f t="shared" si="3"/>
        <v>1.0709078824289073E-2</v>
      </c>
      <c r="G48" s="112">
        <f t="shared" si="0"/>
        <v>-0.22909764178522704</v>
      </c>
      <c r="H48" s="109">
        <f t="shared" si="1"/>
        <v>-2351</v>
      </c>
      <c r="I48" s="113">
        <f t="shared" si="4"/>
        <v>2.1464634936866036E-2</v>
      </c>
      <c r="J48" s="110">
        <f t="shared" si="2"/>
        <v>-143</v>
      </c>
    </row>
    <row r="49" spans="1:10">
      <c r="A49" s="47">
        <v>48</v>
      </c>
      <c r="B49" s="115" t="s">
        <v>139</v>
      </c>
      <c r="C49" s="110">
        <v>13848</v>
      </c>
      <c r="D49" s="110">
        <v>12386</v>
      </c>
      <c r="E49" s="63">
        <v>12319</v>
      </c>
      <c r="F49" s="112">
        <f t="shared" si="3"/>
        <v>1.6676165091191644E-2</v>
      </c>
      <c r="G49" s="112">
        <f t="shared" si="0"/>
        <v>-0.11041305603697285</v>
      </c>
      <c r="H49" s="109">
        <f t="shared" si="1"/>
        <v>-1529</v>
      </c>
      <c r="I49" s="113">
        <f t="shared" si="4"/>
        <v>1.3959773210747839E-2</v>
      </c>
      <c r="J49" s="110">
        <f t="shared" si="2"/>
        <v>-67</v>
      </c>
    </row>
    <row r="50" spans="1:10">
      <c r="A50" s="47">
        <v>49</v>
      </c>
      <c r="B50" s="115" t="s">
        <v>140</v>
      </c>
      <c r="C50" s="110">
        <v>2753</v>
      </c>
      <c r="D50" s="110">
        <v>2249</v>
      </c>
      <c r="E50" s="63">
        <v>2220</v>
      </c>
      <c r="F50" s="112">
        <f t="shared" si="3"/>
        <v>3.0052022487576466E-3</v>
      </c>
      <c r="G50" s="112">
        <f t="shared" si="0"/>
        <v>-0.19360697420995279</v>
      </c>
      <c r="H50" s="109">
        <f t="shared" si="1"/>
        <v>-533</v>
      </c>
      <c r="I50" s="113">
        <f t="shared" si="4"/>
        <v>4.8662911192469578E-3</v>
      </c>
      <c r="J50" s="110">
        <f t="shared" si="2"/>
        <v>-29</v>
      </c>
    </row>
    <row r="51" spans="1:10">
      <c r="A51" s="47">
        <v>50</v>
      </c>
      <c r="B51" s="115" t="s">
        <v>141</v>
      </c>
      <c r="C51" s="110">
        <v>8958</v>
      </c>
      <c r="D51" s="110">
        <v>7732</v>
      </c>
      <c r="E51" s="63">
        <v>7768</v>
      </c>
      <c r="F51" s="112">
        <f t="shared" si="3"/>
        <v>1.0515500481238468E-2</v>
      </c>
      <c r="G51" s="112">
        <f t="shared" si="0"/>
        <v>-0.13284215226613083</v>
      </c>
      <c r="H51" s="109">
        <f t="shared" si="1"/>
        <v>-1190</v>
      </c>
      <c r="I51" s="113">
        <f t="shared" si="4"/>
        <v>1.0864702498881575E-2</v>
      </c>
      <c r="J51" s="110">
        <f t="shared" si="2"/>
        <v>36</v>
      </c>
    </row>
    <row r="52" spans="1:10">
      <c r="A52" s="47">
        <v>51</v>
      </c>
      <c r="B52" s="115" t="s">
        <v>142</v>
      </c>
      <c r="C52" s="110">
        <v>13341</v>
      </c>
      <c r="D52" s="110">
        <v>12575</v>
      </c>
      <c r="E52" s="63">
        <v>12580</v>
      </c>
      <c r="F52" s="112">
        <f t="shared" si="3"/>
        <v>1.7029479409626666E-2</v>
      </c>
      <c r="G52" s="112">
        <f t="shared" si="0"/>
        <v>-5.7042200734577615E-2</v>
      </c>
      <c r="H52" s="109">
        <f t="shared" si="1"/>
        <v>-761</v>
      </c>
      <c r="I52" s="113">
        <f t="shared" si="4"/>
        <v>6.9479315980242673E-3</v>
      </c>
      <c r="J52" s="110">
        <f t="shared" si="2"/>
        <v>5</v>
      </c>
    </row>
    <row r="53" spans="1:10">
      <c r="A53" s="47">
        <v>52</v>
      </c>
      <c r="B53" s="115" t="s">
        <v>143</v>
      </c>
      <c r="C53" s="110">
        <v>13064</v>
      </c>
      <c r="D53" s="110">
        <v>10436</v>
      </c>
      <c r="E53" s="63">
        <v>10380</v>
      </c>
      <c r="F53" s="112">
        <f t="shared" si="3"/>
        <v>1.405135105500197E-2</v>
      </c>
      <c r="G53" s="112">
        <f t="shared" si="0"/>
        <v>-0.20545009185548072</v>
      </c>
      <c r="H53" s="109">
        <f t="shared" si="1"/>
        <v>-2684</v>
      </c>
      <c r="I53" s="113">
        <f t="shared" si="4"/>
        <v>2.4504925636132897E-2</v>
      </c>
      <c r="J53" s="110">
        <f t="shared" si="2"/>
        <v>-56</v>
      </c>
    </row>
    <row r="54" spans="1:10">
      <c r="A54" s="47">
        <v>53</v>
      </c>
      <c r="B54" s="115" t="s">
        <v>144</v>
      </c>
      <c r="C54" s="110">
        <v>9984</v>
      </c>
      <c r="D54" s="110">
        <v>8510</v>
      </c>
      <c r="E54" s="63">
        <v>8490</v>
      </c>
      <c r="F54" s="112">
        <f t="shared" si="3"/>
        <v>1.1492868059438027E-2</v>
      </c>
      <c r="G54" s="112">
        <f t="shared" si="0"/>
        <v>-0.14963942307692307</v>
      </c>
      <c r="H54" s="109">
        <f t="shared" si="1"/>
        <v>-1494</v>
      </c>
      <c r="I54" s="113">
        <f t="shared" si="4"/>
        <v>1.3640223137251321E-2</v>
      </c>
      <c r="J54" s="110">
        <f t="shared" si="2"/>
        <v>-20</v>
      </c>
    </row>
    <row r="55" spans="1:10">
      <c r="A55" s="47">
        <v>54</v>
      </c>
      <c r="B55" s="115" t="s">
        <v>145</v>
      </c>
      <c r="C55" s="110">
        <v>11356</v>
      </c>
      <c r="D55" s="110">
        <v>9526</v>
      </c>
      <c r="E55" s="63">
        <v>9489</v>
      </c>
      <c r="F55" s="112">
        <f t="shared" si="3"/>
        <v>1.2845209071378969E-2</v>
      </c>
      <c r="G55" s="112">
        <f t="shared" si="0"/>
        <v>-0.16440648115533638</v>
      </c>
      <c r="H55" s="109">
        <f t="shared" si="1"/>
        <v>-1867</v>
      </c>
      <c r="I55" s="113">
        <f t="shared" si="4"/>
        <v>1.70457139205142E-2</v>
      </c>
      <c r="J55" s="110">
        <f t="shared" si="2"/>
        <v>-37</v>
      </c>
    </row>
    <row r="56" spans="1:10">
      <c r="A56" s="47">
        <v>55</v>
      </c>
      <c r="B56" s="115" t="s">
        <v>146</v>
      </c>
      <c r="C56" s="110">
        <v>25147</v>
      </c>
      <c r="D56" s="110">
        <v>21231</v>
      </c>
      <c r="E56" s="63">
        <v>21039</v>
      </c>
      <c r="F56" s="112">
        <f t="shared" si="3"/>
        <v>2.8480382933158615E-2</v>
      </c>
      <c r="G56" s="112">
        <f t="shared" si="0"/>
        <v>-0.16335944645484551</v>
      </c>
      <c r="H56" s="109">
        <f t="shared" si="1"/>
        <v>-4108</v>
      </c>
      <c r="I56" s="113">
        <f t="shared" si="4"/>
        <v>3.7506048626391182E-2</v>
      </c>
      <c r="J56" s="110">
        <f t="shared" si="2"/>
        <v>-192</v>
      </c>
    </row>
    <row r="57" spans="1:10">
      <c r="A57" s="47">
        <v>56</v>
      </c>
      <c r="B57" s="115" t="s">
        <v>147</v>
      </c>
      <c r="C57" s="110">
        <v>2227</v>
      </c>
      <c r="D57" s="110">
        <v>1894</v>
      </c>
      <c r="E57" s="63">
        <v>1878</v>
      </c>
      <c r="F57" s="112">
        <f t="shared" si="3"/>
        <v>2.5422386590841714E-3</v>
      </c>
      <c r="G57" s="112">
        <f t="shared" si="0"/>
        <v>-0.15671306690615178</v>
      </c>
      <c r="H57" s="109">
        <f t="shared" si="1"/>
        <v>-349</v>
      </c>
      <c r="I57" s="113">
        <f t="shared" si="4"/>
        <v>3.1863707328652685E-3</v>
      </c>
      <c r="J57" s="110">
        <f t="shared" si="2"/>
        <v>-16</v>
      </c>
    </row>
    <row r="58" spans="1:10">
      <c r="A58" s="47">
        <v>57</v>
      </c>
      <c r="B58" s="115" t="s">
        <v>148</v>
      </c>
      <c r="C58" s="110">
        <v>3912</v>
      </c>
      <c r="D58" s="110">
        <v>3200</v>
      </c>
      <c r="E58" s="63">
        <v>3180</v>
      </c>
      <c r="F58" s="112">
        <f t="shared" si="3"/>
        <v>4.304749167139332E-3</v>
      </c>
      <c r="G58" s="112">
        <f t="shared" si="0"/>
        <v>-0.18711656441717792</v>
      </c>
      <c r="H58" s="109">
        <f t="shared" si="1"/>
        <v>-732</v>
      </c>
      <c r="I58" s="113">
        <f t="shared" si="4"/>
        <v>6.6831615371271535E-3</v>
      </c>
      <c r="J58" s="110">
        <f t="shared" si="2"/>
        <v>-20</v>
      </c>
    </row>
    <row r="59" spans="1:10">
      <c r="A59" s="47">
        <v>58</v>
      </c>
      <c r="B59" s="115" t="s">
        <v>149</v>
      </c>
      <c r="C59" s="110">
        <v>14776</v>
      </c>
      <c r="D59" s="110">
        <v>12507</v>
      </c>
      <c r="E59" s="63">
        <v>12540</v>
      </c>
      <c r="F59" s="112">
        <f t="shared" si="3"/>
        <v>1.6975331621360761E-2</v>
      </c>
      <c r="G59" s="112">
        <f t="shared" si="0"/>
        <v>-0.15132647536545749</v>
      </c>
      <c r="H59" s="109">
        <f t="shared" si="1"/>
        <v>-2236</v>
      </c>
      <c r="I59" s="113">
        <f t="shared" si="4"/>
        <v>2.041468469537748E-2</v>
      </c>
      <c r="J59" s="110">
        <f t="shared" si="2"/>
        <v>33</v>
      </c>
    </row>
    <row r="60" spans="1:10">
      <c r="A60" s="47">
        <v>59</v>
      </c>
      <c r="B60" s="115" t="s">
        <v>150</v>
      </c>
      <c r="C60" s="110">
        <v>8174</v>
      </c>
      <c r="D60" s="110">
        <v>7455</v>
      </c>
      <c r="E60" s="63">
        <v>7641</v>
      </c>
      <c r="F60" s="112">
        <f t="shared" si="3"/>
        <v>1.0343581253494225E-2</v>
      </c>
      <c r="G60" s="112">
        <f t="shared" si="0"/>
        <v>-6.5206753119647659E-2</v>
      </c>
      <c r="H60" s="109">
        <f t="shared" si="1"/>
        <v>-533</v>
      </c>
      <c r="I60" s="113">
        <f t="shared" si="4"/>
        <v>4.8662911192469578E-3</v>
      </c>
      <c r="J60" s="110">
        <f t="shared" si="2"/>
        <v>186</v>
      </c>
    </row>
    <row r="61" spans="1:10">
      <c r="A61" s="47">
        <v>60</v>
      </c>
      <c r="B61" s="115" t="s">
        <v>151</v>
      </c>
      <c r="C61" s="110">
        <v>10968</v>
      </c>
      <c r="D61" s="110">
        <v>9354</v>
      </c>
      <c r="E61" s="63">
        <v>9277</v>
      </c>
      <c r="F61" s="112">
        <f t="shared" si="3"/>
        <v>1.255822579356968E-2</v>
      </c>
      <c r="G61" s="112">
        <f t="shared" si="0"/>
        <v>-0.15417578409919766</v>
      </c>
      <c r="H61" s="109">
        <f t="shared" si="1"/>
        <v>-1691</v>
      </c>
      <c r="I61" s="113">
        <f t="shared" si="4"/>
        <v>1.5438833550931716E-2</v>
      </c>
      <c r="J61" s="110">
        <f t="shared" si="2"/>
        <v>-77</v>
      </c>
    </row>
    <row r="62" spans="1:10">
      <c r="A62" s="47">
        <v>61</v>
      </c>
      <c r="B62" s="115" t="s">
        <v>152</v>
      </c>
      <c r="C62" s="110">
        <v>6891</v>
      </c>
      <c r="D62" s="110">
        <v>5529</v>
      </c>
      <c r="E62" s="63">
        <v>5455</v>
      </c>
      <c r="F62" s="112">
        <f t="shared" si="3"/>
        <v>7.3844046247625956E-3</v>
      </c>
      <c r="G62" s="112">
        <f t="shared" si="0"/>
        <v>-0.20838775214047309</v>
      </c>
      <c r="H62" s="109">
        <f t="shared" si="1"/>
        <v>-1436</v>
      </c>
      <c r="I62" s="113">
        <f t="shared" si="4"/>
        <v>1.3110683015457094E-2</v>
      </c>
      <c r="J62" s="110">
        <f t="shared" si="2"/>
        <v>-74</v>
      </c>
    </row>
    <row r="63" spans="1:10">
      <c r="A63" s="47">
        <v>62</v>
      </c>
      <c r="B63" s="115" t="s">
        <v>153</v>
      </c>
      <c r="C63" s="110">
        <v>1342</v>
      </c>
      <c r="D63" s="110">
        <v>1147</v>
      </c>
      <c r="E63" s="63">
        <v>1147</v>
      </c>
      <c r="F63" s="112">
        <f t="shared" si="3"/>
        <v>1.552687828524784E-3</v>
      </c>
      <c r="G63" s="112">
        <f t="shared" si="0"/>
        <v>-0.14530551415797319</v>
      </c>
      <c r="H63" s="109">
        <f t="shared" si="1"/>
        <v>-195</v>
      </c>
      <c r="I63" s="113">
        <f t="shared" si="4"/>
        <v>1.7803504094805942E-3</v>
      </c>
      <c r="J63" s="110">
        <f t="shared" si="2"/>
        <v>0</v>
      </c>
    </row>
    <row r="64" spans="1:10">
      <c r="A64" s="47">
        <v>63</v>
      </c>
      <c r="B64" s="115" t="s">
        <v>154</v>
      </c>
      <c r="C64" s="110">
        <v>21774</v>
      </c>
      <c r="D64" s="110">
        <v>18966</v>
      </c>
      <c r="E64" s="63">
        <v>19004</v>
      </c>
      <c r="F64" s="112">
        <f t="shared" si="3"/>
        <v>2.5725614205130774E-2</v>
      </c>
      <c r="G64" s="112">
        <f t="shared" si="0"/>
        <v>-0.12721594562322036</v>
      </c>
      <c r="H64" s="109">
        <f t="shared" si="1"/>
        <v>-2770</v>
      </c>
      <c r="I64" s="113">
        <f t="shared" si="4"/>
        <v>2.5290105816724338E-2</v>
      </c>
      <c r="J64" s="110">
        <f t="shared" si="2"/>
        <v>38</v>
      </c>
    </row>
    <row r="65" spans="1:10">
      <c r="A65" s="47">
        <v>64</v>
      </c>
      <c r="B65" s="115" t="s">
        <v>155</v>
      </c>
      <c r="C65" s="110">
        <v>8110</v>
      </c>
      <c r="D65" s="110">
        <v>7208</v>
      </c>
      <c r="E65" s="63">
        <v>7209</v>
      </c>
      <c r="F65" s="112">
        <f t="shared" si="3"/>
        <v>9.7587851402224663E-3</v>
      </c>
      <c r="G65" s="112">
        <f t="shared" si="0"/>
        <v>-0.11109741060419236</v>
      </c>
      <c r="H65" s="109">
        <f t="shared" si="1"/>
        <v>-901</v>
      </c>
      <c r="I65" s="113">
        <f t="shared" si="4"/>
        <v>8.2261318920103348E-3</v>
      </c>
      <c r="J65" s="110">
        <f t="shared" si="2"/>
        <v>1</v>
      </c>
    </row>
    <row r="66" spans="1:10">
      <c r="A66" s="47">
        <v>65</v>
      </c>
      <c r="B66" s="115" t="s">
        <v>156</v>
      </c>
      <c r="C66" s="110">
        <v>3648</v>
      </c>
      <c r="D66" s="110">
        <v>2838</v>
      </c>
      <c r="E66" s="63">
        <v>2835</v>
      </c>
      <c r="F66" s="112">
        <f t="shared" si="3"/>
        <v>3.8377244933459139E-3</v>
      </c>
      <c r="G66" s="112">
        <f t="shared" ref="G66:G83" si="5">(E66-C66)/C66</f>
        <v>-0.22286184210526316</v>
      </c>
      <c r="H66" s="109">
        <f t="shared" ref="H66:H82" si="6">E66-C66</f>
        <v>-813</v>
      </c>
      <c r="I66" s="113">
        <f t="shared" si="4"/>
        <v>7.4226917072190927E-3</v>
      </c>
      <c r="J66" s="110">
        <f t="shared" ref="J66:J82" si="7">E66-D66</f>
        <v>-3</v>
      </c>
    </row>
    <row r="67" spans="1:10">
      <c r="A67" s="47">
        <v>66</v>
      </c>
      <c r="B67" s="115" t="s">
        <v>157</v>
      </c>
      <c r="C67" s="110">
        <v>14137</v>
      </c>
      <c r="D67" s="110">
        <v>11766</v>
      </c>
      <c r="E67" s="63">
        <v>11698</v>
      </c>
      <c r="F67" s="112">
        <f t="shared" ref="F67:F82" si="8">E67/$E$83</f>
        <v>1.5835520678363493E-2</v>
      </c>
      <c r="G67" s="112">
        <f t="shared" si="5"/>
        <v>-0.17252599561434534</v>
      </c>
      <c r="H67" s="109">
        <f t="shared" si="6"/>
        <v>-2439</v>
      </c>
      <c r="I67" s="113">
        <f t="shared" ref="I67:I83" si="9">H67/$H$83</f>
        <v>2.2268075121657276E-2</v>
      </c>
      <c r="J67" s="110">
        <f t="shared" si="7"/>
        <v>-68</v>
      </c>
    </row>
    <row r="68" spans="1:10">
      <c r="A68" s="47">
        <v>67</v>
      </c>
      <c r="B68" s="115" t="s">
        <v>158</v>
      </c>
      <c r="C68" s="110">
        <v>1849</v>
      </c>
      <c r="D68" s="110">
        <v>1491</v>
      </c>
      <c r="E68" s="63">
        <v>1473</v>
      </c>
      <c r="F68" s="112">
        <f t="shared" si="8"/>
        <v>1.9939923028918982E-3</v>
      </c>
      <c r="G68" s="112">
        <f t="shared" si="5"/>
        <v>-0.20335316387236343</v>
      </c>
      <c r="H68" s="109">
        <f t="shared" si="6"/>
        <v>-376</v>
      </c>
      <c r="I68" s="113">
        <f t="shared" si="9"/>
        <v>3.4328807895625817E-3</v>
      </c>
      <c r="J68" s="110">
        <f t="shared" si="7"/>
        <v>-18</v>
      </c>
    </row>
    <row r="69" spans="1:10">
      <c r="A69" s="47">
        <v>68</v>
      </c>
      <c r="B69" s="115" t="s">
        <v>159</v>
      </c>
      <c r="C69" s="110">
        <v>10962</v>
      </c>
      <c r="D69" s="110">
        <v>9771</v>
      </c>
      <c r="E69" s="63">
        <v>9800</v>
      </c>
      <c r="F69" s="112">
        <f t="shared" si="8"/>
        <v>1.3266208125146369E-2</v>
      </c>
      <c r="G69" s="112">
        <f t="shared" si="5"/>
        <v>-0.10600255427841634</v>
      </c>
      <c r="H69" s="109">
        <f t="shared" si="6"/>
        <v>-1162</v>
      </c>
      <c r="I69" s="113">
        <f t="shared" si="9"/>
        <v>1.0609062440084362E-2</v>
      </c>
      <c r="J69" s="110">
        <f t="shared" si="7"/>
        <v>29</v>
      </c>
    </row>
    <row r="70" spans="1:10">
      <c r="A70" s="47">
        <v>69</v>
      </c>
      <c r="B70" s="115" t="s">
        <v>160</v>
      </c>
      <c r="C70" s="110">
        <v>1864</v>
      </c>
      <c r="D70" s="110">
        <v>1659</v>
      </c>
      <c r="E70" s="63">
        <v>1641</v>
      </c>
      <c r="F70" s="112">
        <f t="shared" si="8"/>
        <v>2.2214130136086929E-3</v>
      </c>
      <c r="G70" s="112">
        <f t="shared" si="5"/>
        <v>-0.11963519313304721</v>
      </c>
      <c r="H70" s="109">
        <f t="shared" si="6"/>
        <v>-223</v>
      </c>
      <c r="I70" s="113">
        <f t="shared" si="9"/>
        <v>2.0359904682778077E-3</v>
      </c>
      <c r="J70" s="110">
        <f t="shared" si="7"/>
        <v>-18</v>
      </c>
    </row>
    <row r="71" spans="1:10">
      <c r="A71" s="47">
        <v>70</v>
      </c>
      <c r="B71" s="115" t="s">
        <v>161</v>
      </c>
      <c r="C71" s="110">
        <v>6405</v>
      </c>
      <c r="D71" s="110">
        <v>5676</v>
      </c>
      <c r="E71" s="63">
        <v>5712</v>
      </c>
      <c r="F71" s="112">
        <f t="shared" si="8"/>
        <v>7.7323041643710261E-3</v>
      </c>
      <c r="G71" s="112">
        <f t="shared" si="5"/>
        <v>-0.10819672131147541</v>
      </c>
      <c r="H71" s="109">
        <f t="shared" si="6"/>
        <v>-693</v>
      </c>
      <c r="I71" s="113">
        <f t="shared" si="9"/>
        <v>6.3270914552310351E-3</v>
      </c>
      <c r="J71" s="110">
        <f t="shared" si="7"/>
        <v>36</v>
      </c>
    </row>
    <row r="72" spans="1:10">
      <c r="A72" s="47">
        <v>71</v>
      </c>
      <c r="B72" s="115" t="s">
        <v>162</v>
      </c>
      <c r="C72" s="110">
        <v>3768</v>
      </c>
      <c r="D72" s="110">
        <v>3207</v>
      </c>
      <c r="E72" s="63">
        <v>3225</v>
      </c>
      <c r="F72" s="112">
        <f t="shared" si="8"/>
        <v>4.3656654289384736E-3</v>
      </c>
      <c r="G72" s="112">
        <f t="shared" si="5"/>
        <v>-0.14410828025477707</v>
      </c>
      <c r="H72" s="109">
        <f t="shared" si="6"/>
        <v>-543</v>
      </c>
      <c r="I72" s="113">
        <f t="shared" si="9"/>
        <v>4.9575911402459623E-3</v>
      </c>
      <c r="J72" s="110">
        <f t="shared" si="7"/>
        <v>18</v>
      </c>
    </row>
    <row r="73" spans="1:10">
      <c r="A73" s="47">
        <v>72</v>
      </c>
      <c r="B73" s="115" t="s">
        <v>163</v>
      </c>
      <c r="C73" s="110">
        <v>1379</v>
      </c>
      <c r="D73" s="110">
        <v>1017</v>
      </c>
      <c r="E73" s="63">
        <v>1060</v>
      </c>
      <c r="F73" s="112">
        <f t="shared" si="8"/>
        <v>1.434916389046444E-3</v>
      </c>
      <c r="G73" s="112">
        <f t="shared" si="5"/>
        <v>-0.23132704858593184</v>
      </c>
      <c r="H73" s="109">
        <f t="shared" si="6"/>
        <v>-319</v>
      </c>
      <c r="I73" s="113">
        <f t="shared" si="9"/>
        <v>2.9124706698682541E-3</v>
      </c>
      <c r="J73" s="110">
        <f t="shared" si="7"/>
        <v>43</v>
      </c>
    </row>
    <row r="74" spans="1:10">
      <c r="A74" s="47">
        <v>73</v>
      </c>
      <c r="B74" s="115" t="s">
        <v>164</v>
      </c>
      <c r="C74" s="110">
        <v>1010</v>
      </c>
      <c r="D74" s="110">
        <v>856</v>
      </c>
      <c r="E74" s="63">
        <v>848</v>
      </c>
      <c r="F74" s="112">
        <f t="shared" si="8"/>
        <v>1.1479331112371552E-3</v>
      </c>
      <c r="G74" s="112">
        <f t="shared" si="5"/>
        <v>-0.1603960396039604</v>
      </c>
      <c r="H74" s="109">
        <f t="shared" si="6"/>
        <v>-162</v>
      </c>
      <c r="I74" s="113">
        <f t="shared" si="9"/>
        <v>1.4790603401838782E-3</v>
      </c>
      <c r="J74" s="110">
        <f t="shared" si="7"/>
        <v>-8</v>
      </c>
    </row>
    <row r="75" spans="1:10">
      <c r="A75" s="47">
        <v>74</v>
      </c>
      <c r="B75" s="115" t="s">
        <v>165</v>
      </c>
      <c r="C75" s="110">
        <v>746</v>
      </c>
      <c r="D75" s="110">
        <v>633</v>
      </c>
      <c r="E75" s="63">
        <v>618</v>
      </c>
      <c r="F75" s="112">
        <f t="shared" si="8"/>
        <v>8.3658332870820975E-4</v>
      </c>
      <c r="G75" s="112">
        <f t="shared" si="5"/>
        <v>-0.17158176943699732</v>
      </c>
      <c r="H75" s="109">
        <f t="shared" si="6"/>
        <v>-128</v>
      </c>
      <c r="I75" s="113">
        <f t="shared" si="9"/>
        <v>1.1686402687872618E-3</v>
      </c>
      <c r="J75" s="110">
        <f t="shared" si="7"/>
        <v>-15</v>
      </c>
    </row>
    <row r="76" spans="1:10">
      <c r="A76" s="47">
        <v>75</v>
      </c>
      <c r="B76" s="115" t="s">
        <v>166</v>
      </c>
      <c r="C76" s="110">
        <v>3505</v>
      </c>
      <c r="D76" s="110">
        <v>3083</v>
      </c>
      <c r="E76" s="63">
        <v>3122</v>
      </c>
      <c r="F76" s="112">
        <f t="shared" si="8"/>
        <v>4.2262348741537717E-3</v>
      </c>
      <c r="G76" s="112">
        <f t="shared" si="5"/>
        <v>-0.10927246790299572</v>
      </c>
      <c r="H76" s="109">
        <f t="shared" si="6"/>
        <v>-383</v>
      </c>
      <c r="I76" s="113">
        <f t="shared" si="9"/>
        <v>3.496790804261885E-3</v>
      </c>
      <c r="J76" s="110">
        <f t="shared" si="7"/>
        <v>39</v>
      </c>
    </row>
    <row r="77" spans="1:10">
      <c r="A77" s="47">
        <v>76</v>
      </c>
      <c r="B77" s="115" t="s">
        <v>167</v>
      </c>
      <c r="C77" s="110">
        <v>2086</v>
      </c>
      <c r="D77" s="110">
        <v>1784</v>
      </c>
      <c r="E77" s="63">
        <v>1786</v>
      </c>
      <c r="F77" s="112">
        <f t="shared" si="8"/>
        <v>2.4176987460725933E-3</v>
      </c>
      <c r="G77" s="112">
        <f t="shared" si="5"/>
        <v>-0.14381591562799617</v>
      </c>
      <c r="H77" s="109">
        <f t="shared" si="6"/>
        <v>-300</v>
      </c>
      <c r="I77" s="113">
        <f t="shared" si="9"/>
        <v>2.7390006299701447E-3</v>
      </c>
      <c r="J77" s="110">
        <f t="shared" si="7"/>
        <v>2</v>
      </c>
    </row>
    <row r="78" spans="1:10">
      <c r="A78" s="47">
        <v>77</v>
      </c>
      <c r="B78" s="115" t="s">
        <v>168</v>
      </c>
      <c r="C78" s="110">
        <v>1671</v>
      </c>
      <c r="D78" s="110">
        <v>1444</v>
      </c>
      <c r="E78" s="63">
        <v>1435</v>
      </c>
      <c r="F78" s="112">
        <f t="shared" si="8"/>
        <v>1.9425519040392897E-3</v>
      </c>
      <c r="G78" s="112">
        <f t="shared" si="5"/>
        <v>-0.14123279473369241</v>
      </c>
      <c r="H78" s="109">
        <f t="shared" si="6"/>
        <v>-236</v>
      </c>
      <c r="I78" s="113">
        <f t="shared" si="9"/>
        <v>2.1546804955765138E-3</v>
      </c>
      <c r="J78" s="110">
        <f t="shared" si="7"/>
        <v>-9</v>
      </c>
    </row>
    <row r="79" spans="1:10">
      <c r="A79" s="47">
        <v>78</v>
      </c>
      <c r="B79" s="115" t="s">
        <v>169</v>
      </c>
      <c r="C79" s="110">
        <v>1315</v>
      </c>
      <c r="D79" s="110">
        <v>1124</v>
      </c>
      <c r="E79" s="63">
        <v>1131</v>
      </c>
      <c r="F79" s="112">
        <f t="shared" si="8"/>
        <v>1.5310287132184227E-3</v>
      </c>
      <c r="G79" s="112">
        <f t="shared" si="5"/>
        <v>-0.13992395437262359</v>
      </c>
      <c r="H79" s="109">
        <f t="shared" si="6"/>
        <v>-184</v>
      </c>
      <c r="I79" s="113">
        <f t="shared" si="9"/>
        <v>1.6799203863816889E-3</v>
      </c>
      <c r="J79" s="110">
        <f t="shared" si="7"/>
        <v>7</v>
      </c>
    </row>
    <row r="80" spans="1:10">
      <c r="A80" s="47">
        <v>79</v>
      </c>
      <c r="B80" s="115" t="s">
        <v>170</v>
      </c>
      <c r="C80" s="110">
        <v>2531</v>
      </c>
      <c r="D80" s="110">
        <v>2457</v>
      </c>
      <c r="E80" s="63">
        <v>2453</v>
      </c>
      <c r="F80" s="112">
        <f t="shared" si="8"/>
        <v>3.3206131154065346E-3</v>
      </c>
      <c r="G80" s="112">
        <f t="shared" si="5"/>
        <v>-3.0817858553931252E-2</v>
      </c>
      <c r="H80" s="109">
        <f t="shared" si="6"/>
        <v>-78</v>
      </c>
      <c r="I80" s="113">
        <f t="shared" si="9"/>
        <v>7.1214016379223769E-4</v>
      </c>
      <c r="J80" s="110">
        <f t="shared" si="7"/>
        <v>-4</v>
      </c>
    </row>
    <row r="81" spans="1:10">
      <c r="A81" s="47">
        <v>80</v>
      </c>
      <c r="B81" s="115" t="s">
        <v>171</v>
      </c>
      <c r="C81" s="110">
        <v>6323</v>
      </c>
      <c r="D81" s="110">
        <v>5514</v>
      </c>
      <c r="E81" s="63">
        <v>5479</v>
      </c>
      <c r="F81" s="112">
        <f t="shared" si="8"/>
        <v>7.4168932977221377E-3</v>
      </c>
      <c r="G81" s="112">
        <f t="shared" si="5"/>
        <v>-0.13348094259054247</v>
      </c>
      <c r="H81" s="109">
        <f t="shared" si="6"/>
        <v>-844</v>
      </c>
      <c r="I81" s="113">
        <f t="shared" si="9"/>
        <v>7.7057217723160076E-3</v>
      </c>
      <c r="J81" s="110">
        <f t="shared" si="7"/>
        <v>-35</v>
      </c>
    </row>
    <row r="82" spans="1:10">
      <c r="A82" s="47">
        <v>81</v>
      </c>
      <c r="B82" s="115" t="s">
        <v>172</v>
      </c>
      <c r="C82" s="110">
        <v>4834</v>
      </c>
      <c r="D82" s="110">
        <v>4147</v>
      </c>
      <c r="E82" s="63">
        <v>4117</v>
      </c>
      <c r="F82" s="112">
        <f t="shared" si="8"/>
        <v>5.5731611072681224E-3</v>
      </c>
      <c r="G82" s="112">
        <f t="shared" si="5"/>
        <v>-0.14832436905254448</v>
      </c>
      <c r="H82" s="109">
        <f t="shared" si="6"/>
        <v>-717</v>
      </c>
      <c r="I82" s="113">
        <f t="shared" si="9"/>
        <v>6.5462115056286463E-3</v>
      </c>
      <c r="J82" s="110">
        <f t="shared" si="7"/>
        <v>-30</v>
      </c>
    </row>
    <row r="83" spans="1:10" s="123" customFormat="1">
      <c r="A83" s="138" t="s">
        <v>173</v>
      </c>
      <c r="B83" s="138"/>
      <c r="C83" s="73">
        <v>848248</v>
      </c>
      <c r="D83" s="73">
        <v>740165</v>
      </c>
      <c r="E83" s="74">
        <v>738719</v>
      </c>
      <c r="F83" s="112">
        <f>SUM(F2:F82)</f>
        <v>0.99999999999999989</v>
      </c>
      <c r="G83" s="112">
        <f t="shared" si="5"/>
        <v>-0.12912379398477802</v>
      </c>
      <c r="H83" s="109">
        <f>SUM(H2:H82)</f>
        <v>-109529</v>
      </c>
      <c r="I83" s="113">
        <f t="shared" si="9"/>
        <v>1</v>
      </c>
      <c r="J83" s="109">
        <f>SUM(J2:J82)</f>
        <v>-1446</v>
      </c>
    </row>
    <row r="84" spans="1:10">
      <c r="C84" s="9"/>
      <c r="D84" s="9"/>
      <c r="E84" s="9"/>
      <c r="I84" s="15"/>
    </row>
    <row r="86" spans="1:10">
      <c r="E86" s="9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6"/>
  <sheetViews>
    <sheetView topLeftCell="H1" zoomScale="80" zoomScaleNormal="80" workbookViewId="0">
      <pane ySplit="1" topLeftCell="A2" activePane="bottomLeft" state="frozen"/>
      <selection activeCell="W1" sqref="W1"/>
      <selection pane="bottomLeft" activeCell="L1" sqref="L1:V104857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7.54296875" style="8" customWidth="1"/>
    <col min="11" max="16384" width="9.1796875" style="8"/>
  </cols>
  <sheetData>
    <row r="1" spans="1:10" ht="29">
      <c r="A1" s="22" t="s">
        <v>91</v>
      </c>
      <c r="B1" s="22" t="s">
        <v>174</v>
      </c>
      <c r="C1" s="105">
        <v>42125</v>
      </c>
      <c r="D1" s="105">
        <v>42461</v>
      </c>
      <c r="E1" s="22">
        <v>42491</v>
      </c>
      <c r="F1" s="70" t="s">
        <v>303</v>
      </c>
      <c r="G1" s="16" t="s">
        <v>295</v>
      </c>
      <c r="H1" s="104" t="s">
        <v>296</v>
      </c>
      <c r="I1" s="104" t="s">
        <v>305</v>
      </c>
      <c r="J1" s="108" t="s">
        <v>298</v>
      </c>
    </row>
    <row r="2" spans="1:10">
      <c r="A2" s="47">
        <v>1</v>
      </c>
      <c r="B2" s="115" t="s">
        <v>92</v>
      </c>
      <c r="C2" s="36">
        <v>71343</v>
      </c>
      <c r="D2" s="36">
        <v>74464</v>
      </c>
      <c r="E2" s="36">
        <v>74397</v>
      </c>
      <c r="F2" s="112">
        <f t="shared" ref="F2:F65" si="0">E2/$E$83</f>
        <v>2.4281203338800086E-2</v>
      </c>
      <c r="G2" s="112">
        <f t="shared" ref="G2:G65" si="1">(E2-C2)/C2</f>
        <v>4.2807283125183969E-2</v>
      </c>
      <c r="H2" s="109">
        <f t="shared" ref="H2:H65" si="2">E2-C2</f>
        <v>3054</v>
      </c>
      <c r="I2" s="113">
        <f>H2/$H$83</f>
        <v>2.2572395748643736E-2</v>
      </c>
      <c r="J2" s="49">
        <f t="shared" ref="J2:J65" si="3">E2-D2</f>
        <v>-67</v>
      </c>
    </row>
    <row r="3" spans="1:10">
      <c r="A3" s="47">
        <v>2</v>
      </c>
      <c r="B3" s="115" t="s">
        <v>93</v>
      </c>
      <c r="C3" s="36">
        <v>21708</v>
      </c>
      <c r="D3" s="36">
        <v>22925</v>
      </c>
      <c r="E3" s="36">
        <v>22902</v>
      </c>
      <c r="F3" s="112">
        <f t="shared" si="0"/>
        <v>7.4746040682446818E-3</v>
      </c>
      <c r="G3" s="112">
        <f t="shared" si="1"/>
        <v>5.5002763957987838E-2</v>
      </c>
      <c r="H3" s="109">
        <f t="shared" si="2"/>
        <v>1194</v>
      </c>
      <c r="I3" s="113">
        <f t="shared" ref="I3:I66" si="4">H3/$H$83</f>
        <v>8.8249641532025611E-3</v>
      </c>
      <c r="J3" s="49">
        <f t="shared" si="3"/>
        <v>-23</v>
      </c>
    </row>
    <row r="4" spans="1:10">
      <c r="A4" s="47">
        <v>3</v>
      </c>
      <c r="B4" s="115" t="s">
        <v>94</v>
      </c>
      <c r="C4" s="36">
        <v>27457</v>
      </c>
      <c r="D4" s="36">
        <v>28709</v>
      </c>
      <c r="E4" s="36">
        <v>28657</v>
      </c>
      <c r="F4" s="112">
        <f t="shared" si="0"/>
        <v>9.3528831012002385E-3</v>
      </c>
      <c r="G4" s="112">
        <f t="shared" si="1"/>
        <v>4.3704701897512473E-2</v>
      </c>
      <c r="H4" s="109">
        <f t="shared" si="2"/>
        <v>1200</v>
      </c>
      <c r="I4" s="113">
        <f t="shared" si="4"/>
        <v>8.8693107067362408E-3</v>
      </c>
      <c r="J4" s="49">
        <f t="shared" si="3"/>
        <v>-52</v>
      </c>
    </row>
    <row r="5" spans="1:10" ht="14.25" customHeight="1">
      <c r="A5" s="47">
        <v>4</v>
      </c>
      <c r="B5" s="115" t="s">
        <v>95</v>
      </c>
      <c r="C5" s="36">
        <v>18789</v>
      </c>
      <c r="D5" s="36">
        <v>19760</v>
      </c>
      <c r="E5" s="36">
        <v>19736</v>
      </c>
      <c r="F5" s="112">
        <f t="shared" si="0"/>
        <v>6.4413058200540147E-3</v>
      </c>
      <c r="G5" s="112">
        <f t="shared" si="1"/>
        <v>5.0401830858481024E-2</v>
      </c>
      <c r="H5" s="109">
        <f t="shared" si="2"/>
        <v>947</v>
      </c>
      <c r="I5" s="113">
        <f t="shared" si="4"/>
        <v>6.999364366066017E-3</v>
      </c>
      <c r="J5" s="49">
        <f t="shared" si="3"/>
        <v>-24</v>
      </c>
    </row>
    <row r="6" spans="1:10">
      <c r="A6" s="47">
        <v>5</v>
      </c>
      <c r="B6" s="115" t="s">
        <v>96</v>
      </c>
      <c r="C6" s="36">
        <v>17267</v>
      </c>
      <c r="D6" s="36">
        <v>17707</v>
      </c>
      <c r="E6" s="36">
        <v>17565</v>
      </c>
      <c r="F6" s="112">
        <f t="shared" si="0"/>
        <v>5.7327491249112676E-3</v>
      </c>
      <c r="G6" s="112">
        <f t="shared" si="1"/>
        <v>1.7258354085828459E-2</v>
      </c>
      <c r="H6" s="109">
        <f t="shared" si="2"/>
        <v>298</v>
      </c>
      <c r="I6" s="113">
        <f t="shared" si="4"/>
        <v>2.2025454921728335E-3</v>
      </c>
      <c r="J6" s="49">
        <f t="shared" si="3"/>
        <v>-142</v>
      </c>
    </row>
    <row r="7" spans="1:10">
      <c r="A7" s="47">
        <v>6</v>
      </c>
      <c r="B7" s="115" t="s">
        <v>97</v>
      </c>
      <c r="C7" s="36">
        <v>391008</v>
      </c>
      <c r="D7" s="36">
        <v>407882</v>
      </c>
      <c r="E7" s="36">
        <v>407169</v>
      </c>
      <c r="F7" s="112">
        <f t="shared" si="0"/>
        <v>0.132889139108511</v>
      </c>
      <c r="G7" s="112">
        <f t="shared" si="1"/>
        <v>4.1331635158359928E-2</v>
      </c>
      <c r="H7" s="109">
        <f t="shared" si="2"/>
        <v>16161</v>
      </c>
      <c r="I7" s="113">
        <f t="shared" si="4"/>
        <v>0.11944744194297033</v>
      </c>
      <c r="J7" s="49">
        <f t="shared" si="3"/>
        <v>-713</v>
      </c>
    </row>
    <row r="8" spans="1:10">
      <c r="A8" s="47">
        <v>7</v>
      </c>
      <c r="B8" s="115" t="s">
        <v>98</v>
      </c>
      <c r="C8" s="36">
        <v>67900</v>
      </c>
      <c r="D8" s="36">
        <v>73535</v>
      </c>
      <c r="E8" s="36">
        <v>73527</v>
      </c>
      <c r="F8" s="112">
        <f t="shared" si="0"/>
        <v>2.3997258463270752E-2</v>
      </c>
      <c r="G8" s="112">
        <f t="shared" si="1"/>
        <v>8.2871870397643599E-2</v>
      </c>
      <c r="H8" s="109">
        <f t="shared" si="2"/>
        <v>5627</v>
      </c>
      <c r="I8" s="113">
        <f t="shared" si="4"/>
        <v>4.1589676122337361E-2</v>
      </c>
      <c r="J8" s="49">
        <f t="shared" si="3"/>
        <v>-8</v>
      </c>
    </row>
    <row r="9" spans="1:10">
      <c r="A9" s="47">
        <v>8</v>
      </c>
      <c r="B9" s="115" t="s">
        <v>99</v>
      </c>
      <c r="C9" s="36">
        <v>9340</v>
      </c>
      <c r="D9" s="36">
        <v>9342</v>
      </c>
      <c r="E9" s="36">
        <v>9329</v>
      </c>
      <c r="F9" s="112">
        <f t="shared" si="0"/>
        <v>3.0447376365668778E-3</v>
      </c>
      <c r="G9" s="112">
        <f t="shared" si="1"/>
        <v>-1.1777301927194861E-3</v>
      </c>
      <c r="H9" s="109">
        <f t="shared" si="2"/>
        <v>-11</v>
      </c>
      <c r="I9" s="113">
        <f t="shared" si="4"/>
        <v>-8.1302014811748875E-5</v>
      </c>
      <c r="J9" s="49">
        <f t="shared" si="3"/>
        <v>-13</v>
      </c>
    </row>
    <row r="10" spans="1:10">
      <c r="A10" s="47">
        <v>9</v>
      </c>
      <c r="B10" s="115" t="s">
        <v>100</v>
      </c>
      <c r="C10" s="36">
        <v>37292</v>
      </c>
      <c r="D10" s="36">
        <v>39246</v>
      </c>
      <c r="E10" s="36">
        <v>39202</v>
      </c>
      <c r="F10" s="112">
        <f t="shared" si="0"/>
        <v>1.279449081666789E-2</v>
      </c>
      <c r="G10" s="112">
        <f t="shared" si="1"/>
        <v>5.1217419285637673E-2</v>
      </c>
      <c r="H10" s="109">
        <f t="shared" si="2"/>
        <v>1910</v>
      </c>
      <c r="I10" s="113">
        <f t="shared" si="4"/>
        <v>1.4116986208221851E-2</v>
      </c>
      <c r="J10" s="49">
        <f t="shared" si="3"/>
        <v>-44</v>
      </c>
    </row>
    <row r="11" spans="1:10">
      <c r="A11" s="47">
        <v>10</v>
      </c>
      <c r="B11" s="115" t="s">
        <v>101</v>
      </c>
      <c r="C11" s="36">
        <v>50488</v>
      </c>
      <c r="D11" s="36">
        <v>52343</v>
      </c>
      <c r="E11" s="36">
        <v>52366</v>
      </c>
      <c r="F11" s="112">
        <f t="shared" si="0"/>
        <v>1.7090870519504892E-2</v>
      </c>
      <c r="G11" s="112">
        <f t="shared" si="1"/>
        <v>3.7196957692917129E-2</v>
      </c>
      <c r="H11" s="109">
        <f t="shared" si="2"/>
        <v>1878</v>
      </c>
      <c r="I11" s="113">
        <f t="shared" si="4"/>
        <v>1.3880471256042217E-2</v>
      </c>
      <c r="J11" s="49">
        <f t="shared" si="3"/>
        <v>23</v>
      </c>
    </row>
    <row r="12" spans="1:10" ht="15.75" customHeight="1">
      <c r="A12" s="47">
        <v>11</v>
      </c>
      <c r="B12" s="115" t="s">
        <v>102</v>
      </c>
      <c r="C12" s="36">
        <v>9335</v>
      </c>
      <c r="D12" s="36">
        <v>9089</v>
      </c>
      <c r="E12" s="36">
        <v>9487</v>
      </c>
      <c r="F12" s="112">
        <f t="shared" si="0"/>
        <v>3.0963046369503668E-3</v>
      </c>
      <c r="G12" s="112">
        <f t="shared" si="1"/>
        <v>1.628280664167113E-2</v>
      </c>
      <c r="H12" s="109">
        <f t="shared" si="2"/>
        <v>152</v>
      </c>
      <c r="I12" s="113">
        <f t="shared" si="4"/>
        <v>1.1234460228532572E-3</v>
      </c>
      <c r="J12" s="49">
        <f t="shared" si="3"/>
        <v>398</v>
      </c>
    </row>
    <row r="13" spans="1:10">
      <c r="A13" s="47">
        <v>12</v>
      </c>
      <c r="B13" s="115" t="s">
        <v>103</v>
      </c>
      <c r="C13" s="36">
        <v>14260</v>
      </c>
      <c r="D13" s="36">
        <v>15126</v>
      </c>
      <c r="E13" s="36">
        <v>15115</v>
      </c>
      <c r="F13" s="112">
        <f t="shared" si="0"/>
        <v>4.9331342455470424E-3</v>
      </c>
      <c r="G13" s="112">
        <f t="shared" si="1"/>
        <v>5.9957924263674613E-2</v>
      </c>
      <c r="H13" s="109">
        <f t="shared" si="2"/>
        <v>855</v>
      </c>
      <c r="I13" s="113">
        <f t="shared" si="4"/>
        <v>6.3193838785495721E-3</v>
      </c>
      <c r="J13" s="49">
        <f t="shared" si="3"/>
        <v>-11</v>
      </c>
    </row>
    <row r="14" spans="1:10">
      <c r="A14" s="47">
        <v>13</v>
      </c>
      <c r="B14" s="115" t="s">
        <v>104</v>
      </c>
      <c r="C14" s="36">
        <v>14863</v>
      </c>
      <c r="D14" s="36">
        <v>16108</v>
      </c>
      <c r="E14" s="36">
        <v>16088</v>
      </c>
      <c r="F14" s="112">
        <f t="shared" si="0"/>
        <v>5.2506955833516921E-3</v>
      </c>
      <c r="G14" s="112">
        <f t="shared" si="1"/>
        <v>8.2419430801318708E-2</v>
      </c>
      <c r="H14" s="109">
        <f t="shared" si="2"/>
        <v>1225</v>
      </c>
      <c r="I14" s="113">
        <f t="shared" si="4"/>
        <v>9.0540880131265798E-3</v>
      </c>
      <c r="J14" s="49">
        <f t="shared" si="3"/>
        <v>-20</v>
      </c>
    </row>
    <row r="15" spans="1:10">
      <c r="A15" s="47">
        <v>14</v>
      </c>
      <c r="B15" s="115" t="s">
        <v>105</v>
      </c>
      <c r="C15" s="36">
        <v>15207</v>
      </c>
      <c r="D15" s="36">
        <v>15704</v>
      </c>
      <c r="E15" s="36">
        <v>15687</v>
      </c>
      <c r="F15" s="112">
        <f t="shared" si="0"/>
        <v>5.1198198418720775E-3</v>
      </c>
      <c r="G15" s="112">
        <f t="shared" si="1"/>
        <v>3.1564411126454923E-2</v>
      </c>
      <c r="H15" s="109">
        <f t="shared" si="2"/>
        <v>480</v>
      </c>
      <c r="I15" s="113">
        <f t="shared" si="4"/>
        <v>3.5477242826944966E-3</v>
      </c>
      <c r="J15" s="49">
        <f t="shared" si="3"/>
        <v>-17</v>
      </c>
    </row>
    <row r="16" spans="1:10">
      <c r="A16" s="47">
        <v>15</v>
      </c>
      <c r="B16" s="115" t="s">
        <v>106</v>
      </c>
      <c r="C16" s="36">
        <v>12316</v>
      </c>
      <c r="D16" s="36">
        <v>12946</v>
      </c>
      <c r="E16" s="36">
        <v>12931</v>
      </c>
      <c r="F16" s="112">
        <f t="shared" si="0"/>
        <v>4.2203346959423628E-3</v>
      </c>
      <c r="G16" s="112">
        <f t="shared" si="1"/>
        <v>4.9935043845404349E-2</v>
      </c>
      <c r="H16" s="109">
        <f t="shared" si="2"/>
        <v>615</v>
      </c>
      <c r="I16" s="113">
        <f t="shared" si="4"/>
        <v>4.5455217372023238E-3</v>
      </c>
      <c r="J16" s="49">
        <f t="shared" si="3"/>
        <v>-15</v>
      </c>
    </row>
    <row r="17" spans="1:11">
      <c r="A17" s="47">
        <v>16</v>
      </c>
      <c r="B17" s="115" t="s">
        <v>107</v>
      </c>
      <c r="C17" s="36">
        <v>77162</v>
      </c>
      <c r="D17" s="36">
        <v>81080</v>
      </c>
      <c r="E17" s="36">
        <v>81141</v>
      </c>
      <c r="F17" s="112">
        <f t="shared" si="0"/>
        <v>2.6482265684282674E-2</v>
      </c>
      <c r="G17" s="112">
        <f t="shared" si="1"/>
        <v>5.1566833415411732E-2</v>
      </c>
      <c r="H17" s="109">
        <f t="shared" si="2"/>
        <v>3979</v>
      </c>
      <c r="I17" s="113">
        <f t="shared" si="4"/>
        <v>2.9409156085086253E-2</v>
      </c>
      <c r="J17" s="49">
        <f t="shared" si="3"/>
        <v>61</v>
      </c>
    </row>
    <row r="18" spans="1:11">
      <c r="A18" s="47">
        <v>17</v>
      </c>
      <c r="B18" s="115" t="s">
        <v>108</v>
      </c>
      <c r="C18" s="36">
        <v>23287</v>
      </c>
      <c r="D18" s="36">
        <v>24224</v>
      </c>
      <c r="E18" s="36">
        <v>24216</v>
      </c>
      <c r="F18" s="112">
        <f t="shared" si="0"/>
        <v>7.9034587423200253E-3</v>
      </c>
      <c r="G18" s="112">
        <f t="shared" si="1"/>
        <v>3.9893502812728132E-2</v>
      </c>
      <c r="H18" s="109">
        <f t="shared" si="2"/>
        <v>929</v>
      </c>
      <c r="I18" s="113">
        <f t="shared" si="4"/>
        <v>6.8663247054649738E-3</v>
      </c>
      <c r="J18" s="49">
        <f t="shared" si="3"/>
        <v>-8</v>
      </c>
    </row>
    <row r="19" spans="1:11">
      <c r="A19" s="47">
        <v>18</v>
      </c>
      <c r="B19" s="115" t="s">
        <v>109</v>
      </c>
      <c r="C19" s="36">
        <v>9640</v>
      </c>
      <c r="D19" s="36">
        <v>9504</v>
      </c>
      <c r="E19" s="36">
        <v>9702</v>
      </c>
      <c r="F19" s="112">
        <f t="shared" si="0"/>
        <v>3.1664749222823294E-3</v>
      </c>
      <c r="G19" s="112">
        <f t="shared" si="1"/>
        <v>6.4315352697095433E-3</v>
      </c>
      <c r="H19" s="109">
        <f t="shared" si="2"/>
        <v>62</v>
      </c>
      <c r="I19" s="113">
        <f t="shared" si="4"/>
        <v>4.5824771984803915E-4</v>
      </c>
      <c r="J19" s="49">
        <f t="shared" si="3"/>
        <v>198</v>
      </c>
      <c r="K19" s="4"/>
    </row>
    <row r="20" spans="1:11">
      <c r="A20" s="47">
        <v>19</v>
      </c>
      <c r="B20" s="115" t="s">
        <v>110</v>
      </c>
      <c r="C20" s="36">
        <v>20265</v>
      </c>
      <c r="D20" s="36">
        <v>20718</v>
      </c>
      <c r="E20" s="36">
        <v>20716</v>
      </c>
      <c r="F20" s="112">
        <f t="shared" si="0"/>
        <v>6.7611517717997048E-3</v>
      </c>
      <c r="G20" s="112">
        <f t="shared" si="1"/>
        <v>2.2255119664446089E-2</v>
      </c>
      <c r="H20" s="109">
        <f t="shared" si="2"/>
        <v>451</v>
      </c>
      <c r="I20" s="113">
        <f t="shared" si="4"/>
        <v>3.3333826072817043E-3</v>
      </c>
      <c r="J20" s="49">
        <f t="shared" si="3"/>
        <v>-2</v>
      </c>
      <c r="K20" s="4"/>
    </row>
    <row r="21" spans="1:11">
      <c r="A21" s="47">
        <v>20</v>
      </c>
      <c r="B21" s="115" t="s">
        <v>111</v>
      </c>
      <c r="C21" s="36">
        <v>35263</v>
      </c>
      <c r="D21" s="36">
        <v>36388</v>
      </c>
      <c r="E21" s="36">
        <v>36343</v>
      </c>
      <c r="F21" s="112">
        <f t="shared" si="0"/>
        <v>1.1861389208462863E-2</v>
      </c>
      <c r="G21" s="112">
        <f t="shared" si="1"/>
        <v>3.0627002807475257E-2</v>
      </c>
      <c r="H21" s="109">
        <f t="shared" si="2"/>
        <v>1080</v>
      </c>
      <c r="I21" s="113">
        <f t="shared" si="4"/>
        <v>7.982379636062617E-3</v>
      </c>
      <c r="J21" s="49">
        <f t="shared" si="3"/>
        <v>-45</v>
      </c>
      <c r="K21" s="4"/>
    </row>
    <row r="22" spans="1:11">
      <c r="A22" s="47">
        <v>21</v>
      </c>
      <c r="B22" s="115" t="s">
        <v>112</v>
      </c>
      <c r="C22" s="36">
        <v>61742</v>
      </c>
      <c r="D22" s="36">
        <v>62963</v>
      </c>
      <c r="E22" s="36">
        <v>63487</v>
      </c>
      <c r="F22" s="112">
        <f t="shared" si="0"/>
        <v>2.0720469324978175E-2</v>
      </c>
      <c r="G22" s="112">
        <f t="shared" si="1"/>
        <v>2.8262770885296881E-2</v>
      </c>
      <c r="H22" s="109">
        <f t="shared" si="2"/>
        <v>1745</v>
      </c>
      <c r="I22" s="113">
        <f t="shared" si="4"/>
        <v>1.2897455986045617E-2</v>
      </c>
      <c r="J22" s="49">
        <f t="shared" si="3"/>
        <v>524</v>
      </c>
      <c r="K22" s="4"/>
    </row>
    <row r="23" spans="1:11">
      <c r="A23" s="47">
        <v>22</v>
      </c>
      <c r="B23" s="115" t="s">
        <v>113</v>
      </c>
      <c r="C23" s="36">
        <v>19829</v>
      </c>
      <c r="D23" s="36">
        <v>19907</v>
      </c>
      <c r="E23" s="36">
        <v>19901</v>
      </c>
      <c r="F23" s="112">
        <f t="shared" si="0"/>
        <v>6.4951574343785441E-3</v>
      </c>
      <c r="G23" s="112">
        <f t="shared" si="1"/>
        <v>3.6310454384991678E-3</v>
      </c>
      <c r="H23" s="109">
        <f t="shared" si="2"/>
        <v>72</v>
      </c>
      <c r="I23" s="113">
        <f t="shared" si="4"/>
        <v>5.3215864240417448E-4</v>
      </c>
      <c r="J23" s="49">
        <f t="shared" si="3"/>
        <v>-6</v>
      </c>
      <c r="K23" s="4"/>
    </row>
    <row r="24" spans="1:11">
      <c r="A24" s="47">
        <v>23</v>
      </c>
      <c r="B24" s="115" t="s">
        <v>114</v>
      </c>
      <c r="C24" s="36">
        <v>27190</v>
      </c>
      <c r="D24" s="36">
        <v>28878</v>
      </c>
      <c r="E24" s="36">
        <v>28805</v>
      </c>
      <c r="F24" s="112">
        <f t="shared" si="0"/>
        <v>9.4011863673822398E-3</v>
      </c>
      <c r="G24" s="112">
        <f t="shared" si="1"/>
        <v>5.9396837072453107E-2</v>
      </c>
      <c r="H24" s="109">
        <f t="shared" si="2"/>
        <v>1615</v>
      </c>
      <c r="I24" s="113">
        <f t="shared" si="4"/>
        <v>1.1936613992815858E-2</v>
      </c>
      <c r="J24" s="49">
        <f t="shared" si="3"/>
        <v>-73</v>
      </c>
      <c r="K24" s="4"/>
    </row>
    <row r="25" spans="1:11">
      <c r="A25" s="47">
        <v>24</v>
      </c>
      <c r="B25" s="115" t="s">
        <v>115</v>
      </c>
      <c r="C25" s="36">
        <v>14111</v>
      </c>
      <c r="D25" s="36">
        <v>14675</v>
      </c>
      <c r="E25" s="36">
        <v>14580</v>
      </c>
      <c r="F25" s="112">
        <f t="shared" si="0"/>
        <v>4.758524465767508E-3</v>
      </c>
      <c r="G25" s="112">
        <f t="shared" si="1"/>
        <v>3.3236482177025017E-2</v>
      </c>
      <c r="H25" s="109">
        <f t="shared" si="2"/>
        <v>469</v>
      </c>
      <c r="I25" s="113">
        <f t="shared" si="4"/>
        <v>3.4664222678827479E-3</v>
      </c>
      <c r="J25" s="49">
        <f t="shared" si="3"/>
        <v>-95</v>
      </c>
      <c r="K25" s="4"/>
    </row>
    <row r="26" spans="1:11">
      <c r="A26" s="47">
        <v>25</v>
      </c>
      <c r="B26" s="115" t="s">
        <v>116</v>
      </c>
      <c r="C26" s="36">
        <v>38401</v>
      </c>
      <c r="D26" s="36">
        <v>38987</v>
      </c>
      <c r="E26" s="36">
        <v>38977</v>
      </c>
      <c r="F26" s="112">
        <f t="shared" si="0"/>
        <v>1.2721056797134441E-2</v>
      </c>
      <c r="G26" s="112">
        <f t="shared" si="1"/>
        <v>1.4999609385172261E-2</v>
      </c>
      <c r="H26" s="109">
        <f t="shared" si="2"/>
        <v>576</v>
      </c>
      <c r="I26" s="113">
        <f t="shared" si="4"/>
        <v>4.2572691392333958E-3</v>
      </c>
      <c r="J26" s="49">
        <f t="shared" si="3"/>
        <v>-10</v>
      </c>
      <c r="K26" s="4"/>
    </row>
    <row r="27" spans="1:11">
      <c r="A27" s="47">
        <v>26</v>
      </c>
      <c r="B27" s="115" t="s">
        <v>117</v>
      </c>
      <c r="C27" s="36">
        <v>39269</v>
      </c>
      <c r="D27" s="36">
        <v>41225</v>
      </c>
      <c r="E27" s="36">
        <v>41171</v>
      </c>
      <c r="F27" s="112">
        <f t="shared" si="0"/>
        <v>1.3437120080940609E-2</v>
      </c>
      <c r="G27" s="112">
        <f t="shared" si="1"/>
        <v>4.84351524102982E-2</v>
      </c>
      <c r="H27" s="109">
        <f t="shared" si="2"/>
        <v>1902</v>
      </c>
      <c r="I27" s="113">
        <f t="shared" si="4"/>
        <v>1.4057857470176943E-2</v>
      </c>
      <c r="J27" s="49">
        <f t="shared" si="3"/>
        <v>-54</v>
      </c>
      <c r="K27" s="4"/>
    </row>
    <row r="28" spans="1:11">
      <c r="A28" s="47">
        <v>27</v>
      </c>
      <c r="B28" s="115" t="s">
        <v>118</v>
      </c>
      <c r="C28" s="36">
        <v>49345</v>
      </c>
      <c r="D28" s="36">
        <v>52536</v>
      </c>
      <c r="E28" s="36">
        <v>52932</v>
      </c>
      <c r="F28" s="112">
        <f t="shared" si="0"/>
        <v>1.7275597875309034E-2</v>
      </c>
      <c r="G28" s="112">
        <f t="shared" si="1"/>
        <v>7.2692268720235084E-2</v>
      </c>
      <c r="H28" s="109">
        <f t="shared" si="2"/>
        <v>3587</v>
      </c>
      <c r="I28" s="113">
        <f t="shared" si="4"/>
        <v>2.6511847920885748E-2</v>
      </c>
      <c r="J28" s="49">
        <f t="shared" si="3"/>
        <v>396</v>
      </c>
      <c r="K28" s="4"/>
    </row>
    <row r="29" spans="1:11">
      <c r="A29" s="47">
        <v>28</v>
      </c>
      <c r="B29" s="115" t="s">
        <v>119</v>
      </c>
      <c r="C29" s="36">
        <v>18028</v>
      </c>
      <c r="D29" s="36">
        <v>18371</v>
      </c>
      <c r="E29" s="36">
        <v>18349</v>
      </c>
      <c r="F29" s="112">
        <f t="shared" si="0"/>
        <v>5.9886258863078188E-3</v>
      </c>
      <c r="G29" s="112">
        <f t="shared" si="1"/>
        <v>1.780563567783448E-2</v>
      </c>
      <c r="H29" s="109">
        <f t="shared" si="2"/>
        <v>321</v>
      </c>
      <c r="I29" s="113">
        <f t="shared" si="4"/>
        <v>2.3725406140519445E-3</v>
      </c>
      <c r="J29" s="49">
        <f t="shared" si="3"/>
        <v>-22</v>
      </c>
      <c r="K29" s="4"/>
    </row>
    <row r="30" spans="1:11">
      <c r="A30" s="47">
        <v>29</v>
      </c>
      <c r="B30" s="115" t="s">
        <v>120</v>
      </c>
      <c r="C30" s="36">
        <v>7318</v>
      </c>
      <c r="D30" s="36">
        <v>7184</v>
      </c>
      <c r="E30" s="36">
        <v>7167</v>
      </c>
      <c r="F30" s="112">
        <f t="shared" si="0"/>
        <v>2.3391183022054684E-3</v>
      </c>
      <c r="G30" s="112">
        <f t="shared" si="1"/>
        <v>-2.0634053019950808E-2</v>
      </c>
      <c r="H30" s="109">
        <f t="shared" si="2"/>
        <v>-151</v>
      </c>
      <c r="I30" s="113">
        <f t="shared" si="4"/>
        <v>-1.1160549305976437E-3</v>
      </c>
      <c r="J30" s="49">
        <f t="shared" si="3"/>
        <v>-17</v>
      </c>
      <c r="K30" s="4"/>
    </row>
    <row r="31" spans="1:11">
      <c r="A31" s="47">
        <v>30</v>
      </c>
      <c r="B31" s="115" t="s">
        <v>121</v>
      </c>
      <c r="C31" s="36">
        <v>21491</v>
      </c>
      <c r="D31" s="36">
        <v>23924</v>
      </c>
      <c r="E31" s="36">
        <v>24308</v>
      </c>
      <c r="F31" s="112">
        <f t="shared" si="0"/>
        <v>7.9334850969737022E-3</v>
      </c>
      <c r="G31" s="112">
        <f t="shared" si="1"/>
        <v>0.13107812572704852</v>
      </c>
      <c r="H31" s="109">
        <f t="shared" si="2"/>
        <v>2817</v>
      </c>
      <c r="I31" s="113">
        <f t="shared" si="4"/>
        <v>2.0820706884063327E-2</v>
      </c>
      <c r="J31" s="49">
        <f t="shared" si="3"/>
        <v>384</v>
      </c>
      <c r="K31" s="4"/>
    </row>
    <row r="32" spans="1:11">
      <c r="A32" s="47">
        <v>31</v>
      </c>
      <c r="B32" s="115" t="s">
        <v>122</v>
      </c>
      <c r="C32" s="36">
        <v>47096</v>
      </c>
      <c r="D32" s="36">
        <v>49920</v>
      </c>
      <c r="E32" s="36">
        <v>49916</v>
      </c>
      <c r="F32" s="112">
        <f t="shared" si="0"/>
        <v>1.6291255640140667E-2</v>
      </c>
      <c r="G32" s="112">
        <f t="shared" si="1"/>
        <v>5.9877696619670462E-2</v>
      </c>
      <c r="H32" s="109">
        <f t="shared" si="2"/>
        <v>2820</v>
      </c>
      <c r="I32" s="113">
        <f t="shared" si="4"/>
        <v>2.0842880160830166E-2</v>
      </c>
      <c r="J32" s="49">
        <f t="shared" si="3"/>
        <v>-4</v>
      </c>
      <c r="K32" s="4"/>
    </row>
    <row r="33" spans="1:11">
      <c r="A33" s="47">
        <v>32</v>
      </c>
      <c r="B33" s="115" t="s">
        <v>123</v>
      </c>
      <c r="C33" s="36">
        <v>24074</v>
      </c>
      <c r="D33" s="36">
        <v>25565</v>
      </c>
      <c r="E33" s="36">
        <v>25611</v>
      </c>
      <c r="F33" s="112">
        <f t="shared" si="0"/>
        <v>8.3587496634274106E-3</v>
      </c>
      <c r="G33" s="112">
        <f t="shared" si="1"/>
        <v>6.3844811830190251E-2</v>
      </c>
      <c r="H33" s="109">
        <f t="shared" si="2"/>
        <v>1537</v>
      </c>
      <c r="I33" s="113">
        <f t="shared" si="4"/>
        <v>1.1360108796878002E-2</v>
      </c>
      <c r="J33" s="49">
        <f t="shared" si="3"/>
        <v>46</v>
      </c>
      <c r="K33" s="4"/>
    </row>
    <row r="34" spans="1:11">
      <c r="A34" s="47">
        <v>33</v>
      </c>
      <c r="B34" s="115" t="s">
        <v>124</v>
      </c>
      <c r="C34" s="36">
        <v>59871</v>
      </c>
      <c r="D34" s="36">
        <v>64059</v>
      </c>
      <c r="E34" s="36">
        <v>64059</v>
      </c>
      <c r="F34" s="112">
        <f t="shared" si="0"/>
        <v>2.0907154921303208E-2</v>
      </c>
      <c r="G34" s="112">
        <f t="shared" si="1"/>
        <v>6.9950393345693238E-2</v>
      </c>
      <c r="H34" s="109">
        <f t="shared" si="2"/>
        <v>4188</v>
      </c>
      <c r="I34" s="113">
        <f t="shared" si="4"/>
        <v>3.0953894366509482E-2</v>
      </c>
      <c r="J34" s="49">
        <f t="shared" si="3"/>
        <v>0</v>
      </c>
    </row>
    <row r="35" spans="1:11">
      <c r="A35" s="47">
        <v>34</v>
      </c>
      <c r="B35" s="115" t="s">
        <v>125</v>
      </c>
      <c r="C35" s="36">
        <v>340524</v>
      </c>
      <c r="D35" s="36">
        <v>354562</v>
      </c>
      <c r="E35" s="36">
        <v>354275</v>
      </c>
      <c r="F35" s="112">
        <f t="shared" si="0"/>
        <v>0.11562594342316762</v>
      </c>
      <c r="G35" s="112">
        <f t="shared" si="1"/>
        <v>4.0381882040619752E-2</v>
      </c>
      <c r="H35" s="109">
        <f t="shared" si="2"/>
        <v>13751</v>
      </c>
      <c r="I35" s="113">
        <f t="shared" si="4"/>
        <v>0.10163490960694171</v>
      </c>
      <c r="J35" s="49">
        <f t="shared" si="3"/>
        <v>-287</v>
      </c>
    </row>
    <row r="36" spans="1:11">
      <c r="A36" s="47">
        <v>35</v>
      </c>
      <c r="B36" s="115" t="s">
        <v>126</v>
      </c>
      <c r="C36" s="36">
        <v>155239</v>
      </c>
      <c r="D36" s="36">
        <v>162121</v>
      </c>
      <c r="E36" s="36">
        <v>161097</v>
      </c>
      <c r="F36" s="112">
        <f t="shared" si="0"/>
        <v>5.2577778865689179E-2</v>
      </c>
      <c r="G36" s="112">
        <f t="shared" si="1"/>
        <v>3.7735362892056763E-2</v>
      </c>
      <c r="H36" s="109">
        <f t="shared" si="2"/>
        <v>5858</v>
      </c>
      <c r="I36" s="113">
        <f t="shared" si="4"/>
        <v>4.3297018433384085E-2</v>
      </c>
      <c r="J36" s="49">
        <f t="shared" si="3"/>
        <v>-1024</v>
      </c>
    </row>
    <row r="37" spans="1:11">
      <c r="A37" s="47">
        <v>36</v>
      </c>
      <c r="B37" s="115" t="s">
        <v>127</v>
      </c>
      <c r="C37" s="36">
        <v>13792</v>
      </c>
      <c r="D37" s="36">
        <v>14272</v>
      </c>
      <c r="E37" s="36">
        <v>14254</v>
      </c>
      <c r="F37" s="112">
        <f t="shared" si="0"/>
        <v>4.652126730799044E-3</v>
      </c>
      <c r="G37" s="112">
        <f t="shared" si="1"/>
        <v>3.3497679814385152E-2</v>
      </c>
      <c r="H37" s="109">
        <f t="shared" si="2"/>
        <v>462</v>
      </c>
      <c r="I37" s="113">
        <f t="shared" si="4"/>
        <v>3.414684622093453E-3</v>
      </c>
      <c r="J37" s="49">
        <f t="shared" si="3"/>
        <v>-18</v>
      </c>
    </row>
    <row r="38" spans="1:11">
      <c r="A38" s="47">
        <v>37</v>
      </c>
      <c r="B38" s="115" t="s">
        <v>128</v>
      </c>
      <c r="C38" s="36">
        <v>17852</v>
      </c>
      <c r="D38" s="36">
        <v>18375</v>
      </c>
      <c r="E38" s="36">
        <v>18312</v>
      </c>
      <c r="F38" s="112">
        <f t="shared" si="0"/>
        <v>5.9765500697623189E-3</v>
      </c>
      <c r="G38" s="112">
        <f t="shared" si="1"/>
        <v>2.5767421017252969E-2</v>
      </c>
      <c r="H38" s="109">
        <f t="shared" si="2"/>
        <v>460</v>
      </c>
      <c r="I38" s="113">
        <f t="shared" si="4"/>
        <v>3.3999024375822259E-3</v>
      </c>
      <c r="J38" s="49">
        <f t="shared" si="3"/>
        <v>-63</v>
      </c>
    </row>
    <row r="39" spans="1:11">
      <c r="A39" s="47">
        <v>38</v>
      </c>
      <c r="B39" s="115" t="s">
        <v>129</v>
      </c>
      <c r="C39" s="36">
        <v>48756</v>
      </c>
      <c r="D39" s="36">
        <v>52091</v>
      </c>
      <c r="E39" s="36">
        <v>52436</v>
      </c>
      <c r="F39" s="112">
        <f t="shared" si="0"/>
        <v>1.7113716658915298E-2</v>
      </c>
      <c r="G39" s="112">
        <f t="shared" si="1"/>
        <v>7.5477889900730163E-2</v>
      </c>
      <c r="H39" s="109">
        <f t="shared" si="2"/>
        <v>3680</v>
      </c>
      <c r="I39" s="113">
        <f t="shared" si="4"/>
        <v>2.7199219500657807E-2</v>
      </c>
      <c r="J39" s="49">
        <f t="shared" si="3"/>
        <v>345</v>
      </c>
    </row>
    <row r="40" spans="1:11">
      <c r="A40" s="47">
        <v>39</v>
      </c>
      <c r="B40" s="115" t="s">
        <v>130</v>
      </c>
      <c r="C40" s="36">
        <v>13648</v>
      </c>
      <c r="D40" s="36">
        <v>13743</v>
      </c>
      <c r="E40" s="36">
        <v>13701</v>
      </c>
      <c r="F40" s="112">
        <f t="shared" si="0"/>
        <v>4.4716422294568334E-3</v>
      </c>
      <c r="G40" s="112">
        <f t="shared" si="1"/>
        <v>3.8833528722157095E-3</v>
      </c>
      <c r="H40" s="109">
        <f t="shared" si="2"/>
        <v>53</v>
      </c>
      <c r="I40" s="113">
        <f t="shared" si="4"/>
        <v>3.9172788954751732E-4</v>
      </c>
      <c r="J40" s="49">
        <f t="shared" si="3"/>
        <v>-42</v>
      </c>
    </row>
    <row r="41" spans="1:11">
      <c r="A41" s="47">
        <v>40</v>
      </c>
      <c r="B41" s="115" t="s">
        <v>131</v>
      </c>
      <c r="C41" s="36">
        <v>12091</v>
      </c>
      <c r="D41" s="36">
        <v>12594</v>
      </c>
      <c r="E41" s="36">
        <v>12575</v>
      </c>
      <c r="F41" s="112">
        <f t="shared" si="0"/>
        <v>4.1041457583694384E-3</v>
      </c>
      <c r="G41" s="112">
        <f t="shared" si="1"/>
        <v>4.0029774212223972E-2</v>
      </c>
      <c r="H41" s="109">
        <f t="shared" si="2"/>
        <v>484</v>
      </c>
      <c r="I41" s="113">
        <f t="shared" si="4"/>
        <v>3.5772886517169509E-3</v>
      </c>
      <c r="J41" s="49">
        <f t="shared" si="3"/>
        <v>-19</v>
      </c>
    </row>
    <row r="42" spans="1:11">
      <c r="A42" s="47">
        <v>41</v>
      </c>
      <c r="B42" s="115" t="s">
        <v>132</v>
      </c>
      <c r="C42" s="36">
        <v>55119</v>
      </c>
      <c r="D42" s="36">
        <v>59046</v>
      </c>
      <c r="E42" s="36">
        <v>59027</v>
      </c>
      <c r="F42" s="112">
        <f t="shared" si="0"/>
        <v>1.9264843871115135E-2</v>
      </c>
      <c r="G42" s="112">
        <f t="shared" si="1"/>
        <v>7.0901141167292583E-2</v>
      </c>
      <c r="H42" s="109">
        <f t="shared" si="2"/>
        <v>3908</v>
      </c>
      <c r="I42" s="113">
        <f t="shared" si="4"/>
        <v>2.8884388534937692E-2</v>
      </c>
      <c r="J42" s="49">
        <f t="shared" si="3"/>
        <v>-19</v>
      </c>
    </row>
    <row r="43" spans="1:11">
      <c r="A43" s="47">
        <v>42</v>
      </c>
      <c r="B43" s="115" t="s">
        <v>133</v>
      </c>
      <c r="C43" s="36">
        <v>74765</v>
      </c>
      <c r="D43" s="36">
        <v>79558</v>
      </c>
      <c r="E43" s="36">
        <v>79548</v>
      </c>
      <c r="F43" s="112">
        <f t="shared" si="0"/>
        <v>2.596235282598585E-2</v>
      </c>
      <c r="G43" s="112">
        <f t="shared" si="1"/>
        <v>6.3973784524844507E-2</v>
      </c>
      <c r="H43" s="109">
        <f t="shared" si="2"/>
        <v>4783</v>
      </c>
      <c r="I43" s="113">
        <f t="shared" si="4"/>
        <v>3.5351594258599538E-2</v>
      </c>
      <c r="J43" s="49">
        <f t="shared" si="3"/>
        <v>-10</v>
      </c>
    </row>
    <row r="44" spans="1:11">
      <c r="A44" s="47">
        <v>43</v>
      </c>
      <c r="B44" s="115" t="s">
        <v>134</v>
      </c>
      <c r="C44" s="36">
        <v>21610</v>
      </c>
      <c r="D44" s="36">
        <v>23791</v>
      </c>
      <c r="E44" s="36">
        <v>25236</v>
      </c>
      <c r="F44" s="112">
        <f t="shared" si="0"/>
        <v>8.2363596308716626E-3</v>
      </c>
      <c r="G44" s="112">
        <f t="shared" si="1"/>
        <v>0.16779268857010643</v>
      </c>
      <c r="H44" s="109">
        <f t="shared" si="2"/>
        <v>3626</v>
      </c>
      <c r="I44" s="113">
        <f t="shared" si="4"/>
        <v>2.6800100518854675E-2</v>
      </c>
      <c r="J44" s="49">
        <f t="shared" si="3"/>
        <v>1445</v>
      </c>
    </row>
    <row r="45" spans="1:11">
      <c r="A45" s="47">
        <v>44</v>
      </c>
      <c r="B45" s="115" t="s">
        <v>135</v>
      </c>
      <c r="C45" s="36">
        <v>38709</v>
      </c>
      <c r="D45" s="36">
        <v>40110</v>
      </c>
      <c r="E45" s="36">
        <v>40195</v>
      </c>
      <c r="F45" s="112">
        <f t="shared" si="0"/>
        <v>1.3118579622875513E-2</v>
      </c>
      <c r="G45" s="112">
        <f t="shared" si="1"/>
        <v>3.8389005140923298E-2</v>
      </c>
      <c r="H45" s="109">
        <f t="shared" si="2"/>
        <v>1486</v>
      </c>
      <c r="I45" s="113">
        <f t="shared" si="4"/>
        <v>1.0983163091841712E-2</v>
      </c>
      <c r="J45" s="49">
        <f t="shared" si="3"/>
        <v>85</v>
      </c>
    </row>
    <row r="46" spans="1:11">
      <c r="A46" s="47">
        <v>45</v>
      </c>
      <c r="B46" s="115" t="s">
        <v>136</v>
      </c>
      <c r="C46" s="36">
        <v>42920</v>
      </c>
      <c r="D46" s="36">
        <v>45798</v>
      </c>
      <c r="E46" s="36">
        <v>45614</v>
      </c>
      <c r="F46" s="112">
        <f t="shared" si="0"/>
        <v>1.4887197186661118E-2</v>
      </c>
      <c r="G46" s="112">
        <f t="shared" si="1"/>
        <v>6.2767940354147247E-2</v>
      </c>
      <c r="H46" s="109">
        <f t="shared" si="2"/>
        <v>2694</v>
      </c>
      <c r="I46" s="113">
        <f t="shared" si="4"/>
        <v>1.9911602536622861E-2</v>
      </c>
      <c r="J46" s="49">
        <f t="shared" si="3"/>
        <v>-184</v>
      </c>
    </row>
    <row r="47" spans="1:11">
      <c r="A47" s="47">
        <v>46</v>
      </c>
      <c r="B47" s="115" t="s">
        <v>137</v>
      </c>
      <c r="C47" s="36">
        <v>35875</v>
      </c>
      <c r="D47" s="36">
        <v>37707</v>
      </c>
      <c r="E47" s="36">
        <v>37636</v>
      </c>
      <c r="F47" s="112">
        <f t="shared" si="0"/>
        <v>1.2283390040715084E-2</v>
      </c>
      <c r="G47" s="112">
        <f t="shared" si="1"/>
        <v>4.9087108013937279E-2</v>
      </c>
      <c r="H47" s="109">
        <f t="shared" si="2"/>
        <v>1761</v>
      </c>
      <c r="I47" s="113">
        <f t="shared" si="4"/>
        <v>1.3015713462135434E-2</v>
      </c>
      <c r="J47" s="49">
        <f t="shared" si="3"/>
        <v>-71</v>
      </c>
    </row>
    <row r="48" spans="1:11">
      <c r="A48" s="47">
        <v>47</v>
      </c>
      <c r="B48" s="115" t="s">
        <v>138</v>
      </c>
      <c r="C48" s="36">
        <v>27072</v>
      </c>
      <c r="D48" s="36">
        <v>27974</v>
      </c>
      <c r="E48" s="36">
        <v>27917</v>
      </c>
      <c r="F48" s="112">
        <f t="shared" si="0"/>
        <v>9.1113667702902284E-3</v>
      </c>
      <c r="G48" s="112">
        <f t="shared" si="1"/>
        <v>3.1213061465721042E-2</v>
      </c>
      <c r="H48" s="109">
        <f t="shared" si="2"/>
        <v>845</v>
      </c>
      <c r="I48" s="113">
        <f t="shared" si="4"/>
        <v>6.2454729559934365E-3</v>
      </c>
      <c r="J48" s="49">
        <f t="shared" si="3"/>
        <v>-57</v>
      </c>
    </row>
    <row r="49" spans="1:10">
      <c r="A49" s="47">
        <v>48</v>
      </c>
      <c r="B49" s="115" t="s">
        <v>139</v>
      </c>
      <c r="C49" s="36">
        <v>35428</v>
      </c>
      <c r="D49" s="36">
        <v>37203</v>
      </c>
      <c r="E49" s="36">
        <v>37190</v>
      </c>
      <c r="F49" s="112">
        <f t="shared" si="0"/>
        <v>1.213782749532878E-2</v>
      </c>
      <c r="G49" s="112">
        <f t="shared" si="1"/>
        <v>4.973467313988935E-2</v>
      </c>
      <c r="H49" s="109">
        <f t="shared" si="2"/>
        <v>1762</v>
      </c>
      <c r="I49" s="113">
        <f t="shared" si="4"/>
        <v>1.3023104554391048E-2</v>
      </c>
      <c r="J49" s="49">
        <f t="shared" si="3"/>
        <v>-13</v>
      </c>
    </row>
    <row r="50" spans="1:10">
      <c r="A50" s="47">
        <v>49</v>
      </c>
      <c r="B50" s="115" t="s">
        <v>140</v>
      </c>
      <c r="C50" s="36">
        <v>14883</v>
      </c>
      <c r="D50" s="36">
        <v>15419</v>
      </c>
      <c r="E50" s="36">
        <v>15434</v>
      </c>
      <c r="F50" s="112">
        <f t="shared" si="0"/>
        <v>5.037247366574466E-3</v>
      </c>
      <c r="G50" s="112">
        <f t="shared" si="1"/>
        <v>3.7022105758247666E-2</v>
      </c>
      <c r="H50" s="109">
        <f t="shared" si="2"/>
        <v>551</v>
      </c>
      <c r="I50" s="113">
        <f t="shared" si="4"/>
        <v>4.0724918328430577E-3</v>
      </c>
      <c r="J50" s="49">
        <f t="shared" si="3"/>
        <v>15</v>
      </c>
    </row>
    <row r="51" spans="1:10">
      <c r="A51" s="47">
        <v>50</v>
      </c>
      <c r="B51" s="115" t="s">
        <v>141</v>
      </c>
      <c r="C51" s="36">
        <v>11854</v>
      </c>
      <c r="D51" s="36">
        <v>12468</v>
      </c>
      <c r="E51" s="36">
        <v>12436</v>
      </c>
      <c r="F51" s="112">
        <f t="shared" si="0"/>
        <v>4.0587798529687739E-3</v>
      </c>
      <c r="G51" s="112">
        <f t="shared" si="1"/>
        <v>4.9097351105112201E-2</v>
      </c>
      <c r="H51" s="109">
        <f t="shared" si="2"/>
        <v>582</v>
      </c>
      <c r="I51" s="113">
        <f t="shared" si="4"/>
        <v>4.3016156927670772E-3</v>
      </c>
      <c r="J51" s="49">
        <f t="shared" si="3"/>
        <v>-32</v>
      </c>
    </row>
    <row r="52" spans="1:10">
      <c r="A52" s="47">
        <v>51</v>
      </c>
      <c r="B52" s="115" t="s">
        <v>142</v>
      </c>
      <c r="C52" s="36">
        <v>14672</v>
      </c>
      <c r="D52" s="36">
        <v>14848</v>
      </c>
      <c r="E52" s="36">
        <v>15146</v>
      </c>
      <c r="F52" s="112">
        <f t="shared" si="0"/>
        <v>4.9432518215716511E-3</v>
      </c>
      <c r="G52" s="112">
        <f t="shared" si="1"/>
        <v>3.2306434023991276E-2</v>
      </c>
      <c r="H52" s="109">
        <f t="shared" si="2"/>
        <v>474</v>
      </c>
      <c r="I52" s="113">
        <f t="shared" si="4"/>
        <v>3.5033777291608153E-3</v>
      </c>
      <c r="J52" s="49">
        <f t="shared" si="3"/>
        <v>298</v>
      </c>
    </row>
    <row r="53" spans="1:10">
      <c r="A53" s="47">
        <v>52</v>
      </c>
      <c r="B53" s="115" t="s">
        <v>143</v>
      </c>
      <c r="C53" s="36">
        <v>25179</v>
      </c>
      <c r="D53" s="36">
        <v>26012</v>
      </c>
      <c r="E53" s="36">
        <v>25988</v>
      </c>
      <c r="F53" s="112">
        <f t="shared" si="0"/>
        <v>8.4817924428234569E-3</v>
      </c>
      <c r="G53" s="112">
        <f t="shared" si="1"/>
        <v>3.2129949561142221E-2</v>
      </c>
      <c r="H53" s="109">
        <f t="shared" si="2"/>
        <v>809</v>
      </c>
      <c r="I53" s="113">
        <f t="shared" si="4"/>
        <v>5.9793936347913492E-3</v>
      </c>
      <c r="J53" s="49">
        <f t="shared" si="3"/>
        <v>-24</v>
      </c>
    </row>
    <row r="54" spans="1:10">
      <c r="A54" s="47">
        <v>53</v>
      </c>
      <c r="B54" s="115" t="s">
        <v>144</v>
      </c>
      <c r="C54" s="36">
        <v>15373</v>
      </c>
      <c r="D54" s="36">
        <v>15517</v>
      </c>
      <c r="E54" s="36">
        <v>15476</v>
      </c>
      <c r="F54" s="112">
        <f t="shared" si="0"/>
        <v>5.0509550502207097E-3</v>
      </c>
      <c r="G54" s="112">
        <f t="shared" si="1"/>
        <v>6.7000585442008719E-3</v>
      </c>
      <c r="H54" s="109">
        <f t="shared" si="2"/>
        <v>103</v>
      </c>
      <c r="I54" s="113">
        <f t="shared" si="4"/>
        <v>7.6128250232819408E-4</v>
      </c>
      <c r="J54" s="49">
        <f t="shared" si="3"/>
        <v>-41</v>
      </c>
    </row>
    <row r="55" spans="1:10">
      <c r="A55" s="47">
        <v>54</v>
      </c>
      <c r="B55" s="115" t="s">
        <v>145</v>
      </c>
      <c r="C55" s="36">
        <v>29489</v>
      </c>
      <c r="D55" s="36">
        <v>30555</v>
      </c>
      <c r="E55" s="36">
        <v>30514</v>
      </c>
      <c r="F55" s="112">
        <f t="shared" si="0"/>
        <v>9.958958542416305E-3</v>
      </c>
      <c r="G55" s="112">
        <f t="shared" si="1"/>
        <v>3.4758723591847805E-2</v>
      </c>
      <c r="H55" s="109">
        <f t="shared" si="2"/>
        <v>1025</v>
      </c>
      <c r="I55" s="113">
        <f t="shared" si="4"/>
        <v>7.575869562003873E-3</v>
      </c>
      <c r="J55" s="49">
        <f t="shared" si="3"/>
        <v>-41</v>
      </c>
    </row>
    <row r="56" spans="1:10">
      <c r="A56" s="47">
        <v>55</v>
      </c>
      <c r="B56" s="115" t="s">
        <v>146</v>
      </c>
      <c r="C56" s="36">
        <v>52023</v>
      </c>
      <c r="D56" s="36">
        <v>54139</v>
      </c>
      <c r="E56" s="36">
        <v>54254</v>
      </c>
      <c r="F56" s="112">
        <f t="shared" si="0"/>
        <v>1.7707063536745567E-2</v>
      </c>
      <c r="G56" s="112">
        <f t="shared" si="1"/>
        <v>4.2884877842492744E-2</v>
      </c>
      <c r="H56" s="109">
        <f t="shared" si="2"/>
        <v>2231</v>
      </c>
      <c r="I56" s="113">
        <f t="shared" si="4"/>
        <v>1.6489526822273795E-2</v>
      </c>
      <c r="J56" s="49">
        <f t="shared" si="3"/>
        <v>115</v>
      </c>
    </row>
    <row r="57" spans="1:10">
      <c r="A57" s="47">
        <v>56</v>
      </c>
      <c r="B57" s="115" t="s">
        <v>147</v>
      </c>
      <c r="C57" s="36">
        <v>15152</v>
      </c>
      <c r="D57" s="36">
        <v>15440</v>
      </c>
      <c r="E57" s="36">
        <v>15430</v>
      </c>
      <c r="F57" s="112">
        <f t="shared" si="0"/>
        <v>5.0359418728938713E-3</v>
      </c>
      <c r="G57" s="112">
        <f t="shared" si="1"/>
        <v>1.834741288278775E-2</v>
      </c>
      <c r="H57" s="109">
        <f t="shared" si="2"/>
        <v>278</v>
      </c>
      <c r="I57" s="113">
        <f t="shared" si="4"/>
        <v>2.0547236470605627E-3</v>
      </c>
      <c r="J57" s="49">
        <f t="shared" si="3"/>
        <v>-10</v>
      </c>
    </row>
    <row r="58" spans="1:10">
      <c r="A58" s="47">
        <v>57</v>
      </c>
      <c r="B58" s="115" t="s">
        <v>148</v>
      </c>
      <c r="C58" s="36">
        <v>10154</v>
      </c>
      <c r="D58" s="36">
        <v>10448</v>
      </c>
      <c r="E58" s="36">
        <v>10451</v>
      </c>
      <c r="F58" s="112">
        <f t="shared" si="0"/>
        <v>3.410928613973678E-3</v>
      </c>
      <c r="G58" s="112">
        <f t="shared" si="1"/>
        <v>2.9249556824896591E-2</v>
      </c>
      <c r="H58" s="109">
        <f t="shared" si="2"/>
        <v>297</v>
      </c>
      <c r="I58" s="113">
        <f t="shared" si="4"/>
        <v>2.1951543999172199E-3</v>
      </c>
      <c r="J58" s="49">
        <f t="shared" si="3"/>
        <v>3</v>
      </c>
    </row>
    <row r="59" spans="1:10">
      <c r="A59" s="47">
        <v>58</v>
      </c>
      <c r="B59" s="115" t="s">
        <v>149</v>
      </c>
      <c r="C59" s="36">
        <v>28610</v>
      </c>
      <c r="D59" s="36">
        <v>30048</v>
      </c>
      <c r="E59" s="36">
        <v>30561</v>
      </c>
      <c r="F59" s="112">
        <f t="shared" si="0"/>
        <v>9.9742980931632926E-3</v>
      </c>
      <c r="G59" s="112">
        <f t="shared" si="1"/>
        <v>6.8192939531632302E-2</v>
      </c>
      <c r="H59" s="109">
        <f t="shared" si="2"/>
        <v>1951</v>
      </c>
      <c r="I59" s="113">
        <f t="shared" si="4"/>
        <v>1.4420020990702005E-2</v>
      </c>
      <c r="J59" s="49">
        <f t="shared" si="3"/>
        <v>513</v>
      </c>
    </row>
    <row r="60" spans="1:10">
      <c r="A60" s="47">
        <v>59</v>
      </c>
      <c r="B60" s="115" t="s">
        <v>150</v>
      </c>
      <c r="C60" s="36">
        <v>26679</v>
      </c>
      <c r="D60" s="36">
        <v>28070</v>
      </c>
      <c r="E60" s="36">
        <v>28021</v>
      </c>
      <c r="F60" s="112">
        <f t="shared" si="0"/>
        <v>9.1453096059856877E-3</v>
      </c>
      <c r="G60" s="112">
        <f t="shared" si="1"/>
        <v>5.0301735447355597E-2</v>
      </c>
      <c r="H60" s="109">
        <f t="shared" si="2"/>
        <v>1342</v>
      </c>
      <c r="I60" s="113">
        <f t="shared" si="4"/>
        <v>9.9188458070333628E-3</v>
      </c>
      <c r="J60" s="49">
        <f t="shared" si="3"/>
        <v>-49</v>
      </c>
    </row>
    <row r="61" spans="1:10">
      <c r="A61" s="47">
        <v>60</v>
      </c>
      <c r="B61" s="115" t="s">
        <v>151</v>
      </c>
      <c r="C61" s="36">
        <v>25043</v>
      </c>
      <c r="D61" s="36">
        <v>25986</v>
      </c>
      <c r="E61" s="36">
        <v>25971</v>
      </c>
      <c r="F61" s="112">
        <f t="shared" si="0"/>
        <v>8.4762440946809289E-3</v>
      </c>
      <c r="G61" s="112">
        <f t="shared" si="1"/>
        <v>3.7056263227249128E-2</v>
      </c>
      <c r="H61" s="109">
        <f t="shared" si="2"/>
        <v>928</v>
      </c>
      <c r="I61" s="113">
        <f t="shared" si="4"/>
        <v>6.8589336132093602E-3</v>
      </c>
      <c r="J61" s="49">
        <f t="shared" si="3"/>
        <v>-15</v>
      </c>
    </row>
    <row r="62" spans="1:10">
      <c r="A62" s="47">
        <v>61</v>
      </c>
      <c r="B62" s="115" t="s">
        <v>152</v>
      </c>
      <c r="C62" s="36">
        <v>36512</v>
      </c>
      <c r="D62" s="36">
        <v>37623</v>
      </c>
      <c r="E62" s="36">
        <v>37673</v>
      </c>
      <c r="F62" s="112">
        <f t="shared" si="0"/>
        <v>1.2295465857260584E-2</v>
      </c>
      <c r="G62" s="112">
        <f t="shared" si="1"/>
        <v>3.1797765118317264E-2</v>
      </c>
      <c r="H62" s="109">
        <f t="shared" si="2"/>
        <v>1161</v>
      </c>
      <c r="I62" s="113">
        <f t="shared" si="4"/>
        <v>8.5810581087673136E-3</v>
      </c>
      <c r="J62" s="49">
        <f t="shared" si="3"/>
        <v>50</v>
      </c>
    </row>
    <row r="63" spans="1:10">
      <c r="A63" s="47">
        <v>62</v>
      </c>
      <c r="B63" s="115" t="s">
        <v>153</v>
      </c>
      <c r="C63" s="36">
        <v>10341</v>
      </c>
      <c r="D63" s="36">
        <v>10543</v>
      </c>
      <c r="E63" s="36">
        <v>10486</v>
      </c>
      <c r="F63" s="112">
        <f t="shared" si="0"/>
        <v>3.422351683678881E-3</v>
      </c>
      <c r="G63" s="112">
        <f t="shared" si="1"/>
        <v>1.4021854752925248E-2</v>
      </c>
      <c r="H63" s="109">
        <f t="shared" si="2"/>
        <v>145</v>
      </c>
      <c r="I63" s="113">
        <f t="shared" si="4"/>
        <v>1.0717083770639625E-3</v>
      </c>
      <c r="J63" s="49">
        <f t="shared" si="3"/>
        <v>-57</v>
      </c>
    </row>
    <row r="64" spans="1:10">
      <c r="A64" s="47">
        <v>63</v>
      </c>
      <c r="B64" s="115" t="s">
        <v>154</v>
      </c>
      <c r="C64" s="36">
        <v>46980</v>
      </c>
      <c r="D64" s="36">
        <v>51019</v>
      </c>
      <c r="E64" s="36">
        <v>51016</v>
      </c>
      <c r="F64" s="112">
        <f t="shared" si="0"/>
        <v>1.6650266402304197E-2</v>
      </c>
      <c r="G64" s="112">
        <f t="shared" si="1"/>
        <v>8.5908897403150275E-2</v>
      </c>
      <c r="H64" s="109">
        <f t="shared" si="2"/>
        <v>4036</v>
      </c>
      <c r="I64" s="113">
        <f t="shared" si="4"/>
        <v>2.9830448343656224E-2</v>
      </c>
      <c r="J64" s="49">
        <f t="shared" si="3"/>
        <v>-3</v>
      </c>
    </row>
    <row r="65" spans="1:10">
      <c r="A65" s="47">
        <v>64</v>
      </c>
      <c r="B65" s="115" t="s">
        <v>155</v>
      </c>
      <c r="C65" s="36">
        <v>13067</v>
      </c>
      <c r="D65" s="36">
        <v>13583</v>
      </c>
      <c r="E65" s="36">
        <v>13562</v>
      </c>
      <c r="F65" s="112">
        <f t="shared" si="0"/>
        <v>4.4262763240561689E-3</v>
      </c>
      <c r="G65" s="112">
        <f t="shared" si="1"/>
        <v>3.7881686691666028E-2</v>
      </c>
      <c r="H65" s="109">
        <f t="shared" si="2"/>
        <v>495</v>
      </c>
      <c r="I65" s="113">
        <f t="shared" si="4"/>
        <v>3.6585906665286996E-3</v>
      </c>
      <c r="J65" s="49">
        <f t="shared" si="3"/>
        <v>-21</v>
      </c>
    </row>
    <row r="66" spans="1:10">
      <c r="A66" s="47">
        <v>65</v>
      </c>
      <c r="B66" s="115" t="s">
        <v>156</v>
      </c>
      <c r="C66" s="36">
        <v>38821</v>
      </c>
      <c r="D66" s="36">
        <v>39899</v>
      </c>
      <c r="E66" s="36">
        <v>39866</v>
      </c>
      <c r="F66" s="112">
        <f t="shared" ref="F66:F83" si="5">E66/$E$83</f>
        <v>1.3011202767646602E-2</v>
      </c>
      <c r="G66" s="112">
        <f t="shared" ref="G66:G83" si="6">(E66-C66)/C66</f>
        <v>2.6918420442543983E-2</v>
      </c>
      <c r="H66" s="109">
        <f t="shared" ref="H66:H83" si="7">E66-C66</f>
        <v>1045</v>
      </c>
      <c r="I66" s="113">
        <f t="shared" si="4"/>
        <v>7.7236914071161433E-3</v>
      </c>
      <c r="J66" s="49">
        <f t="shared" ref="J66:J83" si="8">E66-D66</f>
        <v>-33</v>
      </c>
    </row>
    <row r="67" spans="1:10">
      <c r="A67" s="47">
        <v>66</v>
      </c>
      <c r="B67" s="115" t="s">
        <v>157</v>
      </c>
      <c r="C67" s="36">
        <v>18631</v>
      </c>
      <c r="D67" s="36">
        <v>19056</v>
      </c>
      <c r="E67" s="36">
        <v>18982</v>
      </c>
      <c r="F67" s="112">
        <f t="shared" si="5"/>
        <v>6.1952202612619231E-3</v>
      </c>
      <c r="G67" s="112">
        <f t="shared" si="6"/>
        <v>1.8839568461166873E-2</v>
      </c>
      <c r="H67" s="109">
        <f t="shared" si="7"/>
        <v>351</v>
      </c>
      <c r="I67" s="113">
        <f t="shared" ref="I67:I83" si="9">H67/$H$83</f>
        <v>2.5942733817203504E-3</v>
      </c>
      <c r="J67" s="49">
        <f t="shared" si="8"/>
        <v>-74</v>
      </c>
    </row>
    <row r="68" spans="1:10">
      <c r="A68" s="47">
        <v>67</v>
      </c>
      <c r="B68" s="115" t="s">
        <v>158</v>
      </c>
      <c r="C68" s="36">
        <v>22982</v>
      </c>
      <c r="D68" s="36">
        <v>23131</v>
      </c>
      <c r="E68" s="36">
        <v>23099</v>
      </c>
      <c r="F68" s="112">
        <f t="shared" si="5"/>
        <v>7.5388996320139689E-3</v>
      </c>
      <c r="G68" s="112">
        <f t="shared" si="6"/>
        <v>5.090940736228353E-3</v>
      </c>
      <c r="H68" s="109">
        <f t="shared" si="7"/>
        <v>117</v>
      </c>
      <c r="I68" s="113">
        <f t="shared" si="9"/>
        <v>8.6475779390678359E-4</v>
      </c>
      <c r="J68" s="49">
        <f t="shared" si="8"/>
        <v>-32</v>
      </c>
    </row>
    <row r="69" spans="1:10">
      <c r="A69" s="47">
        <v>68</v>
      </c>
      <c r="B69" s="115" t="s">
        <v>159</v>
      </c>
      <c r="C69" s="36">
        <v>13775</v>
      </c>
      <c r="D69" s="36">
        <v>13699</v>
      </c>
      <c r="E69" s="36">
        <v>14479</v>
      </c>
      <c r="F69" s="112">
        <f t="shared" si="5"/>
        <v>4.7255607503324925E-3</v>
      </c>
      <c r="G69" s="112">
        <f t="shared" si="6"/>
        <v>5.1107078039927402E-2</v>
      </c>
      <c r="H69" s="109">
        <f t="shared" si="7"/>
        <v>704</v>
      </c>
      <c r="I69" s="113">
        <f t="shared" si="9"/>
        <v>5.203328947951928E-3</v>
      </c>
      <c r="J69" s="49">
        <f t="shared" si="8"/>
        <v>780</v>
      </c>
    </row>
    <row r="70" spans="1:10">
      <c r="A70" s="47">
        <v>69</v>
      </c>
      <c r="B70" s="115" t="s">
        <v>160</v>
      </c>
      <c r="C70" s="36">
        <v>4882</v>
      </c>
      <c r="D70" s="36">
        <v>5004</v>
      </c>
      <c r="E70" s="36">
        <v>5002</v>
      </c>
      <c r="F70" s="112">
        <f t="shared" si="5"/>
        <v>1.6325198475836127E-3</v>
      </c>
      <c r="G70" s="112">
        <f t="shared" si="6"/>
        <v>2.4580090126997134E-2</v>
      </c>
      <c r="H70" s="109">
        <f t="shared" si="7"/>
        <v>120</v>
      </c>
      <c r="I70" s="113">
        <f t="shared" si="9"/>
        <v>8.8693107067362416E-4</v>
      </c>
      <c r="J70" s="49">
        <f t="shared" si="8"/>
        <v>-2</v>
      </c>
    </row>
    <row r="71" spans="1:10">
      <c r="A71" s="47">
        <v>70</v>
      </c>
      <c r="B71" s="115" t="s">
        <v>161</v>
      </c>
      <c r="C71" s="36">
        <v>9089</v>
      </c>
      <c r="D71" s="36">
        <v>9949</v>
      </c>
      <c r="E71" s="36">
        <v>9930</v>
      </c>
      <c r="F71" s="112">
        <f t="shared" si="5"/>
        <v>3.2408880620762243E-3</v>
      </c>
      <c r="G71" s="112">
        <f t="shared" si="6"/>
        <v>9.2529431180547919E-2</v>
      </c>
      <c r="H71" s="109">
        <f t="shared" si="7"/>
        <v>841</v>
      </c>
      <c r="I71" s="113">
        <f t="shared" si="9"/>
        <v>6.2159085869709823E-3</v>
      </c>
      <c r="J71" s="49">
        <f t="shared" si="8"/>
        <v>-19</v>
      </c>
    </row>
    <row r="72" spans="1:10">
      <c r="A72" s="47">
        <v>71</v>
      </c>
      <c r="B72" s="115" t="s">
        <v>162</v>
      </c>
      <c r="C72" s="36">
        <v>16432</v>
      </c>
      <c r="D72" s="36">
        <v>16890</v>
      </c>
      <c r="E72" s="36">
        <v>16832</v>
      </c>
      <c r="F72" s="112">
        <f t="shared" si="5"/>
        <v>5.493517407942297E-3</v>
      </c>
      <c r="G72" s="112">
        <f t="shared" si="6"/>
        <v>2.4342745861733205E-2</v>
      </c>
      <c r="H72" s="109">
        <f t="shared" si="7"/>
        <v>400</v>
      </c>
      <c r="I72" s="113">
        <f t="shared" si="9"/>
        <v>2.956436902245414E-3</v>
      </c>
      <c r="J72" s="49">
        <f t="shared" si="8"/>
        <v>-58</v>
      </c>
    </row>
    <row r="73" spans="1:10">
      <c r="A73" s="47">
        <v>72</v>
      </c>
      <c r="B73" s="115" t="s">
        <v>163</v>
      </c>
      <c r="C73" s="36">
        <v>19773</v>
      </c>
      <c r="D73" s="36">
        <v>21266</v>
      </c>
      <c r="E73" s="36">
        <v>21280</v>
      </c>
      <c r="F73" s="112">
        <f t="shared" si="5"/>
        <v>6.9452263807635506E-3</v>
      </c>
      <c r="G73" s="112">
        <f t="shared" si="6"/>
        <v>7.6215040712082127E-2</v>
      </c>
      <c r="H73" s="109">
        <f t="shared" si="7"/>
        <v>1507</v>
      </c>
      <c r="I73" s="113">
        <f t="shared" si="9"/>
        <v>1.1138376029209597E-2</v>
      </c>
      <c r="J73" s="49">
        <f t="shared" si="8"/>
        <v>14</v>
      </c>
    </row>
    <row r="74" spans="1:10">
      <c r="A74" s="47">
        <v>73</v>
      </c>
      <c r="B74" s="115" t="s">
        <v>164</v>
      </c>
      <c r="C74" s="36">
        <v>23963</v>
      </c>
      <c r="D74" s="36">
        <v>24682</v>
      </c>
      <c r="E74" s="36">
        <v>24708</v>
      </c>
      <c r="F74" s="112">
        <f t="shared" si="5"/>
        <v>8.0640344650331677E-3</v>
      </c>
      <c r="G74" s="112">
        <f t="shared" si="6"/>
        <v>3.1089596461211035E-2</v>
      </c>
      <c r="H74" s="109">
        <f t="shared" si="7"/>
        <v>745</v>
      </c>
      <c r="I74" s="113">
        <f t="shared" si="9"/>
        <v>5.5063637304320831E-3</v>
      </c>
      <c r="J74" s="49">
        <f t="shared" si="8"/>
        <v>26</v>
      </c>
    </row>
    <row r="75" spans="1:10">
      <c r="A75" s="47">
        <v>74</v>
      </c>
      <c r="B75" s="115" t="s">
        <v>165</v>
      </c>
      <c r="C75" s="36">
        <v>8125</v>
      </c>
      <c r="D75" s="36">
        <v>8280</v>
      </c>
      <c r="E75" s="36">
        <v>8265</v>
      </c>
      <c r="F75" s="112">
        <f t="shared" si="5"/>
        <v>2.6974763175287002E-3</v>
      </c>
      <c r="G75" s="112">
        <f t="shared" si="6"/>
        <v>1.723076923076923E-2</v>
      </c>
      <c r="H75" s="109">
        <f t="shared" si="7"/>
        <v>140</v>
      </c>
      <c r="I75" s="113">
        <f t="shared" si="9"/>
        <v>1.0347529157858949E-3</v>
      </c>
      <c r="J75" s="49">
        <f t="shared" si="8"/>
        <v>-15</v>
      </c>
    </row>
    <row r="76" spans="1:10">
      <c r="A76" s="47">
        <v>75</v>
      </c>
      <c r="B76" s="115" t="s">
        <v>166</v>
      </c>
      <c r="C76" s="36">
        <v>5389</v>
      </c>
      <c r="D76" s="36">
        <v>5269</v>
      </c>
      <c r="E76" s="36">
        <v>5256</v>
      </c>
      <c r="F76" s="112">
        <f t="shared" si="5"/>
        <v>1.7154186963013731E-3</v>
      </c>
      <c r="G76" s="112">
        <f t="shared" si="6"/>
        <v>-2.4679903507144184E-2</v>
      </c>
      <c r="H76" s="109">
        <f t="shared" si="7"/>
        <v>-133</v>
      </c>
      <c r="I76" s="113">
        <f t="shared" si="9"/>
        <v>-9.8301526999660001E-4</v>
      </c>
      <c r="J76" s="49">
        <f t="shared" si="8"/>
        <v>-13</v>
      </c>
    </row>
    <row r="77" spans="1:10">
      <c r="A77" s="47">
        <v>76</v>
      </c>
      <c r="B77" s="115" t="s">
        <v>167</v>
      </c>
      <c r="C77" s="36">
        <v>7438</v>
      </c>
      <c r="D77" s="36">
        <v>8843</v>
      </c>
      <c r="E77" s="36">
        <v>8849</v>
      </c>
      <c r="F77" s="112">
        <f t="shared" si="5"/>
        <v>2.8880783948955196E-3</v>
      </c>
      <c r="G77" s="112">
        <f t="shared" si="6"/>
        <v>0.18970153267007259</v>
      </c>
      <c r="H77" s="109">
        <f t="shared" si="7"/>
        <v>1411</v>
      </c>
      <c r="I77" s="113">
        <f t="shared" si="9"/>
        <v>1.0428831172670697E-2</v>
      </c>
      <c r="J77" s="49">
        <f t="shared" si="8"/>
        <v>6</v>
      </c>
    </row>
    <row r="78" spans="1:10">
      <c r="A78" s="47">
        <v>77</v>
      </c>
      <c r="B78" s="115" t="s">
        <v>168</v>
      </c>
      <c r="C78" s="36">
        <v>10259</v>
      </c>
      <c r="D78" s="36">
        <v>10650</v>
      </c>
      <c r="E78" s="36">
        <v>10671</v>
      </c>
      <c r="F78" s="112">
        <f t="shared" si="5"/>
        <v>3.482730766406384E-3</v>
      </c>
      <c r="G78" s="112">
        <f t="shared" si="6"/>
        <v>4.0159859635442052E-2</v>
      </c>
      <c r="H78" s="109">
        <f t="shared" si="7"/>
        <v>412</v>
      </c>
      <c r="I78" s="113">
        <f t="shared" si="9"/>
        <v>3.0451300093127763E-3</v>
      </c>
      <c r="J78" s="49">
        <f t="shared" si="8"/>
        <v>21</v>
      </c>
    </row>
    <row r="79" spans="1:10">
      <c r="A79" s="47">
        <v>78</v>
      </c>
      <c r="B79" s="115" t="s">
        <v>169</v>
      </c>
      <c r="C79" s="36">
        <v>11730</v>
      </c>
      <c r="D79" s="36">
        <v>11972</v>
      </c>
      <c r="E79" s="36">
        <v>12037</v>
      </c>
      <c r="F79" s="112">
        <f t="shared" si="5"/>
        <v>3.9285568583294576E-3</v>
      </c>
      <c r="G79" s="112">
        <f t="shared" si="6"/>
        <v>2.6172208013640237E-2</v>
      </c>
      <c r="H79" s="109">
        <f t="shared" si="7"/>
        <v>307</v>
      </c>
      <c r="I79" s="113">
        <f t="shared" si="9"/>
        <v>2.2690653224733551E-3</v>
      </c>
      <c r="J79" s="49">
        <f t="shared" si="8"/>
        <v>65</v>
      </c>
    </row>
    <row r="80" spans="1:10">
      <c r="A80" s="47">
        <v>79</v>
      </c>
      <c r="B80" s="115" t="s">
        <v>170</v>
      </c>
      <c r="C80" s="36">
        <v>5822</v>
      </c>
      <c r="D80" s="36">
        <v>6157</v>
      </c>
      <c r="E80" s="36">
        <v>6127</v>
      </c>
      <c r="F80" s="112">
        <f t="shared" si="5"/>
        <v>1.9996899452508587E-3</v>
      </c>
      <c r="G80" s="112">
        <f t="shared" si="6"/>
        <v>5.2387495705942977E-2</v>
      </c>
      <c r="H80" s="109">
        <f t="shared" si="7"/>
        <v>305</v>
      </c>
      <c r="I80" s="113">
        <f t="shared" si="9"/>
        <v>2.254283137962128E-3</v>
      </c>
      <c r="J80" s="49">
        <f t="shared" si="8"/>
        <v>-30</v>
      </c>
    </row>
    <row r="81" spans="1:10">
      <c r="A81" s="47">
        <v>80</v>
      </c>
      <c r="B81" s="115" t="s">
        <v>171</v>
      </c>
      <c r="C81" s="36">
        <v>17987</v>
      </c>
      <c r="D81" s="36">
        <v>18805</v>
      </c>
      <c r="E81" s="36">
        <v>18804</v>
      </c>
      <c r="F81" s="112">
        <f t="shared" si="5"/>
        <v>6.1371257924754605E-3</v>
      </c>
      <c r="G81" s="112">
        <f t="shared" si="6"/>
        <v>4.5421693445266025E-2</v>
      </c>
      <c r="H81" s="109">
        <f t="shared" si="7"/>
        <v>817</v>
      </c>
      <c r="I81" s="113">
        <f t="shared" si="9"/>
        <v>6.0385223728362577E-3</v>
      </c>
      <c r="J81" s="49">
        <f t="shared" si="8"/>
        <v>-1</v>
      </c>
    </row>
    <row r="82" spans="1:10">
      <c r="A82" s="47">
        <v>81</v>
      </c>
      <c r="B82" s="115" t="s">
        <v>172</v>
      </c>
      <c r="C82" s="36">
        <v>12213</v>
      </c>
      <c r="D82" s="36">
        <v>12822</v>
      </c>
      <c r="E82" s="36">
        <v>12817</v>
      </c>
      <c r="F82" s="112">
        <f t="shared" si="5"/>
        <v>4.1831281260454149E-3</v>
      </c>
      <c r="G82" s="112">
        <f t="shared" si="6"/>
        <v>4.9455498239580772E-2</v>
      </c>
      <c r="H82" s="109">
        <f t="shared" si="7"/>
        <v>604</v>
      </c>
      <c r="I82" s="113">
        <f t="shared" si="9"/>
        <v>4.4642197223905746E-3</v>
      </c>
      <c r="J82" s="49">
        <f t="shared" si="8"/>
        <v>-5</v>
      </c>
    </row>
    <row r="83" spans="1:10" s="123" customFormat="1">
      <c r="A83" s="138" t="s">
        <v>173</v>
      </c>
      <c r="B83" s="138"/>
      <c r="C83" s="75">
        <v>2928677</v>
      </c>
      <c r="D83" s="75">
        <v>3062031</v>
      </c>
      <c r="E83" s="73">
        <v>3063975</v>
      </c>
      <c r="F83" s="112">
        <f t="shared" si="5"/>
        <v>1</v>
      </c>
      <c r="G83" s="112">
        <f t="shared" si="6"/>
        <v>4.6197651704165399E-2</v>
      </c>
      <c r="H83" s="109">
        <f t="shared" si="7"/>
        <v>135298</v>
      </c>
      <c r="I83" s="113">
        <f t="shared" si="9"/>
        <v>1</v>
      </c>
      <c r="J83" s="125">
        <f t="shared" si="8"/>
        <v>1944</v>
      </c>
    </row>
    <row r="84" spans="1:10">
      <c r="C84" s="9"/>
      <c r="D84" s="9"/>
      <c r="E84" s="9"/>
      <c r="I84" s="15"/>
    </row>
    <row r="86" spans="1:10">
      <c r="C86" s="121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143"/>
  <sheetViews>
    <sheetView topLeftCell="H1" zoomScale="80" zoomScaleNormal="80" workbookViewId="0">
      <pane ySplit="1" topLeftCell="A2" activePane="bottomLeft" state="frozen"/>
      <selection pane="bottomLeft" activeCell="L1" sqref="L1:U1048576"/>
    </sheetView>
  </sheetViews>
  <sheetFormatPr defaultColWidth="9.1796875" defaultRowHeight="14.5"/>
  <cols>
    <col min="1" max="1" width="12.7265625" style="8" bestFit="1" customWidth="1"/>
    <col min="2" max="2" width="16.453125" style="8" bestFit="1" customWidth="1"/>
    <col min="3" max="3" width="12" style="8" customWidth="1"/>
    <col min="4" max="4" width="15.6328125" style="8" customWidth="1"/>
    <col min="5" max="5" width="12" style="8" customWidth="1"/>
    <col min="6" max="6" width="19.1796875" style="8" customWidth="1"/>
    <col min="7" max="8" width="33.1796875" style="8" customWidth="1"/>
    <col min="9" max="9" width="18.453125" style="8" customWidth="1"/>
    <col min="10" max="10" width="33.1796875" style="8" customWidth="1"/>
    <col min="11" max="16384" width="9.1796875" style="8"/>
  </cols>
  <sheetData>
    <row r="1" spans="1:10" ht="29">
      <c r="A1" s="105" t="s">
        <v>91</v>
      </c>
      <c r="B1" s="105" t="s">
        <v>174</v>
      </c>
      <c r="C1" s="105">
        <v>42125</v>
      </c>
      <c r="D1" s="105">
        <v>42461</v>
      </c>
      <c r="E1" s="105">
        <v>42491</v>
      </c>
      <c r="F1" s="104" t="s">
        <v>303</v>
      </c>
      <c r="G1" s="104" t="s">
        <v>300</v>
      </c>
      <c r="H1" s="104" t="s">
        <v>301</v>
      </c>
      <c r="I1" s="104" t="s">
        <v>305</v>
      </c>
      <c r="J1" s="108" t="s">
        <v>302</v>
      </c>
    </row>
    <row r="2" spans="1:10">
      <c r="A2" s="47">
        <v>1</v>
      </c>
      <c r="B2" s="115" t="s">
        <v>92</v>
      </c>
      <c r="C2" s="110">
        <v>39056</v>
      </c>
      <c r="D2" s="109">
        <v>39190</v>
      </c>
      <c r="E2" s="110">
        <v>39220</v>
      </c>
      <c r="F2" s="112">
        <f t="shared" ref="F2:F65" si="0">E2/$E$83</f>
        <v>2.2447626973324985E-2</v>
      </c>
      <c r="G2" s="112">
        <f t="shared" ref="G2:G65" si="1">(E2-C2)/C2</f>
        <v>4.1990987300286765E-3</v>
      </c>
      <c r="H2" s="109">
        <f t="shared" ref="H2:H65" si="2">E2-C2</f>
        <v>164</v>
      </c>
      <c r="I2" s="113">
        <f>H2/$H$83</f>
        <v>5.3041818946278985E-3</v>
      </c>
      <c r="J2" s="110">
        <f t="shared" ref="J2:J65" si="3">E2-D2</f>
        <v>30</v>
      </c>
    </row>
    <row r="3" spans="1:10">
      <c r="A3" s="47">
        <v>2</v>
      </c>
      <c r="B3" s="115" t="s">
        <v>93</v>
      </c>
      <c r="C3" s="110">
        <v>6057</v>
      </c>
      <c r="D3" s="109">
        <v>6245</v>
      </c>
      <c r="E3" s="110">
        <v>6343</v>
      </c>
      <c r="F3" s="112">
        <f t="shared" si="0"/>
        <v>3.6304257494084746E-3</v>
      </c>
      <c r="G3" s="112">
        <f t="shared" si="1"/>
        <v>4.7218094766385998E-2</v>
      </c>
      <c r="H3" s="109">
        <f t="shared" si="2"/>
        <v>286</v>
      </c>
      <c r="I3" s="113">
        <f t="shared" ref="I3:I66" si="4">H3/$H$83</f>
        <v>9.2499757430706039E-3</v>
      </c>
      <c r="J3" s="110">
        <f t="shared" si="3"/>
        <v>98</v>
      </c>
    </row>
    <row r="4" spans="1:10">
      <c r="A4" s="47">
        <v>3</v>
      </c>
      <c r="B4" s="115" t="s">
        <v>94</v>
      </c>
      <c r="C4" s="110">
        <v>12001</v>
      </c>
      <c r="D4" s="109">
        <v>12302</v>
      </c>
      <c r="E4" s="110">
        <v>12379</v>
      </c>
      <c r="F4" s="112">
        <f t="shared" si="0"/>
        <v>7.0851395793674141E-3</v>
      </c>
      <c r="G4" s="112">
        <f t="shared" si="1"/>
        <v>3.149737521873177E-2</v>
      </c>
      <c r="H4" s="109">
        <f t="shared" si="2"/>
        <v>378</v>
      </c>
      <c r="I4" s="113">
        <f t="shared" si="4"/>
        <v>1.2225492415666742E-2</v>
      </c>
      <c r="J4" s="110">
        <f t="shared" si="3"/>
        <v>77</v>
      </c>
    </row>
    <row r="5" spans="1:10">
      <c r="A5" s="47">
        <v>4</v>
      </c>
      <c r="B5" s="115" t="s">
        <v>95</v>
      </c>
      <c r="C5" s="110">
        <v>2391</v>
      </c>
      <c r="D5" s="109">
        <v>2388</v>
      </c>
      <c r="E5" s="110">
        <v>2418</v>
      </c>
      <c r="F5" s="112">
        <f t="shared" si="0"/>
        <v>1.3839459974885214E-3</v>
      </c>
      <c r="G5" s="112">
        <f t="shared" si="1"/>
        <v>1.1292346298619825E-2</v>
      </c>
      <c r="H5" s="109">
        <f t="shared" si="2"/>
        <v>27</v>
      </c>
      <c r="I5" s="113">
        <f t="shared" si="4"/>
        <v>8.7324945826191018E-4</v>
      </c>
      <c r="J5" s="110">
        <f t="shared" si="3"/>
        <v>30</v>
      </c>
    </row>
    <row r="6" spans="1:10">
      <c r="A6" s="47">
        <v>5</v>
      </c>
      <c r="B6" s="115" t="s">
        <v>96</v>
      </c>
      <c r="C6" s="110">
        <v>5571</v>
      </c>
      <c r="D6" s="109">
        <v>5510</v>
      </c>
      <c r="E6" s="110">
        <v>5566</v>
      </c>
      <c r="F6" s="112">
        <f t="shared" si="0"/>
        <v>3.1857086112576966E-3</v>
      </c>
      <c r="G6" s="112">
        <f t="shared" si="1"/>
        <v>-8.9750493627714948E-4</v>
      </c>
      <c r="H6" s="109">
        <f t="shared" si="2"/>
        <v>-5</v>
      </c>
      <c r="I6" s="113">
        <f t="shared" si="4"/>
        <v>-1.6171286264109446E-4</v>
      </c>
      <c r="J6" s="110">
        <f t="shared" si="3"/>
        <v>56</v>
      </c>
    </row>
    <row r="7" spans="1:10">
      <c r="A7" s="47">
        <v>6</v>
      </c>
      <c r="B7" s="115" t="s">
        <v>97</v>
      </c>
      <c r="C7" s="110">
        <v>135938</v>
      </c>
      <c r="D7" s="109">
        <v>136646</v>
      </c>
      <c r="E7" s="110">
        <v>136826</v>
      </c>
      <c r="F7" s="112">
        <f t="shared" si="0"/>
        <v>7.8312570327694148E-2</v>
      </c>
      <c r="G7" s="112">
        <f t="shared" si="1"/>
        <v>6.5323897659226998E-3</v>
      </c>
      <c r="H7" s="109">
        <f t="shared" si="2"/>
        <v>888</v>
      </c>
      <c r="I7" s="113">
        <f t="shared" si="4"/>
        <v>2.8720204405058378E-2</v>
      </c>
      <c r="J7" s="110">
        <f t="shared" si="3"/>
        <v>180</v>
      </c>
    </row>
    <row r="8" spans="1:10">
      <c r="A8" s="47">
        <v>7</v>
      </c>
      <c r="B8" s="115" t="s">
        <v>98</v>
      </c>
      <c r="C8" s="110">
        <v>69655</v>
      </c>
      <c r="D8" s="109">
        <v>68139</v>
      </c>
      <c r="E8" s="110">
        <v>69376</v>
      </c>
      <c r="F8" s="112">
        <f t="shared" si="0"/>
        <v>3.9707459686420046E-2</v>
      </c>
      <c r="G8" s="112">
        <f t="shared" si="1"/>
        <v>-4.0054554590481656E-3</v>
      </c>
      <c r="H8" s="109">
        <f t="shared" si="2"/>
        <v>-279</v>
      </c>
      <c r="I8" s="113">
        <f t="shared" si="4"/>
        <v>-9.0235777353730711E-3</v>
      </c>
      <c r="J8" s="110">
        <f t="shared" si="3"/>
        <v>1237</v>
      </c>
    </row>
    <row r="9" spans="1:10">
      <c r="A9" s="47">
        <v>8</v>
      </c>
      <c r="B9" s="115" t="s">
        <v>99</v>
      </c>
      <c r="C9" s="110">
        <v>3411</v>
      </c>
      <c r="D9" s="109">
        <v>3452</v>
      </c>
      <c r="E9" s="110">
        <v>3497</v>
      </c>
      <c r="F9" s="112">
        <f t="shared" si="0"/>
        <v>2.0015132974430766E-3</v>
      </c>
      <c r="G9" s="112">
        <f t="shared" si="1"/>
        <v>2.5212547639988273E-2</v>
      </c>
      <c r="H9" s="109">
        <f t="shared" si="2"/>
        <v>86</v>
      </c>
      <c r="I9" s="113">
        <f t="shared" si="4"/>
        <v>2.781461237426825E-3</v>
      </c>
      <c r="J9" s="110">
        <f t="shared" si="3"/>
        <v>45</v>
      </c>
    </row>
    <row r="10" spans="1:10">
      <c r="A10" s="47">
        <v>9</v>
      </c>
      <c r="B10" s="115" t="s">
        <v>100</v>
      </c>
      <c r="C10" s="110">
        <v>25342</v>
      </c>
      <c r="D10" s="109">
        <v>25898</v>
      </c>
      <c r="E10" s="110">
        <v>26202</v>
      </c>
      <c r="F10" s="112">
        <f t="shared" si="0"/>
        <v>1.499675476682971E-2</v>
      </c>
      <c r="G10" s="112">
        <f t="shared" si="1"/>
        <v>3.3935758819351278E-2</v>
      </c>
      <c r="H10" s="109">
        <f t="shared" si="2"/>
        <v>860</v>
      </c>
      <c r="I10" s="113">
        <f t="shared" si="4"/>
        <v>2.7814612374268251E-2</v>
      </c>
      <c r="J10" s="110">
        <f t="shared" si="3"/>
        <v>304</v>
      </c>
    </row>
    <row r="11" spans="1:10">
      <c r="A11" s="47">
        <v>10</v>
      </c>
      <c r="B11" s="115" t="s">
        <v>101</v>
      </c>
      <c r="C11" s="110">
        <v>26904</v>
      </c>
      <c r="D11" s="109">
        <v>27207</v>
      </c>
      <c r="E11" s="110">
        <v>27372</v>
      </c>
      <c r="F11" s="112">
        <f t="shared" si="0"/>
        <v>1.5666406055937061E-2</v>
      </c>
      <c r="G11" s="112">
        <f t="shared" si="1"/>
        <v>1.7395182872435324E-2</v>
      </c>
      <c r="H11" s="109">
        <f t="shared" si="2"/>
        <v>468</v>
      </c>
      <c r="I11" s="113">
        <f t="shared" si="4"/>
        <v>1.5136323943206442E-2</v>
      </c>
      <c r="J11" s="110">
        <f t="shared" si="3"/>
        <v>165</v>
      </c>
    </row>
    <row r="12" spans="1:10">
      <c r="A12" s="47">
        <v>11</v>
      </c>
      <c r="B12" s="115" t="s">
        <v>102</v>
      </c>
      <c r="C12" s="110">
        <v>4377</v>
      </c>
      <c r="D12" s="109">
        <v>4493</v>
      </c>
      <c r="E12" s="110">
        <v>4501</v>
      </c>
      <c r="F12" s="112">
        <f t="shared" si="0"/>
        <v>2.5761542327112637E-3</v>
      </c>
      <c r="G12" s="112">
        <f t="shared" si="1"/>
        <v>2.8329906328535527E-2</v>
      </c>
      <c r="H12" s="109">
        <f t="shared" si="2"/>
        <v>124</v>
      </c>
      <c r="I12" s="113">
        <f t="shared" si="4"/>
        <v>4.0104789934991428E-3</v>
      </c>
      <c r="J12" s="110">
        <f t="shared" si="3"/>
        <v>8</v>
      </c>
    </row>
    <row r="13" spans="1:10">
      <c r="A13" s="47">
        <v>12</v>
      </c>
      <c r="B13" s="115" t="s">
        <v>103</v>
      </c>
      <c r="C13" s="110">
        <v>1972</v>
      </c>
      <c r="D13" s="109">
        <v>2170</v>
      </c>
      <c r="E13" s="110">
        <v>2234</v>
      </c>
      <c r="F13" s="112">
        <f t="shared" si="0"/>
        <v>1.2786333161246308E-3</v>
      </c>
      <c r="G13" s="112">
        <f t="shared" si="1"/>
        <v>0.13286004056795131</v>
      </c>
      <c r="H13" s="109">
        <f t="shared" si="2"/>
        <v>262</v>
      </c>
      <c r="I13" s="113">
        <f t="shared" si="4"/>
        <v>8.4737540023933512E-3</v>
      </c>
      <c r="J13" s="110">
        <f t="shared" si="3"/>
        <v>64</v>
      </c>
    </row>
    <row r="14" spans="1:10">
      <c r="A14" s="47">
        <v>13</v>
      </c>
      <c r="B14" s="115" t="s">
        <v>104</v>
      </c>
      <c r="C14" s="110">
        <v>2493</v>
      </c>
      <c r="D14" s="109">
        <v>2437</v>
      </c>
      <c r="E14" s="110">
        <v>2476</v>
      </c>
      <c r="F14" s="112">
        <f t="shared" si="0"/>
        <v>1.4171423861793131E-3</v>
      </c>
      <c r="G14" s="112">
        <f t="shared" si="1"/>
        <v>-6.8190934616927396E-3</v>
      </c>
      <c r="H14" s="109">
        <f t="shared" si="2"/>
        <v>-17</v>
      </c>
      <c r="I14" s="113">
        <f t="shared" si="4"/>
        <v>-5.4982373297972125E-4</v>
      </c>
      <c r="J14" s="110">
        <f t="shared" si="3"/>
        <v>39</v>
      </c>
    </row>
    <row r="15" spans="1:10">
      <c r="A15" s="47">
        <v>14</v>
      </c>
      <c r="B15" s="115" t="s">
        <v>105</v>
      </c>
      <c r="C15" s="110">
        <v>6873</v>
      </c>
      <c r="D15" s="109">
        <v>7017</v>
      </c>
      <c r="E15" s="110">
        <v>7064</v>
      </c>
      <c r="F15" s="112">
        <f t="shared" si="0"/>
        <v>4.0430912019267639E-3</v>
      </c>
      <c r="G15" s="112">
        <f t="shared" si="1"/>
        <v>2.7789902517095882E-2</v>
      </c>
      <c r="H15" s="109">
        <f t="shared" si="2"/>
        <v>191</v>
      </c>
      <c r="I15" s="113">
        <f t="shared" si="4"/>
        <v>6.1774313528898091E-3</v>
      </c>
      <c r="J15" s="110">
        <f t="shared" si="3"/>
        <v>47</v>
      </c>
    </row>
    <row r="16" spans="1:10">
      <c r="A16" s="47">
        <v>15</v>
      </c>
      <c r="B16" s="115" t="s">
        <v>106</v>
      </c>
      <c r="C16" s="110">
        <v>5641</v>
      </c>
      <c r="D16" s="109">
        <v>5779</v>
      </c>
      <c r="E16" s="110">
        <v>5811</v>
      </c>
      <c r="F16" s="112">
        <f t="shared" si="0"/>
        <v>3.3259347358998337E-3</v>
      </c>
      <c r="G16" s="112">
        <f t="shared" si="1"/>
        <v>3.0136500620457366E-2</v>
      </c>
      <c r="H16" s="109">
        <f t="shared" si="2"/>
        <v>170</v>
      </c>
      <c r="I16" s="113">
        <f t="shared" si="4"/>
        <v>5.4982373297972117E-3</v>
      </c>
      <c r="J16" s="110">
        <f t="shared" si="3"/>
        <v>32</v>
      </c>
    </row>
    <row r="17" spans="1:11">
      <c r="A17" s="47">
        <v>16</v>
      </c>
      <c r="B17" s="115" t="s">
        <v>107</v>
      </c>
      <c r="C17" s="110">
        <v>70182</v>
      </c>
      <c r="D17" s="109">
        <v>71738</v>
      </c>
      <c r="E17" s="110">
        <v>71945</v>
      </c>
      <c r="F17" s="112">
        <f t="shared" si="0"/>
        <v>4.1177830764810457E-2</v>
      </c>
      <c r="G17" s="112">
        <f t="shared" si="1"/>
        <v>2.5120401242483829E-2</v>
      </c>
      <c r="H17" s="109">
        <f t="shared" si="2"/>
        <v>1763</v>
      </c>
      <c r="I17" s="113">
        <f t="shared" si="4"/>
        <v>5.7019955367249908E-2</v>
      </c>
      <c r="J17" s="110">
        <f t="shared" si="3"/>
        <v>207</v>
      </c>
    </row>
    <row r="18" spans="1:11">
      <c r="A18" s="47">
        <v>17</v>
      </c>
      <c r="B18" s="115" t="s">
        <v>108</v>
      </c>
      <c r="C18" s="110">
        <v>13182</v>
      </c>
      <c r="D18" s="109">
        <v>13505</v>
      </c>
      <c r="E18" s="110">
        <v>13623</v>
      </c>
      <c r="F18" s="112">
        <f t="shared" si="0"/>
        <v>7.7971448816319799E-3</v>
      </c>
      <c r="G18" s="112">
        <f t="shared" si="1"/>
        <v>3.3454710969503872E-2</v>
      </c>
      <c r="H18" s="109">
        <f t="shared" si="2"/>
        <v>441</v>
      </c>
      <c r="I18" s="113">
        <f t="shared" si="4"/>
        <v>1.4263074484944533E-2</v>
      </c>
      <c r="J18" s="110">
        <f t="shared" si="3"/>
        <v>118</v>
      </c>
    </row>
    <row r="19" spans="1:11">
      <c r="A19" s="47">
        <v>18</v>
      </c>
      <c r="B19" s="115" t="s">
        <v>109</v>
      </c>
      <c r="C19" s="110">
        <v>2863</v>
      </c>
      <c r="D19" s="109">
        <v>2962</v>
      </c>
      <c r="E19" s="110">
        <v>2967</v>
      </c>
      <c r="F19" s="112">
        <f t="shared" si="0"/>
        <v>1.6981669869927391E-3</v>
      </c>
      <c r="G19" s="112">
        <f t="shared" si="1"/>
        <v>3.6325532658050996E-2</v>
      </c>
      <c r="H19" s="109">
        <f t="shared" si="2"/>
        <v>104</v>
      </c>
      <c r="I19" s="113">
        <f t="shared" si="4"/>
        <v>3.363627542934765E-3</v>
      </c>
      <c r="J19" s="110">
        <f t="shared" si="3"/>
        <v>5</v>
      </c>
    </row>
    <row r="20" spans="1:11">
      <c r="A20" s="47">
        <v>19</v>
      </c>
      <c r="B20" s="115" t="s">
        <v>110</v>
      </c>
      <c r="C20" s="110">
        <v>8029</v>
      </c>
      <c r="D20" s="109">
        <v>8165</v>
      </c>
      <c r="E20" s="110">
        <v>8247</v>
      </c>
      <c r="F20" s="112">
        <f t="shared" si="0"/>
        <v>4.7201830609130838E-3</v>
      </c>
      <c r="G20" s="112">
        <f t="shared" si="1"/>
        <v>2.7151575538672312E-2</v>
      </c>
      <c r="H20" s="109">
        <f t="shared" si="2"/>
        <v>218</v>
      </c>
      <c r="I20" s="113">
        <f t="shared" si="4"/>
        <v>7.0506808111517189E-3</v>
      </c>
      <c r="J20" s="110">
        <f t="shared" si="3"/>
        <v>82</v>
      </c>
      <c r="K20" s="5"/>
    </row>
    <row r="21" spans="1:11">
      <c r="A21" s="47">
        <v>20</v>
      </c>
      <c r="B21" s="115" t="s">
        <v>111</v>
      </c>
      <c r="C21" s="110">
        <v>23854</v>
      </c>
      <c r="D21" s="109">
        <v>24274</v>
      </c>
      <c r="E21" s="110">
        <v>24331</v>
      </c>
      <c r="F21" s="112">
        <f t="shared" si="0"/>
        <v>1.3925885055787103E-2</v>
      </c>
      <c r="G21" s="112">
        <f t="shared" si="1"/>
        <v>1.9996646264777394E-2</v>
      </c>
      <c r="H21" s="109">
        <f t="shared" si="2"/>
        <v>477</v>
      </c>
      <c r="I21" s="113">
        <f t="shared" si="4"/>
        <v>1.5427407095960412E-2</v>
      </c>
      <c r="J21" s="110">
        <f t="shared" si="3"/>
        <v>57</v>
      </c>
      <c r="K21" s="4"/>
    </row>
    <row r="22" spans="1:11">
      <c r="A22" s="47">
        <v>21</v>
      </c>
      <c r="B22" s="115" t="s">
        <v>112</v>
      </c>
      <c r="C22" s="110">
        <v>13089</v>
      </c>
      <c r="D22" s="109">
        <v>13144</v>
      </c>
      <c r="E22" s="110">
        <v>13264</v>
      </c>
      <c r="F22" s="112">
        <f t="shared" si="0"/>
        <v>7.5916706826665631E-3</v>
      </c>
      <c r="G22" s="112">
        <f t="shared" si="1"/>
        <v>1.337000534800214E-2</v>
      </c>
      <c r="H22" s="109">
        <f t="shared" si="2"/>
        <v>175</v>
      </c>
      <c r="I22" s="113">
        <f t="shared" si="4"/>
        <v>5.6599501924383061E-3</v>
      </c>
      <c r="J22" s="110">
        <f t="shared" si="3"/>
        <v>120</v>
      </c>
      <c r="K22" s="5"/>
    </row>
    <row r="23" spans="1:11">
      <c r="A23" s="47">
        <v>22</v>
      </c>
      <c r="B23" s="115" t="s">
        <v>113</v>
      </c>
      <c r="C23" s="110">
        <v>9317</v>
      </c>
      <c r="D23" s="109">
        <v>9317</v>
      </c>
      <c r="E23" s="110">
        <v>9285</v>
      </c>
      <c r="F23" s="112">
        <f t="shared" si="0"/>
        <v>5.3142839481724246E-3</v>
      </c>
      <c r="G23" s="112">
        <f t="shared" si="1"/>
        <v>-3.4345819469786413E-3</v>
      </c>
      <c r="H23" s="109">
        <f t="shared" si="2"/>
        <v>-32</v>
      </c>
      <c r="I23" s="113">
        <f t="shared" si="4"/>
        <v>-1.0349623209030046E-3</v>
      </c>
      <c r="J23" s="110">
        <f t="shared" si="3"/>
        <v>-32</v>
      </c>
      <c r="K23" s="5"/>
    </row>
    <row r="24" spans="1:11">
      <c r="A24" s="47">
        <v>23</v>
      </c>
      <c r="B24" s="115" t="s">
        <v>114</v>
      </c>
      <c r="C24" s="110">
        <v>6897</v>
      </c>
      <c r="D24" s="109">
        <v>7132</v>
      </c>
      <c r="E24" s="110">
        <v>7159</v>
      </c>
      <c r="F24" s="112">
        <f t="shared" si="0"/>
        <v>4.0974645971961644E-3</v>
      </c>
      <c r="G24" s="112">
        <f t="shared" si="1"/>
        <v>3.7987530810497321E-2</v>
      </c>
      <c r="H24" s="109">
        <f t="shared" si="2"/>
        <v>262</v>
      </c>
      <c r="I24" s="113">
        <f t="shared" si="4"/>
        <v>8.4737540023933512E-3</v>
      </c>
      <c r="J24" s="110">
        <f t="shared" si="3"/>
        <v>27</v>
      </c>
      <c r="K24" s="5"/>
    </row>
    <row r="25" spans="1:11">
      <c r="A25" s="47">
        <v>24</v>
      </c>
      <c r="B25" s="115" t="s">
        <v>115</v>
      </c>
      <c r="C25" s="110">
        <v>3352</v>
      </c>
      <c r="D25" s="109">
        <v>3434</v>
      </c>
      <c r="E25" s="110">
        <v>3509</v>
      </c>
      <c r="F25" s="112">
        <f t="shared" si="0"/>
        <v>2.0083815157928959E-3</v>
      </c>
      <c r="G25" s="112">
        <f t="shared" si="1"/>
        <v>4.6837708830548927E-2</v>
      </c>
      <c r="H25" s="109">
        <f t="shared" si="2"/>
        <v>157</v>
      </c>
      <c r="I25" s="113">
        <f t="shared" si="4"/>
        <v>5.0777838869303666E-3</v>
      </c>
      <c r="J25" s="110">
        <f t="shared" si="3"/>
        <v>75</v>
      </c>
      <c r="K25" s="5"/>
    </row>
    <row r="26" spans="1:11">
      <c r="A26" s="47">
        <v>25</v>
      </c>
      <c r="B26" s="115" t="s">
        <v>116</v>
      </c>
      <c r="C26" s="110">
        <v>9141</v>
      </c>
      <c r="D26" s="109">
        <v>9450</v>
      </c>
      <c r="E26" s="110">
        <v>9602</v>
      </c>
      <c r="F26" s="112">
        <f t="shared" si="0"/>
        <v>5.4957193829134757E-3</v>
      </c>
      <c r="G26" s="112">
        <f t="shared" si="1"/>
        <v>5.0432119024176783E-2</v>
      </c>
      <c r="H26" s="109">
        <f t="shared" si="2"/>
        <v>461</v>
      </c>
      <c r="I26" s="113">
        <f t="shared" si="4"/>
        <v>1.4909925935508911E-2</v>
      </c>
      <c r="J26" s="110">
        <f t="shared" si="3"/>
        <v>152</v>
      </c>
      <c r="K26" s="5"/>
    </row>
    <row r="27" spans="1:11">
      <c r="A27" s="47">
        <v>26</v>
      </c>
      <c r="B27" s="115" t="s">
        <v>117</v>
      </c>
      <c r="C27" s="110">
        <v>19310</v>
      </c>
      <c r="D27" s="109">
        <v>19536</v>
      </c>
      <c r="E27" s="110">
        <v>19569</v>
      </c>
      <c r="F27" s="112">
        <f t="shared" si="0"/>
        <v>1.1200347073967278E-2</v>
      </c>
      <c r="G27" s="112">
        <f t="shared" si="1"/>
        <v>1.3412739513205593E-2</v>
      </c>
      <c r="H27" s="109">
        <f t="shared" si="2"/>
        <v>259</v>
      </c>
      <c r="I27" s="113">
        <f t="shared" si="4"/>
        <v>8.3767262848086933E-3</v>
      </c>
      <c r="J27" s="110">
        <f t="shared" si="3"/>
        <v>33</v>
      </c>
      <c r="K27" s="4"/>
    </row>
    <row r="28" spans="1:11">
      <c r="A28" s="47">
        <v>27</v>
      </c>
      <c r="B28" s="115" t="s">
        <v>118</v>
      </c>
      <c r="C28" s="110">
        <v>31940</v>
      </c>
      <c r="D28" s="109">
        <v>32026</v>
      </c>
      <c r="E28" s="110">
        <v>32113</v>
      </c>
      <c r="F28" s="112">
        <f t="shared" si="0"/>
        <v>1.8379924655644704E-2</v>
      </c>
      <c r="G28" s="112">
        <f t="shared" si="1"/>
        <v>5.4164057608015025E-3</v>
      </c>
      <c r="H28" s="109">
        <f t="shared" si="2"/>
        <v>173</v>
      </c>
      <c r="I28" s="113">
        <f t="shared" si="4"/>
        <v>5.5952650473818687E-3</v>
      </c>
      <c r="J28" s="110">
        <f t="shared" si="3"/>
        <v>87</v>
      </c>
      <c r="K28" s="5"/>
    </row>
    <row r="29" spans="1:11">
      <c r="A29" s="47">
        <v>28</v>
      </c>
      <c r="B29" s="115" t="s">
        <v>119</v>
      </c>
      <c r="C29" s="110">
        <v>7655</v>
      </c>
      <c r="D29" s="109">
        <v>7723</v>
      </c>
      <c r="E29" s="110">
        <v>7772</v>
      </c>
      <c r="F29" s="112">
        <f t="shared" si="0"/>
        <v>4.4483160845660832E-3</v>
      </c>
      <c r="G29" s="112">
        <f t="shared" si="1"/>
        <v>1.5284128020901372E-2</v>
      </c>
      <c r="H29" s="109">
        <f t="shared" si="2"/>
        <v>117</v>
      </c>
      <c r="I29" s="113">
        <f t="shared" si="4"/>
        <v>3.7840809858016105E-3</v>
      </c>
      <c r="J29" s="110">
        <f t="shared" si="3"/>
        <v>49</v>
      </c>
      <c r="K29" s="5"/>
    </row>
    <row r="30" spans="1:11">
      <c r="A30" s="47">
        <v>29</v>
      </c>
      <c r="B30" s="115" t="s">
        <v>120</v>
      </c>
      <c r="C30" s="110">
        <v>2091</v>
      </c>
      <c r="D30" s="109">
        <v>2098</v>
      </c>
      <c r="E30" s="110">
        <v>2169</v>
      </c>
      <c r="F30" s="112">
        <f t="shared" si="0"/>
        <v>1.2414304667297781E-3</v>
      </c>
      <c r="G30" s="112">
        <f t="shared" si="1"/>
        <v>3.7302725968436153E-2</v>
      </c>
      <c r="H30" s="109">
        <f t="shared" si="2"/>
        <v>78</v>
      </c>
      <c r="I30" s="113">
        <f t="shared" si="4"/>
        <v>2.5227206572010739E-3</v>
      </c>
      <c r="J30" s="110">
        <f t="shared" si="3"/>
        <v>71</v>
      </c>
      <c r="K30" s="4"/>
    </row>
    <row r="31" spans="1:11">
      <c r="A31" s="47">
        <v>30</v>
      </c>
      <c r="B31" s="115" t="s">
        <v>121</v>
      </c>
      <c r="C31" s="110">
        <v>1284</v>
      </c>
      <c r="D31" s="109">
        <v>980</v>
      </c>
      <c r="E31" s="110">
        <v>1090</v>
      </c>
      <c r="F31" s="112">
        <f t="shared" si="0"/>
        <v>6.2386316677522265E-4</v>
      </c>
      <c r="G31" s="112">
        <f t="shared" si="1"/>
        <v>-0.15109034267912771</v>
      </c>
      <c r="H31" s="109">
        <f t="shared" si="2"/>
        <v>-194</v>
      </c>
      <c r="I31" s="113">
        <f t="shared" si="4"/>
        <v>-6.2744590704744653E-3</v>
      </c>
      <c r="J31" s="110">
        <f t="shared" si="3"/>
        <v>110</v>
      </c>
      <c r="K31" s="5"/>
    </row>
    <row r="32" spans="1:11">
      <c r="A32" s="47">
        <v>31</v>
      </c>
      <c r="B32" s="115" t="s">
        <v>122</v>
      </c>
      <c r="C32" s="110">
        <v>20904</v>
      </c>
      <c r="D32" s="109">
        <v>21234</v>
      </c>
      <c r="E32" s="110">
        <v>21306</v>
      </c>
      <c r="F32" s="112">
        <f t="shared" si="0"/>
        <v>1.2194521680103572E-2</v>
      </c>
      <c r="G32" s="112">
        <f t="shared" si="1"/>
        <v>1.9230769230769232E-2</v>
      </c>
      <c r="H32" s="109">
        <f t="shared" si="2"/>
        <v>402</v>
      </c>
      <c r="I32" s="113">
        <f t="shared" si="4"/>
        <v>1.3001714156343996E-2</v>
      </c>
      <c r="J32" s="110">
        <f t="shared" si="3"/>
        <v>72</v>
      </c>
      <c r="K32" s="5"/>
    </row>
    <row r="33" spans="1:11">
      <c r="A33" s="47">
        <v>32</v>
      </c>
      <c r="B33" s="115" t="s">
        <v>123</v>
      </c>
      <c r="C33" s="110">
        <v>8271</v>
      </c>
      <c r="D33" s="109">
        <v>8647</v>
      </c>
      <c r="E33" s="110">
        <v>8684</v>
      </c>
      <c r="F33" s="112">
        <f t="shared" si="0"/>
        <v>4.9703006791523242E-3</v>
      </c>
      <c r="G33" s="112">
        <f t="shared" si="1"/>
        <v>4.9933502599443839E-2</v>
      </c>
      <c r="H33" s="109">
        <f t="shared" si="2"/>
        <v>413</v>
      </c>
      <c r="I33" s="113">
        <f t="shared" si="4"/>
        <v>1.3357482454154404E-2</v>
      </c>
      <c r="J33" s="110">
        <f t="shared" si="3"/>
        <v>37</v>
      </c>
      <c r="K33" s="5"/>
    </row>
    <row r="34" spans="1:11">
      <c r="A34" s="47">
        <v>33</v>
      </c>
      <c r="B34" s="115" t="s">
        <v>124</v>
      </c>
      <c r="C34" s="110">
        <v>33967</v>
      </c>
      <c r="D34" s="109">
        <v>34923</v>
      </c>
      <c r="E34" s="110">
        <v>35123</v>
      </c>
      <c r="F34" s="112">
        <f t="shared" si="0"/>
        <v>2.0102702758390961E-2</v>
      </c>
      <c r="G34" s="112">
        <f t="shared" si="1"/>
        <v>3.4033032060529336E-2</v>
      </c>
      <c r="H34" s="109">
        <f t="shared" si="2"/>
        <v>1156</v>
      </c>
      <c r="I34" s="113">
        <f t="shared" si="4"/>
        <v>3.738801384262104E-2</v>
      </c>
      <c r="J34" s="110">
        <f t="shared" si="3"/>
        <v>200</v>
      </c>
      <c r="K34" s="5"/>
    </row>
    <row r="35" spans="1:11">
      <c r="A35" s="47">
        <v>34</v>
      </c>
      <c r="B35" s="115" t="s">
        <v>125</v>
      </c>
      <c r="C35" s="110">
        <v>500525</v>
      </c>
      <c r="D35" s="109">
        <v>503255</v>
      </c>
      <c r="E35" s="110">
        <v>503876</v>
      </c>
      <c r="F35" s="112">
        <f t="shared" si="0"/>
        <v>0.28839419910278175</v>
      </c>
      <c r="G35" s="112">
        <f t="shared" si="1"/>
        <v>6.6949702812047355E-3</v>
      </c>
      <c r="H35" s="109">
        <f t="shared" si="2"/>
        <v>3351</v>
      </c>
      <c r="I35" s="113">
        <f t="shared" si="4"/>
        <v>0.10837996054206152</v>
      </c>
      <c r="J35" s="110">
        <f t="shared" si="3"/>
        <v>621</v>
      </c>
    </row>
    <row r="36" spans="1:11">
      <c r="A36" s="47">
        <v>35</v>
      </c>
      <c r="B36" s="115" t="s">
        <v>126</v>
      </c>
      <c r="C36" s="110">
        <v>119410</v>
      </c>
      <c r="D36" s="109">
        <v>121145</v>
      </c>
      <c r="E36" s="110">
        <v>121622</v>
      </c>
      <c r="F36" s="112">
        <f t="shared" si="0"/>
        <v>6.9610537678473514E-2</v>
      </c>
      <c r="G36" s="112">
        <f t="shared" si="1"/>
        <v>1.8524411690813165E-2</v>
      </c>
      <c r="H36" s="109">
        <f t="shared" si="2"/>
        <v>2212</v>
      </c>
      <c r="I36" s="113">
        <f t="shared" si="4"/>
        <v>7.1541770432420201E-2</v>
      </c>
      <c r="J36" s="110">
        <f t="shared" si="3"/>
        <v>477</v>
      </c>
    </row>
    <row r="37" spans="1:11">
      <c r="A37" s="47">
        <v>36</v>
      </c>
      <c r="B37" s="115" t="s">
        <v>127</v>
      </c>
      <c r="C37" s="110">
        <v>2739</v>
      </c>
      <c r="D37" s="109">
        <v>2808</v>
      </c>
      <c r="E37" s="110">
        <v>2885</v>
      </c>
      <c r="F37" s="112">
        <f t="shared" si="0"/>
        <v>1.6512341616023096E-3</v>
      </c>
      <c r="G37" s="112">
        <f t="shared" si="1"/>
        <v>5.3304125593282223E-2</v>
      </c>
      <c r="H37" s="109">
        <f t="shared" si="2"/>
        <v>146</v>
      </c>
      <c r="I37" s="113">
        <f t="shared" si="4"/>
        <v>4.722015589119959E-3</v>
      </c>
      <c r="J37" s="110">
        <f t="shared" si="3"/>
        <v>77</v>
      </c>
    </row>
    <row r="38" spans="1:11">
      <c r="A38" s="47">
        <v>37</v>
      </c>
      <c r="B38" s="115" t="s">
        <v>128</v>
      </c>
      <c r="C38" s="110">
        <v>6678</v>
      </c>
      <c r="D38" s="109">
        <v>6936</v>
      </c>
      <c r="E38" s="110">
        <v>7088</v>
      </c>
      <c r="F38" s="112">
        <f t="shared" si="0"/>
        <v>4.0568276386264025E-3</v>
      </c>
      <c r="G38" s="112">
        <f t="shared" si="1"/>
        <v>6.1395627433363284E-2</v>
      </c>
      <c r="H38" s="109">
        <f t="shared" si="2"/>
        <v>410</v>
      </c>
      <c r="I38" s="113">
        <f t="shared" si="4"/>
        <v>1.3260454736569748E-2</v>
      </c>
      <c r="J38" s="110">
        <f t="shared" si="3"/>
        <v>152</v>
      </c>
    </row>
    <row r="39" spans="1:11">
      <c r="A39" s="47">
        <v>38</v>
      </c>
      <c r="B39" s="115" t="s">
        <v>129</v>
      </c>
      <c r="C39" s="110">
        <v>28724</v>
      </c>
      <c r="D39" s="109">
        <v>29174</v>
      </c>
      <c r="E39" s="110">
        <v>29283</v>
      </c>
      <c r="F39" s="112">
        <f t="shared" si="0"/>
        <v>1.6760169828145731E-2</v>
      </c>
      <c r="G39" s="112">
        <f t="shared" si="1"/>
        <v>1.9461077844311378E-2</v>
      </c>
      <c r="H39" s="109">
        <f t="shared" si="2"/>
        <v>559</v>
      </c>
      <c r="I39" s="113">
        <f t="shared" si="4"/>
        <v>1.8079498043274363E-2</v>
      </c>
      <c r="J39" s="110">
        <f t="shared" si="3"/>
        <v>109</v>
      </c>
    </row>
    <row r="40" spans="1:11">
      <c r="A40" s="47">
        <v>39</v>
      </c>
      <c r="B40" s="115" t="s">
        <v>130</v>
      </c>
      <c r="C40" s="110">
        <v>7674</v>
      </c>
      <c r="D40" s="109">
        <v>7812</v>
      </c>
      <c r="E40" s="110">
        <v>7809</v>
      </c>
      <c r="F40" s="112">
        <f t="shared" si="0"/>
        <v>4.4694930911446914E-3</v>
      </c>
      <c r="G40" s="112">
        <f t="shared" si="1"/>
        <v>1.7591868647380767E-2</v>
      </c>
      <c r="H40" s="109">
        <f t="shared" si="2"/>
        <v>135</v>
      </c>
      <c r="I40" s="113">
        <f t="shared" si="4"/>
        <v>4.3662472913095505E-3</v>
      </c>
      <c r="J40" s="110">
        <f t="shared" si="3"/>
        <v>-3</v>
      </c>
    </row>
    <row r="41" spans="1:11">
      <c r="A41" s="47">
        <v>40</v>
      </c>
      <c r="B41" s="115" t="s">
        <v>131</v>
      </c>
      <c r="C41" s="110">
        <v>3603</v>
      </c>
      <c r="D41" s="109">
        <v>3650</v>
      </c>
      <c r="E41" s="110">
        <v>3687</v>
      </c>
      <c r="F41" s="112">
        <f t="shared" si="0"/>
        <v>2.1102600879818771E-3</v>
      </c>
      <c r="G41" s="112">
        <f t="shared" si="1"/>
        <v>2.331390507910075E-2</v>
      </c>
      <c r="H41" s="109">
        <f t="shared" si="2"/>
        <v>84</v>
      </c>
      <c r="I41" s="113">
        <f t="shared" si="4"/>
        <v>2.7167760923703871E-3</v>
      </c>
      <c r="J41" s="110">
        <f t="shared" si="3"/>
        <v>37</v>
      </c>
    </row>
    <row r="42" spans="1:11">
      <c r="A42" s="47">
        <v>41</v>
      </c>
      <c r="B42" s="115" t="s">
        <v>132</v>
      </c>
      <c r="C42" s="110">
        <v>41276</v>
      </c>
      <c r="D42" s="109">
        <v>43079</v>
      </c>
      <c r="E42" s="110">
        <v>43309</v>
      </c>
      <c r="F42" s="112">
        <f t="shared" si="0"/>
        <v>2.4787972376025796E-2</v>
      </c>
      <c r="G42" s="112">
        <f t="shared" si="1"/>
        <v>4.9253803663145655E-2</v>
      </c>
      <c r="H42" s="109">
        <f t="shared" si="2"/>
        <v>2033</v>
      </c>
      <c r="I42" s="113">
        <f t="shared" si="4"/>
        <v>6.5752449949869007E-2</v>
      </c>
      <c r="J42" s="110">
        <f t="shared" si="3"/>
        <v>230</v>
      </c>
    </row>
    <row r="43" spans="1:11">
      <c r="A43" s="47">
        <v>42</v>
      </c>
      <c r="B43" s="115" t="s">
        <v>133</v>
      </c>
      <c r="C43" s="110">
        <v>41558</v>
      </c>
      <c r="D43" s="109">
        <v>42847</v>
      </c>
      <c r="E43" s="110">
        <v>42991</v>
      </c>
      <c r="F43" s="112">
        <f t="shared" si="0"/>
        <v>2.4605964589755596E-2</v>
      </c>
      <c r="G43" s="112">
        <f t="shared" si="1"/>
        <v>3.4481928870494248E-2</v>
      </c>
      <c r="H43" s="109">
        <f t="shared" si="2"/>
        <v>1433</v>
      </c>
      <c r="I43" s="113">
        <f t="shared" si="4"/>
        <v>4.6346906432937679E-2</v>
      </c>
      <c r="J43" s="110">
        <f t="shared" si="3"/>
        <v>144</v>
      </c>
    </row>
    <row r="44" spans="1:11">
      <c r="A44" s="47">
        <v>43</v>
      </c>
      <c r="B44" s="115" t="s">
        <v>134</v>
      </c>
      <c r="C44" s="110">
        <v>10090</v>
      </c>
      <c r="D44" s="109">
        <v>10073</v>
      </c>
      <c r="E44" s="110">
        <v>10180</v>
      </c>
      <c r="F44" s="112">
        <f t="shared" si="0"/>
        <v>5.8265385667630887E-3</v>
      </c>
      <c r="G44" s="112">
        <f t="shared" si="1"/>
        <v>8.9197224975222991E-3</v>
      </c>
      <c r="H44" s="109">
        <f t="shared" si="2"/>
        <v>90</v>
      </c>
      <c r="I44" s="113">
        <f t="shared" si="4"/>
        <v>2.9108315275397003E-3</v>
      </c>
      <c r="J44" s="110">
        <f t="shared" si="3"/>
        <v>107</v>
      </c>
    </row>
    <row r="45" spans="1:11">
      <c r="A45" s="47">
        <v>44</v>
      </c>
      <c r="B45" s="115" t="s">
        <v>135</v>
      </c>
      <c r="C45" s="110">
        <v>10354</v>
      </c>
      <c r="D45" s="109">
        <v>10771</v>
      </c>
      <c r="E45" s="110">
        <v>10916</v>
      </c>
      <c r="F45" s="112">
        <f t="shared" si="0"/>
        <v>6.2477892922186522E-3</v>
      </c>
      <c r="G45" s="112">
        <f t="shared" si="1"/>
        <v>5.4278539694803937E-2</v>
      </c>
      <c r="H45" s="109">
        <f t="shared" si="2"/>
        <v>562</v>
      </c>
      <c r="I45" s="113">
        <f t="shared" si="4"/>
        <v>1.8176525760859017E-2</v>
      </c>
      <c r="J45" s="110">
        <f t="shared" si="3"/>
        <v>145</v>
      </c>
    </row>
    <row r="46" spans="1:11">
      <c r="A46" s="47">
        <v>45</v>
      </c>
      <c r="B46" s="115" t="s">
        <v>136</v>
      </c>
      <c r="C46" s="110">
        <v>25718</v>
      </c>
      <c r="D46" s="109">
        <v>26324</v>
      </c>
      <c r="E46" s="110">
        <v>26364</v>
      </c>
      <c r="F46" s="112">
        <f t="shared" si="0"/>
        <v>1.5089475714552266E-2</v>
      </c>
      <c r="G46" s="112">
        <f t="shared" si="1"/>
        <v>2.5118593980869429E-2</v>
      </c>
      <c r="H46" s="109">
        <f t="shared" si="2"/>
        <v>646</v>
      </c>
      <c r="I46" s="113">
        <f t="shared" si="4"/>
        <v>2.0893301853229407E-2</v>
      </c>
      <c r="J46" s="110">
        <f t="shared" si="3"/>
        <v>40</v>
      </c>
    </row>
    <row r="47" spans="1:11">
      <c r="A47" s="47">
        <v>46</v>
      </c>
      <c r="B47" s="115" t="s">
        <v>137</v>
      </c>
      <c r="C47" s="110">
        <v>13584</v>
      </c>
      <c r="D47" s="109">
        <v>14030</v>
      </c>
      <c r="E47" s="110">
        <v>14258</v>
      </c>
      <c r="F47" s="112">
        <f t="shared" si="0"/>
        <v>8.1605881026432341E-3</v>
      </c>
      <c r="G47" s="112">
        <f t="shared" si="1"/>
        <v>4.9617196702002354E-2</v>
      </c>
      <c r="H47" s="109">
        <f t="shared" si="2"/>
        <v>674</v>
      </c>
      <c r="I47" s="113">
        <f t="shared" si="4"/>
        <v>2.1798893884019534E-2</v>
      </c>
      <c r="J47" s="110">
        <f t="shared" si="3"/>
        <v>228</v>
      </c>
    </row>
    <row r="48" spans="1:11">
      <c r="A48" s="47">
        <v>47</v>
      </c>
      <c r="B48" s="115" t="s">
        <v>138</v>
      </c>
      <c r="C48" s="110">
        <v>4974</v>
      </c>
      <c r="D48" s="109">
        <v>4888</v>
      </c>
      <c r="E48" s="110">
        <v>4919</v>
      </c>
      <c r="F48" s="112">
        <f t="shared" si="0"/>
        <v>2.815397171896624E-3</v>
      </c>
      <c r="G48" s="112">
        <f t="shared" si="1"/>
        <v>-1.1057498994772819E-2</v>
      </c>
      <c r="H48" s="109">
        <f t="shared" si="2"/>
        <v>-55</v>
      </c>
      <c r="I48" s="113">
        <f t="shared" si="4"/>
        <v>-1.7788414890520393E-3</v>
      </c>
      <c r="J48" s="110">
        <f t="shared" si="3"/>
        <v>31</v>
      </c>
    </row>
    <row r="49" spans="1:10">
      <c r="A49" s="47">
        <v>48</v>
      </c>
      <c r="B49" s="115" t="s">
        <v>139</v>
      </c>
      <c r="C49" s="110">
        <v>34112</v>
      </c>
      <c r="D49" s="109">
        <v>33024</v>
      </c>
      <c r="E49" s="110">
        <v>34225</v>
      </c>
      <c r="F49" s="112">
        <f t="shared" si="0"/>
        <v>1.9588731085212842E-2</v>
      </c>
      <c r="G49" s="112">
        <f t="shared" si="1"/>
        <v>3.3126172607879927E-3</v>
      </c>
      <c r="H49" s="109">
        <f t="shared" si="2"/>
        <v>113</v>
      </c>
      <c r="I49" s="113">
        <f t="shared" si="4"/>
        <v>3.6547106956887352E-3</v>
      </c>
      <c r="J49" s="110">
        <f t="shared" si="3"/>
        <v>1201</v>
      </c>
    </row>
    <row r="50" spans="1:10">
      <c r="A50" s="47">
        <v>49</v>
      </c>
      <c r="B50" s="115" t="s">
        <v>140</v>
      </c>
      <c r="C50" s="110">
        <v>1921</v>
      </c>
      <c r="D50" s="109">
        <v>2043</v>
      </c>
      <c r="E50" s="110">
        <v>2094</v>
      </c>
      <c r="F50" s="112">
        <f t="shared" si="0"/>
        <v>1.1985041020434095E-3</v>
      </c>
      <c r="G50" s="112">
        <f t="shared" si="1"/>
        <v>9.0057261842790212E-2</v>
      </c>
      <c r="H50" s="109">
        <f t="shared" si="2"/>
        <v>173</v>
      </c>
      <c r="I50" s="113">
        <f t="shared" si="4"/>
        <v>5.5952650473818687E-3</v>
      </c>
      <c r="J50" s="110">
        <f t="shared" si="3"/>
        <v>51</v>
      </c>
    </row>
    <row r="51" spans="1:10">
      <c r="A51" s="47">
        <v>50</v>
      </c>
      <c r="B51" s="115" t="s">
        <v>141</v>
      </c>
      <c r="C51" s="110">
        <v>5901</v>
      </c>
      <c r="D51" s="109">
        <v>5971</v>
      </c>
      <c r="E51" s="110">
        <v>6033</v>
      </c>
      <c r="F51" s="112">
        <f t="shared" si="0"/>
        <v>3.4529967753714847E-3</v>
      </c>
      <c r="G51" s="112">
        <f t="shared" si="1"/>
        <v>2.2369089984748347E-2</v>
      </c>
      <c r="H51" s="109">
        <f t="shared" si="2"/>
        <v>132</v>
      </c>
      <c r="I51" s="113">
        <f t="shared" si="4"/>
        <v>4.2692195737248943E-3</v>
      </c>
      <c r="J51" s="110">
        <f t="shared" si="3"/>
        <v>62</v>
      </c>
    </row>
    <row r="52" spans="1:10">
      <c r="A52" s="47">
        <v>51</v>
      </c>
      <c r="B52" s="115" t="s">
        <v>142</v>
      </c>
      <c r="C52" s="110">
        <v>5432</v>
      </c>
      <c r="D52" s="109">
        <v>5515</v>
      </c>
      <c r="E52" s="110">
        <v>5624</v>
      </c>
      <c r="F52" s="112">
        <f t="shared" si="0"/>
        <v>3.2189049999484885E-3</v>
      </c>
      <c r="G52" s="112">
        <f t="shared" si="1"/>
        <v>3.5346097201767304E-2</v>
      </c>
      <c r="H52" s="109">
        <f t="shared" si="2"/>
        <v>192</v>
      </c>
      <c r="I52" s="113">
        <f t="shared" si="4"/>
        <v>6.2097739254180278E-3</v>
      </c>
      <c r="J52" s="110">
        <f t="shared" si="3"/>
        <v>109</v>
      </c>
    </row>
    <row r="53" spans="1:10">
      <c r="A53" s="47">
        <v>52</v>
      </c>
      <c r="B53" s="115" t="s">
        <v>143</v>
      </c>
      <c r="C53" s="110">
        <v>11192</v>
      </c>
      <c r="D53" s="109">
        <v>11449</v>
      </c>
      <c r="E53" s="110">
        <v>11591</v>
      </c>
      <c r="F53" s="112">
        <f t="shared" si="0"/>
        <v>6.6341265743959689E-3</v>
      </c>
      <c r="G53" s="112">
        <f t="shared" si="1"/>
        <v>3.5650464617583991E-2</v>
      </c>
      <c r="H53" s="109">
        <f t="shared" si="2"/>
        <v>399</v>
      </c>
      <c r="I53" s="113">
        <f t="shared" si="4"/>
        <v>1.2904686438759338E-2</v>
      </c>
      <c r="J53" s="110">
        <f t="shared" si="3"/>
        <v>142</v>
      </c>
    </row>
    <row r="54" spans="1:10">
      <c r="A54" s="47">
        <v>53</v>
      </c>
      <c r="B54" s="115" t="s">
        <v>144</v>
      </c>
      <c r="C54" s="110">
        <v>6140</v>
      </c>
      <c r="D54" s="109">
        <v>6165</v>
      </c>
      <c r="E54" s="110">
        <v>6200</v>
      </c>
      <c r="F54" s="112">
        <f t="shared" si="0"/>
        <v>3.5485794807397987E-3</v>
      </c>
      <c r="G54" s="112">
        <f t="shared" si="1"/>
        <v>9.7719869706840382E-3</v>
      </c>
      <c r="H54" s="109">
        <f t="shared" si="2"/>
        <v>60</v>
      </c>
      <c r="I54" s="113">
        <f t="shared" si="4"/>
        <v>1.9405543516931338E-3</v>
      </c>
      <c r="J54" s="110">
        <f t="shared" si="3"/>
        <v>35</v>
      </c>
    </row>
    <row r="55" spans="1:10">
      <c r="A55" s="47">
        <v>54</v>
      </c>
      <c r="B55" s="115" t="s">
        <v>145</v>
      </c>
      <c r="C55" s="110">
        <v>20818</v>
      </c>
      <c r="D55" s="109">
        <v>21789</v>
      </c>
      <c r="E55" s="110">
        <v>21901</v>
      </c>
      <c r="F55" s="112">
        <f t="shared" si="0"/>
        <v>1.2535070839948764E-2</v>
      </c>
      <c r="G55" s="112">
        <f t="shared" si="1"/>
        <v>5.2022288404265538E-2</v>
      </c>
      <c r="H55" s="109">
        <f t="shared" si="2"/>
        <v>1083</v>
      </c>
      <c r="I55" s="113">
        <f t="shared" si="4"/>
        <v>3.5027006048061061E-2</v>
      </c>
      <c r="J55" s="110">
        <f t="shared" si="3"/>
        <v>112</v>
      </c>
    </row>
    <row r="56" spans="1:10">
      <c r="A56" s="47">
        <v>55</v>
      </c>
      <c r="B56" s="115" t="s">
        <v>146</v>
      </c>
      <c r="C56" s="110">
        <v>23180</v>
      </c>
      <c r="D56" s="109">
        <v>23660</v>
      </c>
      <c r="E56" s="110">
        <v>23733</v>
      </c>
      <c r="F56" s="112">
        <f t="shared" si="0"/>
        <v>1.3583618841354459E-2</v>
      </c>
      <c r="G56" s="112">
        <f t="shared" si="1"/>
        <v>2.3856773080241589E-2</v>
      </c>
      <c r="H56" s="109">
        <f t="shared" si="2"/>
        <v>553</v>
      </c>
      <c r="I56" s="113">
        <f t="shared" si="4"/>
        <v>1.788544260810505E-2</v>
      </c>
      <c r="J56" s="110">
        <f t="shared" si="3"/>
        <v>73</v>
      </c>
    </row>
    <row r="57" spans="1:10">
      <c r="A57" s="47">
        <v>56</v>
      </c>
      <c r="B57" s="115" t="s">
        <v>147</v>
      </c>
      <c r="C57" s="110">
        <v>1986</v>
      </c>
      <c r="D57" s="109">
        <v>2033</v>
      </c>
      <c r="E57" s="110">
        <v>2042</v>
      </c>
      <c r="F57" s="112">
        <f t="shared" si="0"/>
        <v>1.1687418225275273E-3</v>
      </c>
      <c r="G57" s="112">
        <f t="shared" si="1"/>
        <v>2.8197381671701913E-2</v>
      </c>
      <c r="H57" s="109">
        <f t="shared" si="2"/>
        <v>56</v>
      </c>
      <c r="I57" s="113">
        <f t="shared" si="4"/>
        <v>1.811184061580258E-3</v>
      </c>
      <c r="J57" s="110">
        <f t="shared" si="3"/>
        <v>9</v>
      </c>
    </row>
    <row r="58" spans="1:10">
      <c r="A58" s="47">
        <v>57</v>
      </c>
      <c r="B58" s="115" t="s">
        <v>148</v>
      </c>
      <c r="C58" s="110">
        <v>3781</v>
      </c>
      <c r="D58" s="109">
        <v>3881</v>
      </c>
      <c r="E58" s="110">
        <v>3932</v>
      </c>
      <c r="F58" s="112">
        <f t="shared" si="0"/>
        <v>2.2504862126240142E-3</v>
      </c>
      <c r="G58" s="112">
        <f t="shared" si="1"/>
        <v>3.9936524728907699E-2</v>
      </c>
      <c r="H58" s="109">
        <f t="shared" si="2"/>
        <v>151</v>
      </c>
      <c r="I58" s="113">
        <f t="shared" si="4"/>
        <v>4.8837284517610534E-3</v>
      </c>
      <c r="J58" s="110">
        <f t="shared" si="3"/>
        <v>51</v>
      </c>
    </row>
    <row r="59" spans="1:10">
      <c r="A59" s="47">
        <v>58</v>
      </c>
      <c r="B59" s="115" t="s">
        <v>149</v>
      </c>
      <c r="C59" s="110">
        <v>8771</v>
      </c>
      <c r="D59" s="109">
        <v>9230</v>
      </c>
      <c r="E59" s="110">
        <v>9366</v>
      </c>
      <c r="F59" s="112">
        <f t="shared" si="0"/>
        <v>5.3606444220337026E-3</v>
      </c>
      <c r="G59" s="112">
        <f t="shared" si="1"/>
        <v>6.7837190742218681E-2</v>
      </c>
      <c r="H59" s="109">
        <f t="shared" si="2"/>
        <v>595</v>
      </c>
      <c r="I59" s="113">
        <f t="shared" si="4"/>
        <v>1.9243830654290243E-2</v>
      </c>
      <c r="J59" s="110">
        <f t="shared" si="3"/>
        <v>136</v>
      </c>
    </row>
    <row r="60" spans="1:10">
      <c r="A60" s="47">
        <v>59</v>
      </c>
      <c r="B60" s="115" t="s">
        <v>150</v>
      </c>
      <c r="C60" s="110">
        <v>21565</v>
      </c>
      <c r="D60" s="109">
        <v>22458</v>
      </c>
      <c r="E60" s="110">
        <v>22625</v>
      </c>
      <c r="F60" s="112">
        <f t="shared" si="0"/>
        <v>1.2949453347054508E-2</v>
      </c>
      <c r="G60" s="112">
        <f t="shared" si="1"/>
        <v>4.9153721307674474E-2</v>
      </c>
      <c r="H60" s="109">
        <f t="shared" si="2"/>
        <v>1060</v>
      </c>
      <c r="I60" s="113">
        <f t="shared" si="4"/>
        <v>3.4283126879912029E-2</v>
      </c>
      <c r="J60" s="110">
        <f t="shared" si="3"/>
        <v>167</v>
      </c>
    </row>
    <row r="61" spans="1:10">
      <c r="A61" s="47">
        <v>60</v>
      </c>
      <c r="B61" s="115" t="s">
        <v>151</v>
      </c>
      <c r="C61" s="110">
        <v>7730</v>
      </c>
      <c r="D61" s="109">
        <v>7840</v>
      </c>
      <c r="E61" s="110">
        <v>7949</v>
      </c>
      <c r="F61" s="112">
        <f t="shared" si="0"/>
        <v>4.5496223052259128E-3</v>
      </c>
      <c r="G61" s="112">
        <f t="shared" si="1"/>
        <v>2.8331177231565328E-2</v>
      </c>
      <c r="H61" s="109">
        <f t="shared" si="2"/>
        <v>219</v>
      </c>
      <c r="I61" s="113">
        <f t="shared" si="4"/>
        <v>7.0830233836799376E-3</v>
      </c>
      <c r="J61" s="110">
        <f t="shared" si="3"/>
        <v>109</v>
      </c>
    </row>
    <row r="62" spans="1:10">
      <c r="A62" s="47">
        <v>61</v>
      </c>
      <c r="B62" s="115" t="s">
        <v>152</v>
      </c>
      <c r="C62" s="110">
        <v>16168</v>
      </c>
      <c r="D62" s="109">
        <v>16340</v>
      </c>
      <c r="E62" s="110">
        <v>16531</v>
      </c>
      <c r="F62" s="112">
        <f t="shared" si="0"/>
        <v>9.4615431284047757E-3</v>
      </c>
      <c r="G62" s="112">
        <f t="shared" si="1"/>
        <v>2.2451756556160316E-2</v>
      </c>
      <c r="H62" s="109">
        <f t="shared" si="2"/>
        <v>363</v>
      </c>
      <c r="I62" s="113">
        <f t="shared" si="4"/>
        <v>1.1740353827743459E-2</v>
      </c>
      <c r="J62" s="110">
        <f t="shared" si="3"/>
        <v>191</v>
      </c>
    </row>
    <row r="63" spans="1:10">
      <c r="A63" s="47">
        <v>62</v>
      </c>
      <c r="B63" s="115" t="s">
        <v>153</v>
      </c>
      <c r="C63" s="110">
        <v>1159</v>
      </c>
      <c r="D63" s="109">
        <v>1132</v>
      </c>
      <c r="E63" s="110">
        <v>1162</v>
      </c>
      <c r="F63" s="112">
        <f t="shared" si="0"/>
        <v>6.6507247687413648E-4</v>
      </c>
      <c r="G63" s="112">
        <f t="shared" si="1"/>
        <v>2.5884383088869713E-3</v>
      </c>
      <c r="H63" s="109">
        <f t="shared" si="2"/>
        <v>3</v>
      </c>
      <c r="I63" s="113">
        <f t="shared" si="4"/>
        <v>9.7027717584656685E-5</v>
      </c>
      <c r="J63" s="110">
        <f t="shared" si="3"/>
        <v>30</v>
      </c>
    </row>
    <row r="64" spans="1:10">
      <c r="A64" s="47">
        <v>63</v>
      </c>
      <c r="B64" s="115" t="s">
        <v>154</v>
      </c>
      <c r="C64" s="110">
        <v>11261</v>
      </c>
      <c r="D64" s="109">
        <v>11783</v>
      </c>
      <c r="E64" s="110">
        <v>11871</v>
      </c>
      <c r="F64" s="112">
        <f t="shared" si="0"/>
        <v>6.794385002558411E-3</v>
      </c>
      <c r="G64" s="112">
        <f t="shared" si="1"/>
        <v>5.4169256726756064E-2</v>
      </c>
      <c r="H64" s="109">
        <f t="shared" si="2"/>
        <v>610</v>
      </c>
      <c r="I64" s="113">
        <f t="shared" si="4"/>
        <v>1.9728969242213526E-2</v>
      </c>
      <c r="J64" s="110">
        <f t="shared" si="3"/>
        <v>88</v>
      </c>
    </row>
    <row r="65" spans="1:11">
      <c r="A65" s="47">
        <v>64</v>
      </c>
      <c r="B65" s="115" t="s">
        <v>155</v>
      </c>
      <c r="C65" s="110">
        <v>8135</v>
      </c>
      <c r="D65" s="109">
        <v>8222</v>
      </c>
      <c r="E65" s="110">
        <v>8192</v>
      </c>
      <c r="F65" s="112">
        <f t="shared" si="0"/>
        <v>4.6887037268097467E-3</v>
      </c>
      <c r="G65" s="112">
        <f t="shared" si="1"/>
        <v>7.0067609096496619E-3</v>
      </c>
      <c r="H65" s="109">
        <f t="shared" si="2"/>
        <v>57</v>
      </c>
      <c r="I65" s="113">
        <f t="shared" si="4"/>
        <v>1.8435266341084769E-3</v>
      </c>
      <c r="J65" s="110">
        <f t="shared" si="3"/>
        <v>-30</v>
      </c>
    </row>
    <row r="66" spans="1:11">
      <c r="A66" s="47">
        <v>65</v>
      </c>
      <c r="B66" s="115" t="s">
        <v>156</v>
      </c>
      <c r="C66" s="110">
        <v>6785</v>
      </c>
      <c r="D66" s="109">
        <v>7187</v>
      </c>
      <c r="E66" s="110">
        <v>7473</v>
      </c>
      <c r="F66" s="112">
        <f t="shared" ref="F66:F83" si="5">E66/$E$83</f>
        <v>4.2771829773497602E-3</v>
      </c>
      <c r="G66" s="112">
        <f t="shared" ref="G66:G83" si="6">(E66-C66)/C66</f>
        <v>0.10140014738393516</v>
      </c>
      <c r="H66" s="109">
        <f t="shared" ref="H66:H83" si="7">E66-C66</f>
        <v>688</v>
      </c>
      <c r="I66" s="113">
        <f t="shared" si="4"/>
        <v>2.22516898994146E-2</v>
      </c>
      <c r="J66" s="110">
        <f t="shared" ref="J66:J83" si="8">E66-D66</f>
        <v>286</v>
      </c>
    </row>
    <row r="67" spans="1:11">
      <c r="A67" s="47">
        <v>66</v>
      </c>
      <c r="B67" s="115" t="s">
        <v>157</v>
      </c>
      <c r="C67" s="110">
        <v>5368</v>
      </c>
      <c r="D67" s="109">
        <v>5575</v>
      </c>
      <c r="E67" s="110">
        <v>5645</v>
      </c>
      <c r="F67" s="112">
        <f t="shared" si="5"/>
        <v>3.2309243820606718E-3</v>
      </c>
      <c r="G67" s="112">
        <f t="shared" si="6"/>
        <v>5.1602086438152013E-2</v>
      </c>
      <c r="H67" s="109">
        <f t="shared" si="7"/>
        <v>277</v>
      </c>
      <c r="I67" s="113">
        <f t="shared" ref="I67:I83" si="9">H67/$H$83</f>
        <v>8.9588925903166337E-3</v>
      </c>
      <c r="J67" s="110">
        <f t="shared" si="8"/>
        <v>70</v>
      </c>
    </row>
    <row r="68" spans="1:11">
      <c r="A68" s="47">
        <v>67</v>
      </c>
      <c r="B68" s="115" t="s">
        <v>158</v>
      </c>
      <c r="C68" s="110">
        <v>10642</v>
      </c>
      <c r="D68" s="109">
        <v>10775</v>
      </c>
      <c r="E68" s="110">
        <v>10765</v>
      </c>
      <c r="F68" s="112">
        <f t="shared" si="5"/>
        <v>6.1613642113167635E-3</v>
      </c>
      <c r="G68" s="112">
        <f t="shared" si="6"/>
        <v>1.1557977823717347E-2</v>
      </c>
      <c r="H68" s="109">
        <f t="shared" si="7"/>
        <v>123</v>
      </c>
      <c r="I68" s="113">
        <f t="shared" si="9"/>
        <v>3.9781364209709241E-3</v>
      </c>
      <c r="J68" s="110">
        <f t="shared" si="8"/>
        <v>-10</v>
      </c>
      <c r="K68" s="12"/>
    </row>
    <row r="69" spans="1:11">
      <c r="A69" s="47">
        <v>68</v>
      </c>
      <c r="B69" s="115" t="s">
        <v>159</v>
      </c>
      <c r="C69" s="110">
        <v>6063</v>
      </c>
      <c r="D69" s="109">
        <v>6385</v>
      </c>
      <c r="E69" s="110">
        <v>6506</v>
      </c>
      <c r="F69" s="112">
        <f t="shared" si="5"/>
        <v>3.7237190486601821E-3</v>
      </c>
      <c r="G69" s="112">
        <f t="shared" si="6"/>
        <v>7.3066138875144321E-2</v>
      </c>
      <c r="H69" s="109">
        <f t="shared" si="7"/>
        <v>443</v>
      </c>
      <c r="I69" s="113">
        <f t="shared" si="9"/>
        <v>1.432775963000097E-2</v>
      </c>
      <c r="J69" s="110">
        <f t="shared" si="8"/>
        <v>121</v>
      </c>
    </row>
    <row r="70" spans="1:11">
      <c r="A70" s="47">
        <v>69</v>
      </c>
      <c r="B70" s="115" t="s">
        <v>160</v>
      </c>
      <c r="C70" s="110">
        <v>1090</v>
      </c>
      <c r="D70" s="109">
        <v>1087</v>
      </c>
      <c r="E70" s="110">
        <v>1125</v>
      </c>
      <c r="F70" s="112">
        <f t="shared" si="5"/>
        <v>6.4389547029552801E-4</v>
      </c>
      <c r="G70" s="112">
        <f t="shared" si="6"/>
        <v>3.2110091743119268E-2</v>
      </c>
      <c r="H70" s="109">
        <f t="shared" si="7"/>
        <v>35</v>
      </c>
      <c r="I70" s="113">
        <f t="shared" si="9"/>
        <v>1.1319900384876612E-3</v>
      </c>
      <c r="J70" s="110">
        <f t="shared" si="8"/>
        <v>38</v>
      </c>
    </row>
    <row r="71" spans="1:11">
      <c r="A71" s="47">
        <v>70</v>
      </c>
      <c r="B71" s="115" t="s">
        <v>161</v>
      </c>
      <c r="C71" s="110">
        <v>4033</v>
      </c>
      <c r="D71" s="109">
        <v>4188</v>
      </c>
      <c r="E71" s="110">
        <v>4249</v>
      </c>
      <c r="F71" s="112">
        <f t="shared" si="5"/>
        <v>2.4319216473650653E-3</v>
      </c>
      <c r="G71" s="112">
        <f t="shared" si="6"/>
        <v>5.355814530126457E-2</v>
      </c>
      <c r="H71" s="109">
        <f t="shared" si="7"/>
        <v>216</v>
      </c>
      <c r="I71" s="113">
        <f t="shared" si="9"/>
        <v>6.9859956660952814E-3</v>
      </c>
      <c r="J71" s="110">
        <f t="shared" si="8"/>
        <v>61</v>
      </c>
    </row>
    <row r="72" spans="1:11">
      <c r="A72" s="47">
        <v>71</v>
      </c>
      <c r="B72" s="115" t="s">
        <v>162</v>
      </c>
      <c r="C72" s="110">
        <v>4544</v>
      </c>
      <c r="D72" s="109">
        <v>4667</v>
      </c>
      <c r="E72" s="110">
        <v>4687</v>
      </c>
      <c r="F72" s="112">
        <f t="shared" si="5"/>
        <v>2.6826116171334573E-3</v>
      </c>
      <c r="G72" s="112">
        <f t="shared" si="6"/>
        <v>3.1470070422535211E-2</v>
      </c>
      <c r="H72" s="109">
        <f t="shared" si="7"/>
        <v>143</v>
      </c>
      <c r="I72" s="113">
        <f t="shared" si="9"/>
        <v>4.6249878715353019E-3</v>
      </c>
      <c r="J72" s="110">
        <f t="shared" si="8"/>
        <v>20</v>
      </c>
    </row>
    <row r="73" spans="1:11">
      <c r="A73" s="47">
        <v>72</v>
      </c>
      <c r="B73" s="115" t="s">
        <v>163</v>
      </c>
      <c r="C73" s="110">
        <v>3512</v>
      </c>
      <c r="D73" s="109">
        <v>3605</v>
      </c>
      <c r="E73" s="110">
        <v>3639</v>
      </c>
      <c r="F73" s="112">
        <f t="shared" si="5"/>
        <v>2.0827872145826013E-3</v>
      </c>
      <c r="G73" s="112">
        <f t="shared" si="6"/>
        <v>3.6161731207289292E-2</v>
      </c>
      <c r="H73" s="109">
        <f t="shared" si="7"/>
        <v>127</v>
      </c>
      <c r="I73" s="113">
        <f t="shared" si="9"/>
        <v>4.1075067110837998E-3</v>
      </c>
      <c r="J73" s="110">
        <f t="shared" si="8"/>
        <v>34</v>
      </c>
    </row>
    <row r="74" spans="1:11">
      <c r="A74" s="47">
        <v>73</v>
      </c>
      <c r="B74" s="115" t="s">
        <v>164</v>
      </c>
      <c r="C74" s="110">
        <v>2075</v>
      </c>
      <c r="D74" s="109">
        <v>1839</v>
      </c>
      <c r="E74" s="110">
        <v>1882</v>
      </c>
      <c r="F74" s="112">
        <f t="shared" si="5"/>
        <v>1.0771655778632743E-3</v>
      </c>
      <c r="G74" s="112">
        <f t="shared" si="6"/>
        <v>-9.3012048192771091E-2</v>
      </c>
      <c r="H74" s="109">
        <f t="shared" si="7"/>
        <v>-193</v>
      </c>
      <c r="I74" s="113">
        <f t="shared" si="9"/>
        <v>-6.2421164979462465E-3</v>
      </c>
      <c r="J74" s="110">
        <f t="shared" si="8"/>
        <v>43</v>
      </c>
    </row>
    <row r="75" spans="1:11">
      <c r="A75" s="47">
        <v>74</v>
      </c>
      <c r="B75" s="115" t="s">
        <v>165</v>
      </c>
      <c r="C75" s="110">
        <v>3991</v>
      </c>
      <c r="D75" s="109">
        <v>3990</v>
      </c>
      <c r="E75" s="110">
        <v>4046</v>
      </c>
      <c r="F75" s="112">
        <f t="shared" si="5"/>
        <v>2.3157342869472943E-3</v>
      </c>
      <c r="G75" s="112">
        <f t="shared" si="6"/>
        <v>1.3781007266349286E-2</v>
      </c>
      <c r="H75" s="109">
        <f t="shared" si="7"/>
        <v>55</v>
      </c>
      <c r="I75" s="113">
        <f t="shared" si="9"/>
        <v>1.7788414890520393E-3</v>
      </c>
      <c r="J75" s="110">
        <f t="shared" si="8"/>
        <v>56</v>
      </c>
    </row>
    <row r="76" spans="1:11">
      <c r="A76" s="47">
        <v>75</v>
      </c>
      <c r="B76" s="115" t="s">
        <v>166</v>
      </c>
      <c r="C76" s="110">
        <v>1139</v>
      </c>
      <c r="D76" s="109">
        <v>1127</v>
      </c>
      <c r="E76" s="110">
        <v>1149</v>
      </c>
      <c r="F76" s="112">
        <f t="shared" si="5"/>
        <v>6.5763190699516592E-4</v>
      </c>
      <c r="G76" s="112">
        <f t="shared" si="6"/>
        <v>8.7796312554872698E-3</v>
      </c>
      <c r="H76" s="109">
        <f t="shared" si="7"/>
        <v>10</v>
      </c>
      <c r="I76" s="113">
        <f t="shared" si="9"/>
        <v>3.2342572528218892E-4</v>
      </c>
      <c r="J76" s="110">
        <f t="shared" si="8"/>
        <v>22</v>
      </c>
    </row>
    <row r="77" spans="1:11">
      <c r="A77" s="47">
        <v>76</v>
      </c>
      <c r="B77" s="115" t="s">
        <v>167</v>
      </c>
      <c r="C77" s="110">
        <v>1765</v>
      </c>
      <c r="D77" s="109">
        <v>1660</v>
      </c>
      <c r="E77" s="110">
        <v>1692</v>
      </c>
      <c r="F77" s="112">
        <f t="shared" si="5"/>
        <v>9.6841878732447414E-4</v>
      </c>
      <c r="G77" s="112">
        <f t="shared" si="6"/>
        <v>-4.1359773371104816E-2</v>
      </c>
      <c r="H77" s="109">
        <f t="shared" si="7"/>
        <v>-73</v>
      </c>
      <c r="I77" s="113">
        <f t="shared" si="9"/>
        <v>-2.3610077945599795E-3</v>
      </c>
      <c r="J77" s="110">
        <f t="shared" si="8"/>
        <v>32</v>
      </c>
    </row>
    <row r="78" spans="1:11">
      <c r="A78" s="47">
        <v>77</v>
      </c>
      <c r="B78" s="115" t="s">
        <v>168</v>
      </c>
      <c r="C78" s="110">
        <v>6344</v>
      </c>
      <c r="D78" s="109">
        <v>6684</v>
      </c>
      <c r="E78" s="110">
        <v>6725</v>
      </c>
      <c r="F78" s="112">
        <f t="shared" si="5"/>
        <v>3.8490640335443783E-3</v>
      </c>
      <c r="G78" s="112">
        <f t="shared" si="6"/>
        <v>6.0056746532156369E-2</v>
      </c>
      <c r="H78" s="109">
        <f t="shared" si="7"/>
        <v>381</v>
      </c>
      <c r="I78" s="113">
        <f t="shared" si="9"/>
        <v>1.2322520133251399E-2</v>
      </c>
      <c r="J78" s="110">
        <f t="shared" si="8"/>
        <v>41</v>
      </c>
    </row>
    <row r="79" spans="1:11">
      <c r="A79" s="47">
        <v>78</v>
      </c>
      <c r="B79" s="115" t="s">
        <v>169</v>
      </c>
      <c r="C79" s="110">
        <v>5109</v>
      </c>
      <c r="D79" s="109">
        <v>5078</v>
      </c>
      <c r="E79" s="110">
        <v>5118</v>
      </c>
      <c r="F79" s="112">
        <f t="shared" si="5"/>
        <v>2.9292951261977885E-3</v>
      </c>
      <c r="G79" s="112">
        <f t="shared" si="6"/>
        <v>1.7615971814445098E-3</v>
      </c>
      <c r="H79" s="109">
        <f t="shared" si="7"/>
        <v>9</v>
      </c>
      <c r="I79" s="113">
        <f t="shared" si="9"/>
        <v>2.9108315275397004E-4</v>
      </c>
      <c r="J79" s="110">
        <f t="shared" si="8"/>
        <v>40</v>
      </c>
    </row>
    <row r="80" spans="1:11">
      <c r="A80" s="47">
        <v>79</v>
      </c>
      <c r="B80" s="115" t="s">
        <v>170</v>
      </c>
      <c r="C80" s="110">
        <v>1541</v>
      </c>
      <c r="D80" s="109">
        <v>1549</v>
      </c>
      <c r="E80" s="110">
        <v>1512</v>
      </c>
      <c r="F80" s="112">
        <f t="shared" si="5"/>
        <v>8.653955120771896E-4</v>
      </c>
      <c r="G80" s="112">
        <f t="shared" si="6"/>
        <v>-1.8818948734587931E-2</v>
      </c>
      <c r="H80" s="109">
        <f t="shared" si="7"/>
        <v>-29</v>
      </c>
      <c r="I80" s="113">
        <f t="shared" si="9"/>
        <v>-9.3793460331834794E-4</v>
      </c>
      <c r="J80" s="110">
        <f t="shared" si="8"/>
        <v>-37</v>
      </c>
    </row>
    <row r="81" spans="1:11">
      <c r="A81" s="47">
        <v>80</v>
      </c>
      <c r="B81" s="115" t="s">
        <v>171</v>
      </c>
      <c r="C81" s="110">
        <v>6030</v>
      </c>
      <c r="D81" s="109">
        <v>6123</v>
      </c>
      <c r="E81" s="110">
        <v>6174</v>
      </c>
      <c r="F81" s="112">
        <f t="shared" si="5"/>
        <v>3.5336983409818578E-3</v>
      </c>
      <c r="G81" s="112">
        <f t="shared" si="6"/>
        <v>2.3880597014925373E-2</v>
      </c>
      <c r="H81" s="109">
        <f t="shared" si="7"/>
        <v>144</v>
      </c>
      <c r="I81" s="113">
        <f t="shared" si="9"/>
        <v>4.6573304440635207E-3</v>
      </c>
      <c r="J81" s="110">
        <f t="shared" si="8"/>
        <v>51</v>
      </c>
    </row>
    <row r="82" spans="1:11">
      <c r="A82" s="47">
        <v>81</v>
      </c>
      <c r="B82" s="115" t="s">
        <v>172</v>
      </c>
      <c r="C82" s="110">
        <v>7059</v>
      </c>
      <c r="D82" s="109">
        <v>7393</v>
      </c>
      <c r="E82" s="110">
        <v>7490</v>
      </c>
      <c r="F82" s="112">
        <f t="shared" si="5"/>
        <v>4.2869129533453371E-3</v>
      </c>
      <c r="G82" s="112">
        <f t="shared" si="6"/>
        <v>6.1056806913160504E-2</v>
      </c>
      <c r="H82" s="109">
        <f t="shared" si="7"/>
        <v>431</v>
      </c>
      <c r="I82" s="113">
        <f t="shared" si="9"/>
        <v>1.3939648759662344E-2</v>
      </c>
      <c r="J82" s="110">
        <f t="shared" si="8"/>
        <v>97</v>
      </c>
    </row>
    <row r="83" spans="1:11" s="123" customFormat="1">
      <c r="A83" s="138" t="s">
        <v>173</v>
      </c>
      <c r="B83" s="138"/>
      <c r="C83" s="75">
        <v>1716259</v>
      </c>
      <c r="D83" s="75">
        <v>1737400</v>
      </c>
      <c r="E83" s="75">
        <v>1747178</v>
      </c>
      <c r="F83" s="112">
        <f t="shared" si="5"/>
        <v>1</v>
      </c>
      <c r="G83" s="112">
        <f t="shared" si="6"/>
        <v>1.8015346168614412E-2</v>
      </c>
      <c r="H83" s="109">
        <f t="shared" si="7"/>
        <v>30919</v>
      </c>
      <c r="I83" s="113">
        <f t="shared" si="9"/>
        <v>1</v>
      </c>
      <c r="J83" s="109">
        <f t="shared" si="8"/>
        <v>9778</v>
      </c>
      <c r="K83" s="23"/>
    </row>
    <row r="84" spans="1:11">
      <c r="D84" s="9"/>
      <c r="E84" s="9"/>
      <c r="F84" s="65"/>
      <c r="I84" s="15"/>
    </row>
    <row r="85" spans="1:11">
      <c r="D85" s="126"/>
      <c r="E85" s="126"/>
      <c r="I85" s="15"/>
    </row>
    <row r="86" spans="1:11">
      <c r="D86" s="9"/>
      <c r="E86" s="9"/>
      <c r="I86" s="15"/>
    </row>
    <row r="87" spans="1:11">
      <c r="D87" s="9"/>
      <c r="E87" s="9"/>
      <c r="I87" s="15"/>
    </row>
    <row r="88" spans="1:11">
      <c r="D88" s="9"/>
      <c r="E88" s="9"/>
      <c r="I88" s="15"/>
    </row>
    <row r="89" spans="1:11">
      <c r="D89" s="9"/>
      <c r="E89" s="9"/>
      <c r="I89" s="15"/>
    </row>
    <row r="90" spans="1:11">
      <c r="D90" s="9"/>
      <c r="E90" s="9"/>
    </row>
    <row r="91" spans="1:11">
      <c r="D91" s="9"/>
      <c r="E91" s="9"/>
    </row>
    <row r="92" spans="1:11">
      <c r="D92" s="9"/>
      <c r="E92" s="9"/>
    </row>
    <row r="93" spans="1:11">
      <c r="D93" s="9"/>
      <c r="E93" s="9"/>
    </row>
    <row r="94" spans="1:11">
      <c r="D94" s="9"/>
      <c r="E94" s="9"/>
    </row>
    <row r="95" spans="1:11">
      <c r="D95" s="9"/>
      <c r="E95" s="9"/>
    </row>
    <row r="96" spans="1:11">
      <c r="D96" s="9"/>
      <c r="E96" s="9"/>
    </row>
    <row r="97" spans="4:6">
      <c r="D97" s="9"/>
      <c r="E97" s="9"/>
    </row>
    <row r="98" spans="4:6">
      <c r="D98" s="9"/>
      <c r="E98" s="9"/>
    </row>
    <row r="99" spans="4:6">
      <c r="D99" s="9"/>
      <c r="E99" s="9"/>
    </row>
    <row r="100" spans="4:6">
      <c r="D100" s="9"/>
      <c r="E100" s="9"/>
    </row>
    <row r="101" spans="4:6">
      <c r="D101" s="9"/>
      <c r="E101" s="9"/>
      <c r="F101" s="14"/>
    </row>
    <row r="102" spans="4:6">
      <c r="D102" s="9"/>
      <c r="E102" s="9"/>
    </row>
    <row r="103" spans="4:6">
      <c r="D103" s="9"/>
      <c r="E103" s="9"/>
    </row>
    <row r="104" spans="4:6">
      <c r="D104" s="9"/>
      <c r="E104" s="9"/>
    </row>
    <row r="105" spans="4:6">
      <c r="D105" s="9"/>
      <c r="E105" s="9"/>
    </row>
    <row r="106" spans="4:6">
      <c r="D106" s="9"/>
      <c r="E106" s="9"/>
    </row>
    <row r="107" spans="4:6">
      <c r="D107" s="9"/>
      <c r="E107" s="9"/>
    </row>
    <row r="108" spans="4:6">
      <c r="D108" s="9"/>
      <c r="E108" s="9"/>
    </row>
    <row r="109" spans="4:6">
      <c r="D109" s="9"/>
      <c r="E109" s="9"/>
    </row>
    <row r="110" spans="4:6">
      <c r="D110" s="9"/>
      <c r="E110" s="9"/>
    </row>
    <row r="111" spans="4:6">
      <c r="D111" s="9"/>
      <c r="E111" s="9"/>
    </row>
    <row r="112" spans="4:6">
      <c r="D112" s="9"/>
      <c r="E112" s="9"/>
    </row>
    <row r="113" spans="4:5">
      <c r="D113" s="9"/>
      <c r="E113" s="9"/>
    </row>
    <row r="114" spans="4:5">
      <c r="D114" s="9"/>
      <c r="E114" s="9"/>
    </row>
    <row r="115" spans="4:5">
      <c r="D115" s="9"/>
      <c r="E115" s="9"/>
    </row>
    <row r="116" spans="4:5">
      <c r="D116" s="9"/>
      <c r="E116" s="9"/>
    </row>
    <row r="117" spans="4:5">
      <c r="D117" s="9"/>
      <c r="E117" s="9"/>
    </row>
    <row r="118" spans="4:5">
      <c r="D118" s="9"/>
      <c r="E118" s="9"/>
    </row>
    <row r="119" spans="4:5">
      <c r="D119" s="9"/>
      <c r="E119" s="9"/>
    </row>
    <row r="120" spans="4:5">
      <c r="D120" s="9"/>
      <c r="E120" s="9"/>
    </row>
    <row r="121" spans="4:5">
      <c r="D121" s="9"/>
      <c r="E121" s="9"/>
    </row>
    <row r="122" spans="4:5">
      <c r="D122" s="9"/>
      <c r="E122" s="9"/>
    </row>
    <row r="123" spans="4:5">
      <c r="D123" s="9"/>
      <c r="E123" s="9"/>
    </row>
    <row r="124" spans="4:5">
      <c r="D124" s="9"/>
      <c r="E124" s="9"/>
    </row>
    <row r="125" spans="4:5">
      <c r="D125" s="9"/>
      <c r="E125" s="9"/>
    </row>
    <row r="126" spans="4:5">
      <c r="D126" s="9"/>
      <c r="E126" s="9"/>
    </row>
    <row r="127" spans="4:5">
      <c r="D127" s="9"/>
      <c r="E127" s="9"/>
    </row>
    <row r="128" spans="4:5">
      <c r="D128" s="9"/>
      <c r="E128" s="9"/>
    </row>
    <row r="129" spans="4:5">
      <c r="D129" s="9"/>
      <c r="E129" s="9"/>
    </row>
    <row r="130" spans="4:5">
      <c r="D130" s="9"/>
      <c r="E130" s="9"/>
    </row>
    <row r="131" spans="4:5">
      <c r="D131" s="9"/>
      <c r="E131" s="9"/>
    </row>
    <row r="132" spans="4:5">
      <c r="D132" s="9"/>
      <c r="E132" s="9"/>
    </row>
    <row r="133" spans="4:5">
      <c r="D133" s="9"/>
      <c r="E133" s="9"/>
    </row>
    <row r="134" spans="4:5">
      <c r="D134" s="9"/>
      <c r="E134" s="9"/>
    </row>
    <row r="135" spans="4:5">
      <c r="D135" s="9"/>
      <c r="E135" s="9"/>
    </row>
    <row r="136" spans="4:5">
      <c r="D136" s="9"/>
      <c r="E136" s="9"/>
    </row>
    <row r="137" spans="4:5">
      <c r="D137" s="9"/>
      <c r="E137" s="9"/>
    </row>
    <row r="138" spans="4:5">
      <c r="D138" s="9"/>
      <c r="E138" s="9"/>
    </row>
    <row r="139" spans="4:5">
      <c r="D139" s="9"/>
      <c r="E139" s="9"/>
    </row>
    <row r="140" spans="4:5">
      <c r="D140" s="9"/>
      <c r="E140" s="9"/>
    </row>
    <row r="141" spans="4:5">
      <c r="D141" s="9"/>
      <c r="E141" s="9"/>
    </row>
    <row r="142" spans="4:5">
      <c r="D142" s="9"/>
      <c r="E142" s="9"/>
    </row>
    <row r="143" spans="4:5">
      <c r="D143" s="18"/>
      <c r="E143" s="18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92"/>
  <sheetViews>
    <sheetView topLeftCell="I1" zoomScale="80" zoomScaleNormal="80" workbookViewId="0">
      <pane ySplit="1" topLeftCell="A2" activePane="bottomLeft" state="frozen"/>
      <selection activeCell="W1" sqref="W1"/>
      <selection pane="bottomLeft" activeCell="L1" sqref="L1:U1048576"/>
    </sheetView>
  </sheetViews>
  <sheetFormatPr defaultColWidth="9.179687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33.1796875" style="8" customWidth="1"/>
    <col min="7" max="7" width="28.453125" style="8" customWidth="1"/>
    <col min="8" max="8" width="26.7265625" style="8" customWidth="1"/>
    <col min="9" max="9" width="20.26953125" style="8" customWidth="1"/>
    <col min="10" max="10" width="32.453125" style="8" customWidth="1"/>
    <col min="11" max="16384" width="9.1796875" style="8"/>
  </cols>
  <sheetData>
    <row r="1" spans="1:12" ht="29">
      <c r="A1" s="107" t="s">
        <v>1</v>
      </c>
      <c r="B1" s="106" t="s">
        <v>90</v>
      </c>
      <c r="C1" s="105">
        <v>42125</v>
      </c>
      <c r="D1" s="105">
        <v>42461</v>
      </c>
      <c r="E1" s="105">
        <v>42491</v>
      </c>
      <c r="F1" s="104" t="s">
        <v>313</v>
      </c>
      <c r="G1" s="104" t="s">
        <v>314</v>
      </c>
      <c r="H1" s="104" t="s">
        <v>296</v>
      </c>
      <c r="I1" s="104" t="s">
        <v>297</v>
      </c>
      <c r="J1" s="108" t="s">
        <v>298</v>
      </c>
    </row>
    <row r="2" spans="1:12">
      <c r="A2" s="43">
        <v>1</v>
      </c>
      <c r="B2" s="111" t="s">
        <v>2</v>
      </c>
      <c r="C2" s="110">
        <v>31725</v>
      </c>
      <c r="D2" s="109">
        <v>32052</v>
      </c>
      <c r="E2" s="110">
        <v>33200</v>
      </c>
      <c r="F2" s="112">
        <f t="shared" ref="F2:F65" si="0">E2/$E$90</f>
        <v>8.5441204741575107E-3</v>
      </c>
      <c r="G2" s="112">
        <f t="shared" ref="G2:G65" si="1">(E2-C2)/C2</f>
        <v>4.6493301812450746E-2</v>
      </c>
      <c r="H2" s="109">
        <f t="shared" ref="H2:H65" si="2">E2-C2</f>
        <v>1475</v>
      </c>
      <c r="I2" s="113">
        <f>H2/$H$90</f>
        <v>7.6279820238199895E-3</v>
      </c>
      <c r="J2" s="110">
        <f t="shared" ref="J2:J65" si="3">E2-D2</f>
        <v>1148</v>
      </c>
      <c r="L2" s="11"/>
    </row>
    <row r="3" spans="1:12">
      <c r="A3" s="43">
        <v>2</v>
      </c>
      <c r="B3" s="111" t="s">
        <v>3</v>
      </c>
      <c r="C3" s="110">
        <v>27793</v>
      </c>
      <c r="D3" s="109">
        <v>6031</v>
      </c>
      <c r="E3" s="110">
        <v>10234</v>
      </c>
      <c r="F3" s="112">
        <f t="shared" si="0"/>
        <v>2.6337508714616856E-3</v>
      </c>
      <c r="G3" s="112">
        <f t="shared" si="1"/>
        <v>-0.63177778577339616</v>
      </c>
      <c r="H3" s="109">
        <f t="shared" si="2"/>
        <v>-17559</v>
      </c>
      <c r="I3" s="113">
        <f t="shared" ref="I3:I66" si="4">H3/$H$90</f>
        <v>-9.0806600919495051E-2</v>
      </c>
      <c r="J3" s="110">
        <f t="shared" si="3"/>
        <v>4203</v>
      </c>
      <c r="L3" s="11"/>
    </row>
    <row r="4" spans="1:12">
      <c r="A4" s="43">
        <v>3</v>
      </c>
      <c r="B4" s="111" t="s">
        <v>4</v>
      </c>
      <c r="C4" s="110">
        <v>1250</v>
      </c>
      <c r="D4" s="109">
        <v>1301</v>
      </c>
      <c r="E4" s="110">
        <v>1307</v>
      </c>
      <c r="F4" s="112">
        <f t="shared" si="0"/>
        <v>3.3636040541336945E-4</v>
      </c>
      <c r="G4" s="112">
        <f t="shared" si="1"/>
        <v>4.5600000000000002E-2</v>
      </c>
      <c r="H4" s="109">
        <f t="shared" si="2"/>
        <v>57</v>
      </c>
      <c r="I4" s="113">
        <f t="shared" si="4"/>
        <v>2.9477625447982335E-4</v>
      </c>
      <c r="J4" s="110">
        <f t="shared" si="3"/>
        <v>6</v>
      </c>
      <c r="L4" s="11"/>
    </row>
    <row r="5" spans="1:12">
      <c r="A5" s="43">
        <v>5</v>
      </c>
      <c r="B5" s="111" t="s">
        <v>5</v>
      </c>
      <c r="C5" s="110">
        <v>430</v>
      </c>
      <c r="D5" s="109">
        <v>468</v>
      </c>
      <c r="E5" s="110">
        <v>501</v>
      </c>
      <c r="F5" s="112">
        <f t="shared" si="0"/>
        <v>1.289338661913528E-4</v>
      </c>
      <c r="G5" s="112">
        <f t="shared" si="1"/>
        <v>0.16511627906976745</v>
      </c>
      <c r="H5" s="109">
        <f t="shared" si="2"/>
        <v>71</v>
      </c>
      <c r="I5" s="113">
        <f t="shared" si="4"/>
        <v>3.6717743979065712E-4</v>
      </c>
      <c r="J5" s="110">
        <f t="shared" si="3"/>
        <v>33</v>
      </c>
      <c r="L5" s="11"/>
    </row>
    <row r="6" spans="1:12">
      <c r="A6" s="43">
        <v>6</v>
      </c>
      <c r="B6" s="111" t="s">
        <v>6</v>
      </c>
      <c r="C6" s="110">
        <v>71</v>
      </c>
      <c r="D6" s="109">
        <v>87</v>
      </c>
      <c r="E6" s="110">
        <v>88</v>
      </c>
      <c r="F6" s="112">
        <f t="shared" si="0"/>
        <v>2.2647066317044001E-5</v>
      </c>
      <c r="G6" s="112">
        <f t="shared" si="1"/>
        <v>0.23943661971830985</v>
      </c>
      <c r="H6" s="109">
        <f t="shared" si="2"/>
        <v>17</v>
      </c>
      <c r="I6" s="113">
        <f t="shared" si="4"/>
        <v>8.7915725020298193E-5</v>
      </c>
      <c r="J6" s="110">
        <f t="shared" si="3"/>
        <v>1</v>
      </c>
      <c r="L6" s="11"/>
    </row>
    <row r="7" spans="1:12">
      <c r="A7" s="43">
        <v>7</v>
      </c>
      <c r="B7" s="111" t="s">
        <v>7</v>
      </c>
      <c r="C7" s="110">
        <v>893</v>
      </c>
      <c r="D7" s="109">
        <v>783</v>
      </c>
      <c r="E7" s="110">
        <v>787</v>
      </c>
      <c r="F7" s="112">
        <f t="shared" si="0"/>
        <v>2.025368317217458E-4</v>
      </c>
      <c r="G7" s="112">
        <f t="shared" si="1"/>
        <v>-0.11870100783874581</v>
      </c>
      <c r="H7" s="109">
        <f t="shared" si="2"/>
        <v>-106</v>
      </c>
      <c r="I7" s="113">
        <f t="shared" si="4"/>
        <v>-5.4818040306774162E-4</v>
      </c>
      <c r="J7" s="110">
        <f t="shared" si="3"/>
        <v>4</v>
      </c>
      <c r="L7" s="11"/>
    </row>
    <row r="8" spans="1:12">
      <c r="A8" s="43">
        <v>8</v>
      </c>
      <c r="B8" s="111" t="s">
        <v>281</v>
      </c>
      <c r="C8" s="110">
        <v>3045</v>
      </c>
      <c r="D8" s="109">
        <v>3324</v>
      </c>
      <c r="E8" s="110">
        <v>3402</v>
      </c>
      <c r="F8" s="112">
        <f t="shared" si="0"/>
        <v>8.7551499557481473E-4</v>
      </c>
      <c r="G8" s="112">
        <f t="shared" si="1"/>
        <v>0.11724137931034483</v>
      </c>
      <c r="H8" s="109">
        <f t="shared" si="2"/>
        <v>357</v>
      </c>
      <c r="I8" s="113">
        <f t="shared" si="4"/>
        <v>1.846230225426262E-3</v>
      </c>
      <c r="J8" s="110">
        <f t="shared" si="3"/>
        <v>78</v>
      </c>
      <c r="L8" s="11"/>
    </row>
    <row r="9" spans="1:12">
      <c r="A9" s="43">
        <v>9</v>
      </c>
      <c r="B9" s="111" t="s">
        <v>8</v>
      </c>
      <c r="C9" s="110">
        <v>457</v>
      </c>
      <c r="D9" s="109">
        <v>422</v>
      </c>
      <c r="E9" s="110">
        <v>512</v>
      </c>
      <c r="F9" s="112">
        <f t="shared" si="0"/>
        <v>1.3176474948098328E-4</v>
      </c>
      <c r="G9" s="112">
        <f t="shared" si="1"/>
        <v>0.12035010940919037</v>
      </c>
      <c r="H9" s="109">
        <f t="shared" si="2"/>
        <v>55</v>
      </c>
      <c r="I9" s="113">
        <f t="shared" si="4"/>
        <v>2.8443322800684708E-4</v>
      </c>
      <c r="J9" s="110">
        <f t="shared" si="3"/>
        <v>90</v>
      </c>
      <c r="L9" s="11"/>
    </row>
    <row r="10" spans="1:12">
      <c r="A10" s="114">
        <v>10</v>
      </c>
      <c r="B10" s="111" t="s">
        <v>9</v>
      </c>
      <c r="C10" s="109">
        <v>119038</v>
      </c>
      <c r="D10" s="109">
        <v>123647</v>
      </c>
      <c r="E10" s="109">
        <v>125146</v>
      </c>
      <c r="F10" s="112">
        <f t="shared" si="0"/>
        <v>3.2206701833099871E-2</v>
      </c>
      <c r="G10" s="112">
        <f t="shared" si="1"/>
        <v>5.1311345956753303E-2</v>
      </c>
      <c r="H10" s="109">
        <f t="shared" si="2"/>
        <v>6108</v>
      </c>
      <c r="I10" s="113">
        <f t="shared" si="4"/>
        <v>3.1587602848469488E-2</v>
      </c>
      <c r="J10" s="110">
        <f t="shared" si="3"/>
        <v>1499</v>
      </c>
      <c r="L10" s="11"/>
    </row>
    <row r="11" spans="1:12">
      <c r="A11" s="114">
        <v>11</v>
      </c>
      <c r="B11" s="111" t="s">
        <v>10</v>
      </c>
      <c r="C11" s="109">
        <v>2582</v>
      </c>
      <c r="D11" s="109">
        <v>2445</v>
      </c>
      <c r="E11" s="109">
        <v>2499</v>
      </c>
      <c r="F11" s="112">
        <f t="shared" si="0"/>
        <v>6.4312521279878362E-4</v>
      </c>
      <c r="G11" s="112">
        <f t="shared" si="1"/>
        <v>-3.2145623547637489E-2</v>
      </c>
      <c r="H11" s="109">
        <f t="shared" si="2"/>
        <v>-83</v>
      </c>
      <c r="I11" s="113">
        <f t="shared" si="4"/>
        <v>-4.2923559862851468E-4</v>
      </c>
      <c r="J11" s="110">
        <f t="shared" si="3"/>
        <v>54</v>
      </c>
      <c r="L11" s="11"/>
    </row>
    <row r="12" spans="1:12">
      <c r="A12" s="114">
        <v>12</v>
      </c>
      <c r="B12" s="111" t="s">
        <v>11</v>
      </c>
      <c r="C12" s="109">
        <v>1250</v>
      </c>
      <c r="D12" s="109">
        <v>1233</v>
      </c>
      <c r="E12" s="109">
        <v>1332</v>
      </c>
      <c r="F12" s="112">
        <f t="shared" si="0"/>
        <v>3.4279423107162055E-4</v>
      </c>
      <c r="G12" s="112">
        <f t="shared" si="1"/>
        <v>6.5600000000000006E-2</v>
      </c>
      <c r="H12" s="109">
        <f t="shared" si="2"/>
        <v>82</v>
      </c>
      <c r="I12" s="113">
        <f t="shared" si="4"/>
        <v>4.2406408539202655E-4</v>
      </c>
      <c r="J12" s="110">
        <f t="shared" si="3"/>
        <v>99</v>
      </c>
    </row>
    <row r="13" spans="1:12">
      <c r="A13" s="114">
        <v>13</v>
      </c>
      <c r="B13" s="111" t="s">
        <v>12</v>
      </c>
      <c r="C13" s="109">
        <v>121526</v>
      </c>
      <c r="D13" s="109">
        <v>117163</v>
      </c>
      <c r="E13" s="109">
        <v>116399</v>
      </c>
      <c r="F13" s="112">
        <f t="shared" si="0"/>
        <v>2.9955634911790964E-2</v>
      </c>
      <c r="G13" s="112">
        <f t="shared" si="1"/>
        <v>-4.2188502871813437E-2</v>
      </c>
      <c r="H13" s="109">
        <f t="shared" si="2"/>
        <v>-5127</v>
      </c>
      <c r="I13" s="113">
        <f t="shared" si="4"/>
        <v>-2.6514348363474636E-2</v>
      </c>
      <c r="J13" s="110">
        <f t="shared" si="3"/>
        <v>-764</v>
      </c>
    </row>
    <row r="14" spans="1:12">
      <c r="A14" s="114">
        <v>14</v>
      </c>
      <c r="B14" s="111" t="s">
        <v>13</v>
      </c>
      <c r="C14" s="109">
        <v>240886</v>
      </c>
      <c r="D14" s="109">
        <v>236826</v>
      </c>
      <c r="E14" s="109">
        <v>234643</v>
      </c>
      <c r="F14" s="112">
        <f t="shared" si="0"/>
        <v>6.0386086157160859E-2</v>
      </c>
      <c r="G14" s="112">
        <f t="shared" si="1"/>
        <v>-2.5916823725745788E-2</v>
      </c>
      <c r="H14" s="109">
        <f t="shared" si="2"/>
        <v>-6243</v>
      </c>
      <c r="I14" s="113">
        <f t="shared" si="4"/>
        <v>-3.2285757135395388E-2</v>
      </c>
      <c r="J14" s="110">
        <f t="shared" si="3"/>
        <v>-2183</v>
      </c>
    </row>
    <row r="15" spans="1:12">
      <c r="A15" s="114">
        <v>15</v>
      </c>
      <c r="B15" s="111" t="s">
        <v>14</v>
      </c>
      <c r="C15" s="109">
        <v>12788</v>
      </c>
      <c r="D15" s="109">
        <v>12823</v>
      </c>
      <c r="E15" s="109">
        <v>12791</v>
      </c>
      <c r="F15" s="112">
        <f t="shared" si="0"/>
        <v>3.2918025597876116E-3</v>
      </c>
      <c r="G15" s="112">
        <f t="shared" si="1"/>
        <v>2.3459493274945262E-4</v>
      </c>
      <c r="H15" s="109">
        <f t="shared" si="2"/>
        <v>3</v>
      </c>
      <c r="I15" s="113">
        <f t="shared" si="4"/>
        <v>1.5514539709464387E-5</v>
      </c>
      <c r="J15" s="110">
        <f t="shared" si="3"/>
        <v>-32</v>
      </c>
    </row>
    <row r="16" spans="1:12">
      <c r="A16" s="114">
        <v>16</v>
      </c>
      <c r="B16" s="111" t="s">
        <v>15</v>
      </c>
      <c r="C16" s="109">
        <v>10280</v>
      </c>
      <c r="D16" s="109">
        <v>8021</v>
      </c>
      <c r="E16" s="109">
        <v>8067</v>
      </c>
      <c r="F16" s="112">
        <f t="shared" si="0"/>
        <v>2.0760668634044769E-3</v>
      </c>
      <c r="G16" s="112">
        <f t="shared" si="1"/>
        <v>-0.21527237354085604</v>
      </c>
      <c r="H16" s="109">
        <f t="shared" si="2"/>
        <v>-2213</v>
      </c>
      <c r="I16" s="113">
        <f t="shared" si="4"/>
        <v>-1.1444558792348229E-2</v>
      </c>
      <c r="J16" s="110">
        <f t="shared" si="3"/>
        <v>46</v>
      </c>
    </row>
    <row r="17" spans="1:10">
      <c r="A17" s="114">
        <v>17</v>
      </c>
      <c r="B17" s="111" t="s">
        <v>16</v>
      </c>
      <c r="C17" s="109">
        <v>9420</v>
      </c>
      <c r="D17" s="109">
        <v>9427</v>
      </c>
      <c r="E17" s="109">
        <v>9346</v>
      </c>
      <c r="F17" s="112">
        <f t="shared" si="0"/>
        <v>2.4052213840806049E-3</v>
      </c>
      <c r="G17" s="112">
        <f t="shared" si="1"/>
        <v>-7.8556263269639066E-3</v>
      </c>
      <c r="H17" s="109">
        <f t="shared" si="2"/>
        <v>-74</v>
      </c>
      <c r="I17" s="113">
        <f t="shared" si="4"/>
        <v>-3.8269197950012153E-4</v>
      </c>
      <c r="J17" s="110">
        <f t="shared" si="3"/>
        <v>-81</v>
      </c>
    </row>
    <row r="18" spans="1:10">
      <c r="A18" s="114">
        <v>18</v>
      </c>
      <c r="B18" s="111" t="s">
        <v>17</v>
      </c>
      <c r="C18" s="109">
        <v>15008</v>
      </c>
      <c r="D18" s="109">
        <v>13196</v>
      </c>
      <c r="E18" s="109">
        <v>13167</v>
      </c>
      <c r="F18" s="112">
        <f t="shared" si="0"/>
        <v>3.388567297687709E-3</v>
      </c>
      <c r="G18" s="112">
        <f t="shared" si="1"/>
        <v>-0.12266791044776119</v>
      </c>
      <c r="H18" s="109">
        <f t="shared" si="2"/>
        <v>-1841</v>
      </c>
      <c r="I18" s="113">
        <f t="shared" si="4"/>
        <v>-9.5207558683746453E-3</v>
      </c>
      <c r="J18" s="110">
        <f t="shared" si="3"/>
        <v>-29</v>
      </c>
    </row>
    <row r="19" spans="1:10">
      <c r="A19" s="114">
        <v>19</v>
      </c>
      <c r="B19" s="111" t="s">
        <v>18</v>
      </c>
      <c r="C19" s="109">
        <v>967</v>
      </c>
      <c r="D19" s="109">
        <v>977</v>
      </c>
      <c r="E19" s="109">
        <v>978</v>
      </c>
      <c r="F19" s="112">
        <f t="shared" si="0"/>
        <v>2.5169125975078448E-4</v>
      </c>
      <c r="G19" s="112">
        <f t="shared" si="1"/>
        <v>1.1375387797311272E-2</v>
      </c>
      <c r="H19" s="109">
        <f t="shared" si="2"/>
        <v>11</v>
      </c>
      <c r="I19" s="113">
        <f t="shared" si="4"/>
        <v>5.688664560136942E-5</v>
      </c>
      <c r="J19" s="110">
        <f t="shared" si="3"/>
        <v>1</v>
      </c>
    </row>
    <row r="20" spans="1:10">
      <c r="A20" s="114">
        <v>20</v>
      </c>
      <c r="B20" s="111" t="s">
        <v>19</v>
      </c>
      <c r="C20" s="109">
        <v>16650</v>
      </c>
      <c r="D20" s="109">
        <v>16865</v>
      </c>
      <c r="E20" s="109">
        <v>16951</v>
      </c>
      <c r="F20" s="112">
        <f t="shared" si="0"/>
        <v>4.3623911493206012E-3</v>
      </c>
      <c r="G20" s="112">
        <f t="shared" si="1"/>
        <v>1.807807807807808E-2</v>
      </c>
      <c r="H20" s="109">
        <f t="shared" si="2"/>
        <v>301</v>
      </c>
      <c r="I20" s="113">
        <f t="shared" si="4"/>
        <v>1.5566254841829267E-3</v>
      </c>
      <c r="J20" s="110">
        <f t="shared" si="3"/>
        <v>86</v>
      </c>
    </row>
    <row r="21" spans="1:10">
      <c r="A21" s="114">
        <v>21</v>
      </c>
      <c r="B21" s="111" t="s">
        <v>20</v>
      </c>
      <c r="C21" s="109">
        <v>6836</v>
      </c>
      <c r="D21" s="109">
        <v>7186</v>
      </c>
      <c r="E21" s="109">
        <v>7064</v>
      </c>
      <c r="F21" s="112">
        <f t="shared" si="0"/>
        <v>1.8179417779954413E-3</v>
      </c>
      <c r="G21" s="112">
        <f t="shared" si="1"/>
        <v>3.3352837916910474E-2</v>
      </c>
      <c r="H21" s="109">
        <f t="shared" si="2"/>
        <v>228</v>
      </c>
      <c r="I21" s="113">
        <f t="shared" si="4"/>
        <v>1.1791050179192934E-3</v>
      </c>
      <c r="J21" s="110">
        <f t="shared" si="3"/>
        <v>-122</v>
      </c>
    </row>
    <row r="22" spans="1:10">
      <c r="A22" s="114">
        <v>22</v>
      </c>
      <c r="B22" s="111" t="s">
        <v>21</v>
      </c>
      <c r="C22" s="109">
        <v>38883</v>
      </c>
      <c r="D22" s="109">
        <v>39197</v>
      </c>
      <c r="E22" s="109">
        <v>39355</v>
      </c>
      <c r="F22" s="112">
        <f t="shared" si="0"/>
        <v>1.0128128351218939E-2</v>
      </c>
      <c r="G22" s="112">
        <f t="shared" si="1"/>
        <v>1.2138981045701207E-2</v>
      </c>
      <c r="H22" s="109">
        <f t="shared" si="2"/>
        <v>472</v>
      </c>
      <c r="I22" s="113">
        <f t="shared" si="4"/>
        <v>2.4409542476223969E-3</v>
      </c>
      <c r="J22" s="110">
        <f t="shared" si="3"/>
        <v>158</v>
      </c>
    </row>
    <row r="23" spans="1:10">
      <c r="A23" s="114">
        <v>23</v>
      </c>
      <c r="B23" s="111" t="s">
        <v>22</v>
      </c>
      <c r="C23" s="109">
        <v>28273</v>
      </c>
      <c r="D23" s="109">
        <v>27836</v>
      </c>
      <c r="E23" s="109">
        <v>27911</v>
      </c>
      <c r="F23" s="112">
        <f t="shared" si="0"/>
        <v>7.1829803178978992E-3</v>
      </c>
      <c r="G23" s="112">
        <f t="shared" si="1"/>
        <v>-1.2803735012202454E-2</v>
      </c>
      <c r="H23" s="109">
        <f t="shared" si="2"/>
        <v>-362</v>
      </c>
      <c r="I23" s="113">
        <f t="shared" si="4"/>
        <v>-1.8720877916087026E-3</v>
      </c>
      <c r="J23" s="110">
        <f t="shared" si="3"/>
        <v>75</v>
      </c>
    </row>
    <row r="24" spans="1:10">
      <c r="A24" s="114">
        <v>24</v>
      </c>
      <c r="B24" s="111" t="s">
        <v>23</v>
      </c>
      <c r="C24" s="109">
        <v>11407</v>
      </c>
      <c r="D24" s="109">
        <v>11063</v>
      </c>
      <c r="E24" s="109">
        <v>11045</v>
      </c>
      <c r="F24" s="112">
        <f t="shared" si="0"/>
        <v>2.8424641758153521E-3</v>
      </c>
      <c r="G24" s="112">
        <f t="shared" si="1"/>
        <v>-3.1734899623038486E-2</v>
      </c>
      <c r="H24" s="109">
        <f t="shared" si="2"/>
        <v>-362</v>
      </c>
      <c r="I24" s="113">
        <f t="shared" si="4"/>
        <v>-1.8720877916087026E-3</v>
      </c>
      <c r="J24" s="110">
        <f t="shared" si="3"/>
        <v>-18</v>
      </c>
    </row>
    <row r="25" spans="1:10">
      <c r="A25" s="114">
        <v>25</v>
      </c>
      <c r="B25" s="111" t="s">
        <v>24</v>
      </c>
      <c r="C25" s="109">
        <v>53833</v>
      </c>
      <c r="D25" s="109">
        <v>54391</v>
      </c>
      <c r="E25" s="109">
        <v>54749</v>
      </c>
      <c r="F25" s="112">
        <f t="shared" si="0"/>
        <v>1.4089820838543659E-2</v>
      </c>
      <c r="G25" s="112">
        <f t="shared" si="1"/>
        <v>1.7015585235821893E-2</v>
      </c>
      <c r="H25" s="109">
        <f t="shared" si="2"/>
        <v>916</v>
      </c>
      <c r="I25" s="113">
        <f t="shared" si="4"/>
        <v>4.7371061246231257E-3</v>
      </c>
      <c r="J25" s="110">
        <f t="shared" si="3"/>
        <v>358</v>
      </c>
    </row>
    <row r="26" spans="1:10">
      <c r="A26" s="114">
        <v>26</v>
      </c>
      <c r="B26" s="111" t="s">
        <v>25</v>
      </c>
      <c r="C26" s="109">
        <v>11201</v>
      </c>
      <c r="D26" s="109">
        <v>11108</v>
      </c>
      <c r="E26" s="109">
        <v>10992</v>
      </c>
      <c r="F26" s="112">
        <f t="shared" si="0"/>
        <v>2.82882446541986E-3</v>
      </c>
      <c r="G26" s="112">
        <f t="shared" si="1"/>
        <v>-1.8659048299258994E-2</v>
      </c>
      <c r="H26" s="109">
        <f t="shared" si="2"/>
        <v>-209</v>
      </c>
      <c r="I26" s="113">
        <f t="shared" si="4"/>
        <v>-1.0808462664260189E-3</v>
      </c>
      <c r="J26" s="110">
        <f t="shared" si="3"/>
        <v>-116</v>
      </c>
    </row>
    <row r="27" spans="1:10">
      <c r="A27" s="114">
        <v>27</v>
      </c>
      <c r="B27" s="111" t="s">
        <v>26</v>
      </c>
      <c r="C27" s="109">
        <v>27325</v>
      </c>
      <c r="D27" s="109">
        <v>28563</v>
      </c>
      <c r="E27" s="109">
        <v>28749</v>
      </c>
      <c r="F27" s="112">
        <f t="shared" si="0"/>
        <v>7.3986421539624777E-3</v>
      </c>
      <c r="G27" s="112">
        <f t="shared" si="1"/>
        <v>5.2113449222323881E-2</v>
      </c>
      <c r="H27" s="109">
        <f t="shared" si="2"/>
        <v>1424</v>
      </c>
      <c r="I27" s="113">
        <f t="shared" si="4"/>
        <v>7.364234848759095E-3</v>
      </c>
      <c r="J27" s="110">
        <f t="shared" si="3"/>
        <v>186</v>
      </c>
    </row>
    <row r="28" spans="1:10">
      <c r="A28" s="114">
        <v>28</v>
      </c>
      <c r="B28" s="111" t="s">
        <v>27</v>
      </c>
      <c r="C28" s="109">
        <v>18568</v>
      </c>
      <c r="D28" s="109">
        <v>19063</v>
      </c>
      <c r="E28" s="109">
        <v>19147</v>
      </c>
      <c r="F28" s="112">
        <f t="shared" si="0"/>
        <v>4.927538395141381E-3</v>
      </c>
      <c r="G28" s="112">
        <f t="shared" si="1"/>
        <v>3.1182679879362345E-2</v>
      </c>
      <c r="H28" s="109">
        <f t="shared" si="2"/>
        <v>579</v>
      </c>
      <c r="I28" s="113">
        <f t="shared" si="4"/>
        <v>2.9943061639266266E-3</v>
      </c>
      <c r="J28" s="110">
        <f t="shared" si="3"/>
        <v>84</v>
      </c>
    </row>
    <row r="29" spans="1:10">
      <c r="A29" s="114">
        <v>29</v>
      </c>
      <c r="B29" s="111" t="s">
        <v>28</v>
      </c>
      <c r="C29" s="109">
        <v>23360</v>
      </c>
      <c r="D29" s="109">
        <v>28325</v>
      </c>
      <c r="E29" s="109">
        <v>28578</v>
      </c>
      <c r="F29" s="112">
        <f t="shared" si="0"/>
        <v>7.35463478646004E-3</v>
      </c>
      <c r="G29" s="112">
        <f t="shared" si="1"/>
        <v>0.22337328767123288</v>
      </c>
      <c r="H29" s="109">
        <f t="shared" si="2"/>
        <v>5218</v>
      </c>
      <c r="I29" s="113">
        <f t="shared" si="4"/>
        <v>2.6984956067995055E-2</v>
      </c>
      <c r="J29" s="110">
        <f t="shared" si="3"/>
        <v>253</v>
      </c>
    </row>
    <row r="30" spans="1:10">
      <c r="A30" s="114">
        <v>30</v>
      </c>
      <c r="B30" s="111" t="s">
        <v>29</v>
      </c>
      <c r="C30" s="109">
        <v>2880</v>
      </c>
      <c r="D30" s="109">
        <v>3130</v>
      </c>
      <c r="E30" s="109">
        <v>3124</v>
      </c>
      <c r="F30" s="112">
        <f t="shared" si="0"/>
        <v>8.0397085425506208E-4</v>
      </c>
      <c r="G30" s="112">
        <f t="shared" si="1"/>
        <v>8.4722222222222227E-2</v>
      </c>
      <c r="H30" s="109">
        <f t="shared" si="2"/>
        <v>244</v>
      </c>
      <c r="I30" s="113">
        <f t="shared" si="4"/>
        <v>1.2618492297031033E-3</v>
      </c>
      <c r="J30" s="110">
        <f t="shared" si="3"/>
        <v>-6</v>
      </c>
    </row>
    <row r="31" spans="1:10">
      <c r="A31" s="114">
        <v>31</v>
      </c>
      <c r="B31" s="111" t="s">
        <v>30</v>
      </c>
      <c r="C31" s="109">
        <v>22083</v>
      </c>
      <c r="D31" s="109">
        <v>21233</v>
      </c>
      <c r="E31" s="109">
        <v>21261</v>
      </c>
      <c r="F31" s="112">
        <f t="shared" si="0"/>
        <v>5.471582692803097E-3</v>
      </c>
      <c r="G31" s="112">
        <f t="shared" si="1"/>
        <v>-3.7223203369107456E-2</v>
      </c>
      <c r="H31" s="109">
        <f t="shared" si="2"/>
        <v>-822</v>
      </c>
      <c r="I31" s="113">
        <f t="shared" si="4"/>
        <v>-4.2509838803932417E-3</v>
      </c>
      <c r="J31" s="110">
        <f t="shared" si="3"/>
        <v>28</v>
      </c>
    </row>
    <row r="32" spans="1:10">
      <c r="A32" s="114">
        <v>32</v>
      </c>
      <c r="B32" s="111" t="s">
        <v>31</v>
      </c>
      <c r="C32" s="109">
        <v>14875</v>
      </c>
      <c r="D32" s="109">
        <v>15313</v>
      </c>
      <c r="E32" s="109">
        <v>15194</v>
      </c>
      <c r="F32" s="112">
        <f t="shared" si="0"/>
        <v>3.910221882058711E-3</v>
      </c>
      <c r="G32" s="112">
        <f t="shared" si="1"/>
        <v>2.1445378151260505E-2</v>
      </c>
      <c r="H32" s="109">
        <f t="shared" si="2"/>
        <v>319</v>
      </c>
      <c r="I32" s="113">
        <f t="shared" si="4"/>
        <v>1.6497127224397131E-3</v>
      </c>
      <c r="J32" s="110">
        <f t="shared" si="3"/>
        <v>-119</v>
      </c>
    </row>
    <row r="33" spans="1:10">
      <c r="A33" s="114">
        <v>33</v>
      </c>
      <c r="B33" s="111" t="s">
        <v>32</v>
      </c>
      <c r="C33" s="109">
        <v>21489</v>
      </c>
      <c r="D33" s="109">
        <v>22989</v>
      </c>
      <c r="E33" s="109">
        <v>22790</v>
      </c>
      <c r="F33" s="112">
        <f t="shared" si="0"/>
        <v>5.865075470061736E-3</v>
      </c>
      <c r="G33" s="112">
        <f t="shared" si="1"/>
        <v>6.0542603192330957E-2</v>
      </c>
      <c r="H33" s="109">
        <f t="shared" si="2"/>
        <v>1301</v>
      </c>
      <c r="I33" s="113">
        <f t="shared" si="4"/>
        <v>6.7281387206710556E-3</v>
      </c>
      <c r="J33" s="110">
        <f t="shared" si="3"/>
        <v>-199</v>
      </c>
    </row>
    <row r="34" spans="1:10">
      <c r="A34" s="114">
        <v>35</v>
      </c>
      <c r="B34" s="111" t="s">
        <v>33</v>
      </c>
      <c r="C34" s="109">
        <v>9773</v>
      </c>
      <c r="D34" s="109">
        <v>10011</v>
      </c>
      <c r="E34" s="109">
        <v>9970</v>
      </c>
      <c r="F34" s="112">
        <f t="shared" si="0"/>
        <v>2.5658096725105534E-3</v>
      </c>
      <c r="G34" s="112">
        <f t="shared" si="1"/>
        <v>2.0157576997851222E-2</v>
      </c>
      <c r="H34" s="109">
        <f t="shared" si="2"/>
        <v>197</v>
      </c>
      <c r="I34" s="113">
        <f t="shared" si="4"/>
        <v>1.0187881075881613E-3</v>
      </c>
      <c r="J34" s="110">
        <f t="shared" si="3"/>
        <v>-41</v>
      </c>
    </row>
    <row r="35" spans="1:10">
      <c r="A35" s="114">
        <v>36</v>
      </c>
      <c r="B35" s="111" t="s">
        <v>34</v>
      </c>
      <c r="C35" s="109">
        <v>1628</v>
      </c>
      <c r="D35" s="109">
        <v>1640</v>
      </c>
      <c r="E35" s="109">
        <v>1707</v>
      </c>
      <c r="F35" s="112">
        <f t="shared" si="0"/>
        <v>4.3930161594538764E-4</v>
      </c>
      <c r="G35" s="112">
        <f t="shared" si="1"/>
        <v>4.8525798525798525E-2</v>
      </c>
      <c r="H35" s="109">
        <f t="shared" si="2"/>
        <v>79</v>
      </c>
      <c r="I35" s="113">
        <f t="shared" si="4"/>
        <v>4.085495456825622E-4</v>
      </c>
      <c r="J35" s="110">
        <f t="shared" si="3"/>
        <v>67</v>
      </c>
    </row>
    <row r="36" spans="1:10">
      <c r="A36" s="114">
        <v>37</v>
      </c>
      <c r="B36" s="111" t="s">
        <v>35</v>
      </c>
      <c r="C36" s="109">
        <v>870</v>
      </c>
      <c r="D36" s="109">
        <v>1283</v>
      </c>
      <c r="E36" s="109">
        <v>1163</v>
      </c>
      <c r="F36" s="112">
        <f t="shared" si="0"/>
        <v>2.9930156962184288E-4</v>
      </c>
      <c r="G36" s="112">
        <f t="shared" si="1"/>
        <v>0.33678160919540229</v>
      </c>
      <c r="H36" s="109">
        <f t="shared" si="2"/>
        <v>293</v>
      </c>
      <c r="I36" s="113">
        <f t="shared" si="4"/>
        <v>1.5152533782910218E-3</v>
      </c>
      <c r="J36" s="110">
        <f t="shared" si="3"/>
        <v>-120</v>
      </c>
    </row>
    <row r="37" spans="1:10">
      <c r="A37" s="114">
        <v>38</v>
      </c>
      <c r="B37" s="111" t="s">
        <v>36</v>
      </c>
      <c r="C37" s="109">
        <v>7569</v>
      </c>
      <c r="D37" s="109">
        <v>8526</v>
      </c>
      <c r="E37" s="109">
        <v>8333</v>
      </c>
      <c r="F37" s="112">
        <f t="shared" si="0"/>
        <v>2.1445227684082691E-3</v>
      </c>
      <c r="G37" s="112">
        <f t="shared" si="1"/>
        <v>0.10093803672876206</v>
      </c>
      <c r="H37" s="109">
        <f t="shared" si="2"/>
        <v>764</v>
      </c>
      <c r="I37" s="113">
        <f t="shared" si="4"/>
        <v>3.9510361126769301E-3</v>
      </c>
      <c r="J37" s="110">
        <f t="shared" si="3"/>
        <v>-193</v>
      </c>
    </row>
    <row r="38" spans="1:10">
      <c r="A38" s="114">
        <v>39</v>
      </c>
      <c r="B38" s="111" t="s">
        <v>37</v>
      </c>
      <c r="C38" s="109">
        <v>199</v>
      </c>
      <c r="D38" s="109">
        <v>192</v>
      </c>
      <c r="E38" s="109">
        <v>188</v>
      </c>
      <c r="F38" s="112">
        <f t="shared" si="0"/>
        <v>4.8382368950048551E-5</v>
      </c>
      <c r="G38" s="112">
        <f t="shared" si="1"/>
        <v>-5.5276381909547742E-2</v>
      </c>
      <c r="H38" s="109">
        <f t="shared" si="2"/>
        <v>-11</v>
      </c>
      <c r="I38" s="113">
        <f t="shared" si="4"/>
        <v>-5.688664560136942E-5</v>
      </c>
      <c r="J38" s="110">
        <f t="shared" si="3"/>
        <v>-4</v>
      </c>
    </row>
    <row r="39" spans="1:10">
      <c r="A39" s="114">
        <v>41</v>
      </c>
      <c r="B39" s="111" t="s">
        <v>38</v>
      </c>
      <c r="C39" s="109">
        <v>36662</v>
      </c>
      <c r="D39" s="109">
        <v>41654</v>
      </c>
      <c r="E39" s="109">
        <v>42244</v>
      </c>
      <c r="F39" s="112">
        <f t="shared" si="0"/>
        <v>1.0871621244286441E-2</v>
      </c>
      <c r="G39" s="112">
        <f t="shared" si="1"/>
        <v>0.15225574163984507</v>
      </c>
      <c r="H39" s="109">
        <f t="shared" si="2"/>
        <v>5582</v>
      </c>
      <c r="I39" s="113">
        <f t="shared" si="4"/>
        <v>2.8867386886076735E-2</v>
      </c>
      <c r="J39" s="110">
        <f t="shared" si="3"/>
        <v>590</v>
      </c>
    </row>
    <row r="40" spans="1:10">
      <c r="A40" s="114">
        <v>42</v>
      </c>
      <c r="B40" s="111" t="s">
        <v>39</v>
      </c>
      <c r="C40" s="109">
        <v>17135</v>
      </c>
      <c r="D40" s="109">
        <v>20828</v>
      </c>
      <c r="E40" s="109">
        <v>18638</v>
      </c>
      <c r="F40" s="112">
        <f t="shared" si="0"/>
        <v>4.7965457047393877E-3</v>
      </c>
      <c r="G40" s="112">
        <f t="shared" si="1"/>
        <v>8.771520280128392E-2</v>
      </c>
      <c r="H40" s="109">
        <f t="shared" si="2"/>
        <v>1503</v>
      </c>
      <c r="I40" s="113">
        <f t="shared" si="4"/>
        <v>7.7727843944416578E-3</v>
      </c>
      <c r="J40" s="110">
        <f t="shared" si="3"/>
        <v>-2190</v>
      </c>
    </row>
    <row r="41" spans="1:10">
      <c r="A41" s="114">
        <v>43</v>
      </c>
      <c r="B41" s="111" t="s">
        <v>40</v>
      </c>
      <c r="C41" s="109">
        <v>40995</v>
      </c>
      <c r="D41" s="109">
        <v>39697</v>
      </c>
      <c r="E41" s="109">
        <v>39362</v>
      </c>
      <c r="F41" s="112">
        <f t="shared" si="0"/>
        <v>1.0129929822403251E-2</v>
      </c>
      <c r="G41" s="112">
        <f t="shared" si="1"/>
        <v>-3.9834126112940606E-2</v>
      </c>
      <c r="H41" s="109">
        <f t="shared" si="2"/>
        <v>-1633</v>
      </c>
      <c r="I41" s="113">
        <f t="shared" si="4"/>
        <v>-8.445081115185115E-3</v>
      </c>
      <c r="J41" s="110">
        <f t="shared" si="3"/>
        <v>-335</v>
      </c>
    </row>
    <row r="42" spans="1:10">
      <c r="A42" s="114">
        <v>45</v>
      </c>
      <c r="B42" s="111" t="s">
        <v>41</v>
      </c>
      <c r="C42" s="109">
        <v>30434</v>
      </c>
      <c r="D42" s="109">
        <v>32489</v>
      </c>
      <c r="E42" s="109">
        <v>32724</v>
      </c>
      <c r="F42" s="112">
        <f t="shared" si="0"/>
        <v>8.4216204336244084E-3</v>
      </c>
      <c r="G42" s="112">
        <f t="shared" si="1"/>
        <v>7.524479200893737E-2</v>
      </c>
      <c r="H42" s="109">
        <f t="shared" si="2"/>
        <v>2290</v>
      </c>
      <c r="I42" s="113">
        <f t="shared" si="4"/>
        <v>1.1842765311557814E-2</v>
      </c>
      <c r="J42" s="110">
        <f t="shared" si="3"/>
        <v>235</v>
      </c>
    </row>
    <row r="43" spans="1:10">
      <c r="A43" s="114">
        <v>46</v>
      </c>
      <c r="B43" s="111" t="s">
        <v>42</v>
      </c>
      <c r="C43" s="109">
        <v>178863</v>
      </c>
      <c r="D43" s="109">
        <v>184986</v>
      </c>
      <c r="E43" s="109">
        <v>185779</v>
      </c>
      <c r="F43" s="112">
        <f t="shared" si="0"/>
        <v>4.7810787878569516E-2</v>
      </c>
      <c r="G43" s="112">
        <f t="shared" si="1"/>
        <v>3.8666465395302552E-2</v>
      </c>
      <c r="H43" s="109">
        <f t="shared" si="2"/>
        <v>6916</v>
      </c>
      <c r="I43" s="113">
        <f t="shared" si="4"/>
        <v>3.5766185543551897E-2</v>
      </c>
      <c r="J43" s="110">
        <f t="shared" si="3"/>
        <v>793</v>
      </c>
    </row>
    <row r="44" spans="1:10">
      <c r="A44" s="114">
        <v>47</v>
      </c>
      <c r="B44" s="111" t="s">
        <v>43</v>
      </c>
      <c r="C44" s="109">
        <v>457677</v>
      </c>
      <c r="D44" s="109">
        <v>459895</v>
      </c>
      <c r="E44" s="109">
        <v>462857</v>
      </c>
      <c r="F44" s="112">
        <f t="shared" si="0"/>
        <v>0.11911764970804586</v>
      </c>
      <c r="G44" s="112">
        <f t="shared" si="1"/>
        <v>1.1318025594469462E-2</v>
      </c>
      <c r="H44" s="109">
        <f t="shared" si="2"/>
        <v>5180</v>
      </c>
      <c r="I44" s="113">
        <f t="shared" si="4"/>
        <v>2.6788438565008506E-2</v>
      </c>
      <c r="J44" s="110">
        <f t="shared" si="3"/>
        <v>2962</v>
      </c>
    </row>
    <row r="45" spans="1:10">
      <c r="A45" s="114">
        <v>49</v>
      </c>
      <c r="B45" s="111" t="s">
        <v>44</v>
      </c>
      <c r="C45" s="109">
        <v>57496</v>
      </c>
      <c r="D45" s="109">
        <v>56887</v>
      </c>
      <c r="E45" s="109">
        <v>56280</v>
      </c>
      <c r="F45" s="112">
        <f t="shared" si="0"/>
        <v>1.448382832185496E-2</v>
      </c>
      <c r="G45" s="112">
        <f t="shared" si="1"/>
        <v>-2.1149297342423819E-2</v>
      </c>
      <c r="H45" s="109">
        <f t="shared" si="2"/>
        <v>-1216</v>
      </c>
      <c r="I45" s="113">
        <f t="shared" si="4"/>
        <v>-6.2885600955695647E-3</v>
      </c>
      <c r="J45" s="110">
        <f t="shared" si="3"/>
        <v>-607</v>
      </c>
    </row>
    <row r="46" spans="1:10">
      <c r="A46" s="114">
        <v>50</v>
      </c>
      <c r="B46" s="111" t="s">
        <v>45</v>
      </c>
      <c r="C46" s="109">
        <v>1383</v>
      </c>
      <c r="D46" s="109">
        <v>1233</v>
      </c>
      <c r="E46" s="109">
        <v>1306</v>
      </c>
      <c r="F46" s="112">
        <f t="shared" si="0"/>
        <v>3.361030523870394E-4</v>
      </c>
      <c r="G46" s="112">
        <f t="shared" si="1"/>
        <v>-5.5676066522053508E-2</v>
      </c>
      <c r="H46" s="109">
        <f t="shared" si="2"/>
        <v>-77</v>
      </c>
      <c r="I46" s="113">
        <f t="shared" si="4"/>
        <v>-3.9820651920958593E-4</v>
      </c>
      <c r="J46" s="110">
        <f t="shared" si="3"/>
        <v>73</v>
      </c>
    </row>
    <row r="47" spans="1:10">
      <c r="A47" s="114">
        <v>51</v>
      </c>
      <c r="B47" s="111" t="s">
        <v>46</v>
      </c>
      <c r="C47" s="109">
        <v>10511</v>
      </c>
      <c r="D47" s="109">
        <v>11634</v>
      </c>
      <c r="E47" s="109">
        <v>11994</v>
      </c>
      <c r="F47" s="112">
        <f t="shared" si="0"/>
        <v>3.0866921978025654E-3</v>
      </c>
      <c r="G47" s="112">
        <f t="shared" si="1"/>
        <v>0.14109028636666349</v>
      </c>
      <c r="H47" s="109">
        <f t="shared" si="2"/>
        <v>1483</v>
      </c>
      <c r="I47" s="113">
        <f t="shared" si="4"/>
        <v>7.6693541297118946E-3</v>
      </c>
      <c r="J47" s="110">
        <f t="shared" si="3"/>
        <v>360</v>
      </c>
    </row>
    <row r="48" spans="1:10">
      <c r="A48" s="114">
        <v>52</v>
      </c>
      <c r="B48" s="111" t="s">
        <v>47</v>
      </c>
      <c r="C48" s="109">
        <v>44851</v>
      </c>
      <c r="D48" s="109">
        <v>43959</v>
      </c>
      <c r="E48" s="109">
        <v>44308</v>
      </c>
      <c r="F48" s="112">
        <f t="shared" si="0"/>
        <v>1.1402797890631654E-2</v>
      </c>
      <c r="G48" s="112">
        <f t="shared" si="1"/>
        <v>-1.2106753472609307E-2</v>
      </c>
      <c r="H48" s="109">
        <f t="shared" si="2"/>
        <v>-543</v>
      </c>
      <c r="I48" s="113">
        <f t="shared" si="4"/>
        <v>-2.8081316874130537E-3</v>
      </c>
      <c r="J48" s="110">
        <f t="shared" si="3"/>
        <v>349</v>
      </c>
    </row>
    <row r="49" spans="1:10">
      <c r="A49" s="114">
        <v>53</v>
      </c>
      <c r="B49" s="111" t="s">
        <v>48</v>
      </c>
      <c r="C49" s="109">
        <v>5820</v>
      </c>
      <c r="D49" s="109">
        <v>7686</v>
      </c>
      <c r="E49" s="109">
        <v>7158</v>
      </c>
      <c r="F49" s="112">
        <f t="shared" si="0"/>
        <v>1.8421329624704655E-3</v>
      </c>
      <c r="G49" s="112">
        <f t="shared" si="1"/>
        <v>0.22989690721649483</v>
      </c>
      <c r="H49" s="109">
        <f t="shared" si="2"/>
        <v>1338</v>
      </c>
      <c r="I49" s="113">
        <f t="shared" si="4"/>
        <v>6.9194847104211161E-3</v>
      </c>
      <c r="J49" s="110">
        <f t="shared" si="3"/>
        <v>-528</v>
      </c>
    </row>
    <row r="50" spans="1:10">
      <c r="A50" s="114">
        <v>55</v>
      </c>
      <c r="B50" s="111" t="s">
        <v>49</v>
      </c>
      <c r="C50" s="109">
        <v>110655</v>
      </c>
      <c r="D50" s="109">
        <v>78899</v>
      </c>
      <c r="E50" s="109">
        <v>88626</v>
      </c>
      <c r="F50" s="112">
        <f t="shared" si="0"/>
        <v>2.280816931152661E-2</v>
      </c>
      <c r="G50" s="112">
        <f t="shared" si="1"/>
        <v>-0.19907821607699608</v>
      </c>
      <c r="H50" s="109">
        <f t="shared" si="2"/>
        <v>-22029</v>
      </c>
      <c r="I50" s="113">
        <f t="shared" si="4"/>
        <v>-0.11392326508659699</v>
      </c>
      <c r="J50" s="110">
        <f t="shared" si="3"/>
        <v>9727</v>
      </c>
    </row>
    <row r="51" spans="1:10">
      <c r="A51" s="114">
        <v>56</v>
      </c>
      <c r="B51" s="111" t="s">
        <v>50</v>
      </c>
      <c r="C51" s="109">
        <v>168064</v>
      </c>
      <c r="D51" s="109">
        <v>178512</v>
      </c>
      <c r="E51" s="109">
        <v>179246</v>
      </c>
      <c r="F51" s="112">
        <f t="shared" si="0"/>
        <v>4.6129500557555332E-2</v>
      </c>
      <c r="G51" s="112">
        <f t="shared" si="1"/>
        <v>6.6534177456207155E-2</v>
      </c>
      <c r="H51" s="109">
        <f t="shared" si="2"/>
        <v>11182</v>
      </c>
      <c r="I51" s="113">
        <f t="shared" si="4"/>
        <v>5.7827861010410257E-2</v>
      </c>
      <c r="J51" s="110">
        <f t="shared" si="3"/>
        <v>734</v>
      </c>
    </row>
    <row r="52" spans="1:10">
      <c r="A52" s="114">
        <v>58</v>
      </c>
      <c r="B52" s="111" t="s">
        <v>51</v>
      </c>
      <c r="C52" s="109">
        <v>6727</v>
      </c>
      <c r="D52" s="109">
        <v>8638</v>
      </c>
      <c r="E52" s="109">
        <v>8634</v>
      </c>
      <c r="F52" s="112">
        <f t="shared" si="0"/>
        <v>2.2219860293336128E-3</v>
      </c>
      <c r="G52" s="112">
        <f t="shared" si="1"/>
        <v>0.28348446558644269</v>
      </c>
      <c r="H52" s="109">
        <f t="shared" si="2"/>
        <v>1907</v>
      </c>
      <c r="I52" s="113">
        <f t="shared" si="4"/>
        <v>9.862075741982862E-3</v>
      </c>
      <c r="J52" s="110">
        <f t="shared" si="3"/>
        <v>-4</v>
      </c>
    </row>
    <row r="53" spans="1:10">
      <c r="A53" s="114">
        <v>59</v>
      </c>
      <c r="B53" s="111" t="s">
        <v>52</v>
      </c>
      <c r="C53" s="109">
        <v>8564</v>
      </c>
      <c r="D53" s="109">
        <v>7502</v>
      </c>
      <c r="E53" s="109">
        <v>7251</v>
      </c>
      <c r="F53" s="112">
        <f t="shared" si="0"/>
        <v>1.8660667939191598E-3</v>
      </c>
      <c r="G53" s="112">
        <f t="shared" si="1"/>
        <v>-0.15331620737972909</v>
      </c>
      <c r="H53" s="109">
        <f t="shared" si="2"/>
        <v>-1313</v>
      </c>
      <c r="I53" s="113">
        <f t="shared" si="4"/>
        <v>-6.7901968795089128E-3</v>
      </c>
      <c r="J53" s="110">
        <f t="shared" si="3"/>
        <v>-251</v>
      </c>
    </row>
    <row r="54" spans="1:10">
      <c r="A54" s="114">
        <v>60</v>
      </c>
      <c r="B54" s="111" t="s">
        <v>53</v>
      </c>
      <c r="C54" s="109">
        <v>2860</v>
      </c>
      <c r="D54" s="109">
        <v>3160</v>
      </c>
      <c r="E54" s="109">
        <v>3157</v>
      </c>
      <c r="F54" s="112">
        <f t="shared" si="0"/>
        <v>8.1246350412395355E-4</v>
      </c>
      <c r="G54" s="112">
        <f t="shared" si="1"/>
        <v>0.10384615384615385</v>
      </c>
      <c r="H54" s="109">
        <f t="shared" si="2"/>
        <v>297</v>
      </c>
      <c r="I54" s="113">
        <f t="shared" si="4"/>
        <v>1.5359394312369744E-3</v>
      </c>
      <c r="J54" s="110">
        <f t="shared" si="3"/>
        <v>-3</v>
      </c>
    </row>
    <row r="55" spans="1:10">
      <c r="A55" s="114">
        <v>61</v>
      </c>
      <c r="B55" s="111" t="s">
        <v>54</v>
      </c>
      <c r="C55" s="109">
        <v>7006</v>
      </c>
      <c r="D55" s="109">
        <v>7672</v>
      </c>
      <c r="E55" s="109">
        <v>7715</v>
      </c>
      <c r="F55" s="112">
        <f t="shared" si="0"/>
        <v>1.9854785981363011E-3</v>
      </c>
      <c r="G55" s="112">
        <f t="shared" si="1"/>
        <v>0.10119897230944905</v>
      </c>
      <c r="H55" s="109">
        <f t="shared" si="2"/>
        <v>709</v>
      </c>
      <c r="I55" s="113">
        <f t="shared" si="4"/>
        <v>3.6666028846700834E-3</v>
      </c>
      <c r="J55" s="110">
        <f t="shared" si="3"/>
        <v>43</v>
      </c>
    </row>
    <row r="56" spans="1:10">
      <c r="A56" s="114">
        <v>62</v>
      </c>
      <c r="B56" s="111" t="s">
        <v>55</v>
      </c>
      <c r="C56" s="109">
        <v>22277</v>
      </c>
      <c r="D56" s="109">
        <v>24587</v>
      </c>
      <c r="E56" s="109">
        <v>24862</v>
      </c>
      <c r="F56" s="112">
        <f t="shared" si="0"/>
        <v>6.3983109406175907E-3</v>
      </c>
      <c r="G56" s="112">
        <f t="shared" si="1"/>
        <v>0.11603896395385375</v>
      </c>
      <c r="H56" s="109">
        <f t="shared" si="2"/>
        <v>2585</v>
      </c>
      <c r="I56" s="113">
        <f t="shared" si="4"/>
        <v>1.3368361716321813E-2</v>
      </c>
      <c r="J56" s="110">
        <f t="shared" si="3"/>
        <v>275</v>
      </c>
    </row>
    <row r="57" spans="1:10">
      <c r="A57" s="114">
        <v>63</v>
      </c>
      <c r="B57" s="111" t="s">
        <v>56</v>
      </c>
      <c r="C57" s="109">
        <v>33153</v>
      </c>
      <c r="D57" s="109">
        <v>31109</v>
      </c>
      <c r="E57" s="109">
        <v>31334</v>
      </c>
      <c r="F57" s="112">
        <f t="shared" si="0"/>
        <v>8.0638997270256457E-3</v>
      </c>
      <c r="G57" s="112">
        <f t="shared" si="1"/>
        <v>-5.4866829547853886E-2</v>
      </c>
      <c r="H57" s="109">
        <f t="shared" si="2"/>
        <v>-1819</v>
      </c>
      <c r="I57" s="113">
        <f t="shared" si="4"/>
        <v>-9.406982577171907E-3</v>
      </c>
      <c r="J57" s="110">
        <f t="shared" si="3"/>
        <v>225</v>
      </c>
    </row>
    <row r="58" spans="1:10">
      <c r="A58" s="114">
        <v>64</v>
      </c>
      <c r="B58" s="111" t="s">
        <v>57</v>
      </c>
      <c r="C58" s="109">
        <v>43425</v>
      </c>
      <c r="D58" s="109">
        <v>41427</v>
      </c>
      <c r="E58" s="109">
        <v>41546</v>
      </c>
      <c r="F58" s="112">
        <f t="shared" si="0"/>
        <v>1.069198883190807E-2</v>
      </c>
      <c r="G58" s="112">
        <f t="shared" si="1"/>
        <v>-4.3270005757052386E-2</v>
      </c>
      <c r="H58" s="109">
        <f t="shared" si="2"/>
        <v>-1879</v>
      </c>
      <c r="I58" s="113">
        <f t="shared" si="4"/>
        <v>-9.7172733713611938E-3</v>
      </c>
      <c r="J58" s="110">
        <f t="shared" si="3"/>
        <v>119</v>
      </c>
    </row>
    <row r="59" spans="1:10">
      <c r="A59" s="114">
        <v>65</v>
      </c>
      <c r="B59" s="111" t="s">
        <v>58</v>
      </c>
      <c r="C59" s="109">
        <v>13774</v>
      </c>
      <c r="D59" s="109">
        <v>13416</v>
      </c>
      <c r="E59" s="109">
        <v>13406</v>
      </c>
      <c r="F59" s="112">
        <f t="shared" si="0"/>
        <v>3.4500746709805897E-3</v>
      </c>
      <c r="G59" s="112">
        <f t="shared" si="1"/>
        <v>-2.6717003049223174E-2</v>
      </c>
      <c r="H59" s="109">
        <f t="shared" si="2"/>
        <v>-368</v>
      </c>
      <c r="I59" s="113">
        <f t="shared" si="4"/>
        <v>-1.9031168710276314E-3</v>
      </c>
      <c r="J59" s="110">
        <f t="shared" si="3"/>
        <v>-10</v>
      </c>
    </row>
    <row r="60" spans="1:10">
      <c r="A60" s="114">
        <v>66</v>
      </c>
      <c r="B60" s="111" t="s">
        <v>59</v>
      </c>
      <c r="C60" s="109">
        <v>23571</v>
      </c>
      <c r="D60" s="109">
        <v>25436</v>
      </c>
      <c r="E60" s="109">
        <v>25182</v>
      </c>
      <c r="F60" s="112">
        <f t="shared" si="0"/>
        <v>6.4806639090432055E-3</v>
      </c>
      <c r="G60" s="112">
        <f t="shared" si="1"/>
        <v>6.8346697212676596E-2</v>
      </c>
      <c r="H60" s="109">
        <f t="shared" si="2"/>
        <v>1611</v>
      </c>
      <c r="I60" s="113">
        <f t="shared" si="4"/>
        <v>8.331307823982375E-3</v>
      </c>
      <c r="J60" s="110">
        <f t="shared" si="3"/>
        <v>-254</v>
      </c>
    </row>
    <row r="61" spans="1:10">
      <c r="A61" s="114">
        <v>68</v>
      </c>
      <c r="B61" s="111" t="s">
        <v>60</v>
      </c>
      <c r="C61" s="109">
        <v>23591</v>
      </c>
      <c r="D61" s="109">
        <v>25812</v>
      </c>
      <c r="E61" s="109">
        <v>25999</v>
      </c>
      <c r="F61" s="112">
        <f t="shared" si="0"/>
        <v>6.690921331554852E-3</v>
      </c>
      <c r="G61" s="112">
        <f t="shared" si="1"/>
        <v>0.10207282438217964</v>
      </c>
      <c r="H61" s="109">
        <f t="shared" si="2"/>
        <v>2408</v>
      </c>
      <c r="I61" s="113">
        <f t="shared" si="4"/>
        <v>1.2453003873463413E-2</v>
      </c>
      <c r="J61" s="110">
        <f t="shared" si="3"/>
        <v>187</v>
      </c>
    </row>
    <row r="62" spans="1:10">
      <c r="A62" s="114">
        <v>69</v>
      </c>
      <c r="B62" s="111" t="s">
        <v>61</v>
      </c>
      <c r="C62" s="109">
        <v>74048</v>
      </c>
      <c r="D62" s="109">
        <v>75790</v>
      </c>
      <c r="E62" s="109">
        <v>75647</v>
      </c>
      <c r="F62" s="112">
        <f t="shared" si="0"/>
        <v>1.9467984382788951E-2</v>
      </c>
      <c r="G62" s="112">
        <f t="shared" si="1"/>
        <v>2.1594101123595506E-2</v>
      </c>
      <c r="H62" s="109">
        <f t="shared" si="2"/>
        <v>1599</v>
      </c>
      <c r="I62" s="113">
        <f t="shared" si="4"/>
        <v>8.2692496651445187E-3</v>
      </c>
      <c r="J62" s="110">
        <f t="shared" si="3"/>
        <v>-143</v>
      </c>
    </row>
    <row r="63" spans="1:10">
      <c r="A63" s="114">
        <v>70</v>
      </c>
      <c r="B63" s="111" t="s">
        <v>62</v>
      </c>
      <c r="C63" s="109">
        <v>91740</v>
      </c>
      <c r="D63" s="109">
        <v>92017</v>
      </c>
      <c r="E63" s="109">
        <v>94565</v>
      </c>
      <c r="F63" s="112">
        <f t="shared" si="0"/>
        <v>2.433658893490075E-2</v>
      </c>
      <c r="G63" s="112">
        <f t="shared" si="1"/>
        <v>3.0793546980597341E-2</v>
      </c>
      <c r="H63" s="109">
        <f t="shared" si="2"/>
        <v>2825</v>
      </c>
      <c r="I63" s="113">
        <f t="shared" si="4"/>
        <v>1.4609524893078964E-2</v>
      </c>
      <c r="J63" s="110">
        <f t="shared" si="3"/>
        <v>2548</v>
      </c>
    </row>
    <row r="64" spans="1:10">
      <c r="A64" s="114">
        <v>71</v>
      </c>
      <c r="B64" s="111" t="s">
        <v>63</v>
      </c>
      <c r="C64" s="109">
        <v>45104</v>
      </c>
      <c r="D64" s="109">
        <v>46604</v>
      </c>
      <c r="E64" s="109">
        <v>46573</v>
      </c>
      <c r="F64" s="112">
        <f t="shared" si="0"/>
        <v>1.1985702495269208E-2</v>
      </c>
      <c r="G64" s="112">
        <f t="shared" si="1"/>
        <v>3.2569173465768E-2</v>
      </c>
      <c r="H64" s="109">
        <f t="shared" si="2"/>
        <v>1469</v>
      </c>
      <c r="I64" s="113">
        <f t="shared" si="4"/>
        <v>7.5969529444010614E-3</v>
      </c>
      <c r="J64" s="110">
        <f t="shared" si="3"/>
        <v>-31</v>
      </c>
    </row>
    <row r="65" spans="1:12">
      <c r="A65" s="114">
        <v>72</v>
      </c>
      <c r="B65" s="111" t="s">
        <v>64</v>
      </c>
      <c r="C65" s="109">
        <v>3459</v>
      </c>
      <c r="D65" s="109">
        <v>4357</v>
      </c>
      <c r="E65" s="109">
        <v>4265</v>
      </c>
      <c r="F65" s="112">
        <f t="shared" si="0"/>
        <v>1.097610657297644E-3</v>
      </c>
      <c r="G65" s="112">
        <f t="shared" si="1"/>
        <v>0.23301532234749928</v>
      </c>
      <c r="H65" s="109">
        <f t="shared" si="2"/>
        <v>806</v>
      </c>
      <c r="I65" s="113">
        <f t="shared" si="4"/>
        <v>4.1682396686094315E-3</v>
      </c>
      <c r="J65" s="110">
        <f t="shared" si="3"/>
        <v>-92</v>
      </c>
    </row>
    <row r="66" spans="1:12">
      <c r="A66" s="114">
        <v>73</v>
      </c>
      <c r="B66" s="111" t="s">
        <v>65</v>
      </c>
      <c r="C66" s="109">
        <v>26503</v>
      </c>
      <c r="D66" s="109">
        <v>27344</v>
      </c>
      <c r="E66" s="109">
        <v>27565</v>
      </c>
      <c r="F66" s="112">
        <f t="shared" ref="F66:F90" si="5">E66/$E$90</f>
        <v>7.0939361707877038E-3</v>
      </c>
      <c r="G66" s="112">
        <f t="shared" ref="G66:G90" si="6">(E66-C66)/C66</f>
        <v>4.0070935365807643E-2</v>
      </c>
      <c r="H66" s="109">
        <f t="shared" ref="H66:H90" si="7">E66-C66</f>
        <v>1062</v>
      </c>
      <c r="I66" s="113">
        <f t="shared" si="4"/>
        <v>5.4921470571503931E-3</v>
      </c>
      <c r="J66" s="110">
        <f t="shared" ref="J66:J90" si="8">E66-D66</f>
        <v>221</v>
      </c>
    </row>
    <row r="67" spans="1:12">
      <c r="A67" s="114">
        <v>74</v>
      </c>
      <c r="B67" s="111" t="s">
        <v>66</v>
      </c>
      <c r="C67" s="109">
        <v>10424</v>
      </c>
      <c r="D67" s="109">
        <v>13067</v>
      </c>
      <c r="E67" s="109">
        <v>13289</v>
      </c>
      <c r="F67" s="112">
        <f t="shared" si="5"/>
        <v>3.4199643668999745E-3</v>
      </c>
      <c r="G67" s="112">
        <f t="shared" si="6"/>
        <v>0.27484650805832694</v>
      </c>
      <c r="H67" s="109">
        <f t="shared" si="7"/>
        <v>2865</v>
      </c>
      <c r="I67" s="113">
        <f t="shared" ref="I67:I90" si="9">H67/$H$90</f>
        <v>1.4816385422538488E-2</v>
      </c>
      <c r="J67" s="110">
        <f t="shared" si="8"/>
        <v>222</v>
      </c>
    </row>
    <row r="68" spans="1:12">
      <c r="A68" s="114">
        <v>75</v>
      </c>
      <c r="B68" s="111" t="s">
        <v>67</v>
      </c>
      <c r="C68" s="109">
        <v>2405</v>
      </c>
      <c r="D68" s="109">
        <v>2452</v>
      </c>
      <c r="E68" s="109">
        <v>2524</v>
      </c>
      <c r="F68" s="112">
        <f t="shared" si="5"/>
        <v>6.4955903845703483E-4</v>
      </c>
      <c r="G68" s="112">
        <f t="shared" si="6"/>
        <v>4.9480249480249483E-2</v>
      </c>
      <c r="H68" s="109">
        <f t="shared" si="7"/>
        <v>119</v>
      </c>
      <c r="I68" s="113">
        <f t="shared" si="9"/>
        <v>6.1541007514208737E-4</v>
      </c>
      <c r="J68" s="110">
        <f t="shared" si="8"/>
        <v>72</v>
      </c>
    </row>
    <row r="69" spans="1:12">
      <c r="A69" s="114">
        <v>77</v>
      </c>
      <c r="B69" s="111" t="s">
        <v>68</v>
      </c>
      <c r="C69" s="109">
        <v>6115</v>
      </c>
      <c r="D69" s="109">
        <v>6394</v>
      </c>
      <c r="E69" s="109">
        <v>6417</v>
      </c>
      <c r="F69" s="112">
        <f t="shared" si="5"/>
        <v>1.6514343699599019E-3</v>
      </c>
      <c r="G69" s="112">
        <f t="shared" si="6"/>
        <v>4.9386753883892069E-2</v>
      </c>
      <c r="H69" s="109">
        <f t="shared" si="7"/>
        <v>302</v>
      </c>
      <c r="I69" s="113">
        <f t="shared" si="9"/>
        <v>1.5617969974194149E-3</v>
      </c>
      <c r="J69" s="110">
        <f t="shared" si="8"/>
        <v>23</v>
      </c>
    </row>
    <row r="70" spans="1:12">
      <c r="A70" s="114">
        <v>78</v>
      </c>
      <c r="B70" s="111" t="s">
        <v>69</v>
      </c>
      <c r="C70" s="109">
        <v>13069</v>
      </c>
      <c r="D70" s="109">
        <v>19880</v>
      </c>
      <c r="E70" s="109">
        <v>20309</v>
      </c>
      <c r="F70" s="112">
        <f t="shared" si="5"/>
        <v>5.2265826117368934E-3</v>
      </c>
      <c r="G70" s="112">
        <f t="shared" si="6"/>
        <v>0.55398270716963804</v>
      </c>
      <c r="H70" s="109">
        <f t="shared" si="7"/>
        <v>7240</v>
      </c>
      <c r="I70" s="113">
        <f t="shared" si="9"/>
        <v>3.7441755832174052E-2</v>
      </c>
      <c r="J70" s="110">
        <f t="shared" si="8"/>
        <v>429</v>
      </c>
    </row>
    <row r="71" spans="1:12">
      <c r="A71" s="114">
        <v>79</v>
      </c>
      <c r="B71" s="111" t="s">
        <v>70</v>
      </c>
      <c r="C71" s="109">
        <v>22570</v>
      </c>
      <c r="D71" s="109">
        <v>19101</v>
      </c>
      <c r="E71" s="109">
        <v>19510</v>
      </c>
      <c r="F71" s="112">
        <f t="shared" si="5"/>
        <v>5.0209575436991876E-3</v>
      </c>
      <c r="G71" s="112">
        <f t="shared" si="6"/>
        <v>-0.13557820115197164</v>
      </c>
      <c r="H71" s="109">
        <f t="shared" si="7"/>
        <v>-3060</v>
      </c>
      <c r="I71" s="113">
        <f t="shared" si="9"/>
        <v>-1.5824830503653672E-2</v>
      </c>
      <c r="J71" s="110">
        <f t="shared" si="8"/>
        <v>409</v>
      </c>
    </row>
    <row r="72" spans="1:12">
      <c r="A72" s="114">
        <v>80</v>
      </c>
      <c r="B72" s="111" t="s">
        <v>71</v>
      </c>
      <c r="C72" s="109">
        <v>31916</v>
      </c>
      <c r="D72" s="109">
        <v>33156</v>
      </c>
      <c r="E72" s="109">
        <v>33802</v>
      </c>
      <c r="F72" s="112">
        <f t="shared" si="5"/>
        <v>8.699046996008198E-3</v>
      </c>
      <c r="G72" s="112">
        <f t="shared" si="6"/>
        <v>5.9092618122571751E-2</v>
      </c>
      <c r="H72" s="109">
        <f t="shared" si="7"/>
        <v>1886</v>
      </c>
      <c r="I72" s="113">
        <f t="shared" si="9"/>
        <v>9.7534739640166117E-3</v>
      </c>
      <c r="J72" s="110">
        <f t="shared" si="8"/>
        <v>646</v>
      </c>
    </row>
    <row r="73" spans="1:12">
      <c r="A73" s="114">
        <v>81</v>
      </c>
      <c r="B73" s="111" t="s">
        <v>72</v>
      </c>
      <c r="C73" s="109">
        <v>219292</v>
      </c>
      <c r="D73" s="109">
        <v>278510</v>
      </c>
      <c r="E73" s="109">
        <v>264751</v>
      </c>
      <c r="F73" s="112">
        <f t="shared" si="5"/>
        <v>6.813447107390587E-2</v>
      </c>
      <c r="G73" s="112">
        <f t="shared" si="6"/>
        <v>0.20729894387392153</v>
      </c>
      <c r="H73" s="109">
        <f t="shared" si="7"/>
        <v>45459</v>
      </c>
      <c r="I73" s="113">
        <f t="shared" si="9"/>
        <v>0.23509182021751385</v>
      </c>
      <c r="J73" s="110">
        <f t="shared" si="8"/>
        <v>-13759</v>
      </c>
    </row>
    <row r="74" spans="1:12">
      <c r="A74" s="114">
        <v>82</v>
      </c>
      <c r="B74" s="111" t="s">
        <v>73</v>
      </c>
      <c r="C74" s="109">
        <v>162390</v>
      </c>
      <c r="D74" s="109">
        <v>168413</v>
      </c>
      <c r="E74" s="109">
        <v>169120</v>
      </c>
      <c r="F74" s="112">
        <f t="shared" si="5"/>
        <v>4.3523543812937292E-2</v>
      </c>
      <c r="G74" s="112">
        <f t="shared" si="6"/>
        <v>4.1443438635383953E-2</v>
      </c>
      <c r="H74" s="109">
        <f t="shared" si="7"/>
        <v>6730</v>
      </c>
      <c r="I74" s="113">
        <f t="shared" si="9"/>
        <v>3.4804284081565107E-2</v>
      </c>
      <c r="J74" s="110">
        <f t="shared" si="8"/>
        <v>707</v>
      </c>
    </row>
    <row r="75" spans="1:12">
      <c r="A75" s="114">
        <v>84</v>
      </c>
      <c r="B75" s="111" t="s">
        <v>74</v>
      </c>
      <c r="C75" s="109">
        <v>5764</v>
      </c>
      <c r="D75" s="109">
        <v>16572</v>
      </c>
      <c r="E75" s="109">
        <v>16276</v>
      </c>
      <c r="F75" s="112">
        <f t="shared" si="5"/>
        <v>4.1886778565478205E-3</v>
      </c>
      <c r="G75" s="112">
        <f t="shared" si="6"/>
        <v>1.823733518390007</v>
      </c>
      <c r="H75" s="109">
        <f t="shared" si="7"/>
        <v>10512</v>
      </c>
      <c r="I75" s="113">
        <f t="shared" si="9"/>
        <v>5.4362947141963207E-2</v>
      </c>
      <c r="J75" s="110">
        <f t="shared" si="8"/>
        <v>-296</v>
      </c>
    </row>
    <row r="76" spans="1:12">
      <c r="A76" s="114">
        <v>85</v>
      </c>
      <c r="B76" s="111" t="s">
        <v>75</v>
      </c>
      <c r="C76" s="109">
        <v>368263</v>
      </c>
      <c r="D76" s="109">
        <v>466933</v>
      </c>
      <c r="E76" s="109">
        <v>476104</v>
      </c>
      <c r="F76" s="112">
        <f t="shared" si="5"/>
        <v>0.12252680524783997</v>
      </c>
      <c r="G76" s="112">
        <f t="shared" si="6"/>
        <v>0.2928369127498554</v>
      </c>
      <c r="H76" s="109">
        <f t="shared" si="7"/>
        <v>107841</v>
      </c>
      <c r="I76" s="113">
        <f t="shared" si="9"/>
        <v>0.55770115893611627</v>
      </c>
      <c r="J76" s="110">
        <f t="shared" si="8"/>
        <v>9171</v>
      </c>
    </row>
    <row r="77" spans="1:12">
      <c r="A77" s="114">
        <v>86</v>
      </c>
      <c r="B77" s="111" t="s">
        <v>76</v>
      </c>
      <c r="C77" s="109">
        <v>165932</v>
      </c>
      <c r="D77" s="109">
        <v>174969</v>
      </c>
      <c r="E77" s="109">
        <v>175998</v>
      </c>
      <c r="F77" s="112">
        <f t="shared" si="5"/>
        <v>4.5293617928035344E-2</v>
      </c>
      <c r="G77" s="112">
        <f t="shared" si="6"/>
        <v>6.0663404286093098E-2</v>
      </c>
      <c r="H77" s="109">
        <f t="shared" si="7"/>
        <v>10066</v>
      </c>
      <c r="I77" s="113">
        <f t="shared" si="9"/>
        <v>5.2056452238489502E-2</v>
      </c>
      <c r="J77" s="110">
        <f t="shared" si="8"/>
        <v>1029</v>
      </c>
    </row>
    <row r="78" spans="1:12">
      <c r="A78" s="114">
        <v>87</v>
      </c>
      <c r="B78" s="111" t="s">
        <v>77</v>
      </c>
      <c r="C78" s="110">
        <v>15035</v>
      </c>
      <c r="D78" s="109">
        <v>16849</v>
      </c>
      <c r="E78" s="110">
        <v>17110</v>
      </c>
      <c r="F78" s="112">
        <f t="shared" si="5"/>
        <v>4.4033102805070782E-3</v>
      </c>
      <c r="G78" s="112">
        <f t="shared" si="6"/>
        <v>0.13801130695044894</v>
      </c>
      <c r="H78" s="109">
        <f t="shared" si="7"/>
        <v>2075</v>
      </c>
      <c r="I78" s="113">
        <f t="shared" si="9"/>
        <v>1.0730889965712868E-2</v>
      </c>
      <c r="J78" s="110">
        <f t="shared" si="8"/>
        <v>261</v>
      </c>
    </row>
    <row r="79" spans="1:12">
      <c r="A79" s="114">
        <v>88</v>
      </c>
      <c r="B79" s="111" t="s">
        <v>78</v>
      </c>
      <c r="C79" s="110">
        <v>26787</v>
      </c>
      <c r="D79" s="109">
        <v>29248</v>
      </c>
      <c r="E79" s="110">
        <v>29251</v>
      </c>
      <c r="F79" s="112">
        <f t="shared" si="5"/>
        <v>7.5278333731801607E-3</v>
      </c>
      <c r="G79" s="112">
        <f t="shared" si="6"/>
        <v>9.1984918057266579E-2</v>
      </c>
      <c r="H79" s="109">
        <f t="shared" si="7"/>
        <v>2464</v>
      </c>
      <c r="I79" s="113">
        <f t="shared" si="9"/>
        <v>1.274260861470675E-2</v>
      </c>
      <c r="J79" s="110">
        <f t="shared" si="8"/>
        <v>3</v>
      </c>
    </row>
    <row r="80" spans="1:12">
      <c r="A80" s="114">
        <v>90</v>
      </c>
      <c r="B80" s="111" t="s">
        <v>79</v>
      </c>
      <c r="C80" s="110">
        <v>5549</v>
      </c>
      <c r="D80" s="109">
        <v>5140</v>
      </c>
      <c r="E80" s="110">
        <v>5382</v>
      </c>
      <c r="F80" s="112">
        <f t="shared" si="5"/>
        <v>1.3850739877083048E-3</v>
      </c>
      <c r="G80" s="112">
        <f t="shared" si="6"/>
        <v>-3.0095512704991889E-2</v>
      </c>
      <c r="H80" s="109">
        <f t="shared" si="7"/>
        <v>-167</v>
      </c>
      <c r="I80" s="113">
        <f t="shared" si="9"/>
        <v>-8.636427104935175E-4</v>
      </c>
      <c r="J80" s="110">
        <f t="shared" si="8"/>
        <v>242</v>
      </c>
      <c r="L80" s="12"/>
    </row>
    <row r="81" spans="1:12">
      <c r="A81" s="114">
        <v>91</v>
      </c>
      <c r="B81" s="111" t="s">
        <v>80</v>
      </c>
      <c r="C81" s="110">
        <v>1177</v>
      </c>
      <c r="D81" s="109">
        <v>1469</v>
      </c>
      <c r="E81" s="110">
        <v>1490</v>
      </c>
      <c r="F81" s="112">
        <f t="shared" si="5"/>
        <v>3.8345600923176776E-4</v>
      </c>
      <c r="G81" s="112">
        <f t="shared" si="6"/>
        <v>0.26593033135089211</v>
      </c>
      <c r="H81" s="109">
        <f t="shared" si="7"/>
        <v>313</v>
      </c>
      <c r="I81" s="113">
        <f t="shared" si="9"/>
        <v>1.6186836430207843E-3</v>
      </c>
      <c r="J81" s="110">
        <f t="shared" si="8"/>
        <v>21</v>
      </c>
      <c r="L81" s="10"/>
    </row>
    <row r="82" spans="1:12">
      <c r="A82" s="114">
        <v>92</v>
      </c>
      <c r="B82" s="111" t="s">
        <v>81</v>
      </c>
      <c r="C82" s="110">
        <v>3217</v>
      </c>
      <c r="D82" s="109">
        <v>2940</v>
      </c>
      <c r="E82" s="110">
        <v>2861</v>
      </c>
      <c r="F82" s="112">
        <f t="shared" si="5"/>
        <v>7.3628700833026006E-4</v>
      </c>
      <c r="G82" s="112">
        <f t="shared" si="6"/>
        <v>-0.11066210755362138</v>
      </c>
      <c r="H82" s="109">
        <f t="shared" si="7"/>
        <v>-356</v>
      </c>
      <c r="I82" s="113">
        <f t="shared" si="9"/>
        <v>-1.8410587121897738E-3</v>
      </c>
      <c r="J82" s="110">
        <f t="shared" si="8"/>
        <v>-79</v>
      </c>
    </row>
    <row r="83" spans="1:12">
      <c r="A83" s="114">
        <v>93</v>
      </c>
      <c r="B83" s="111" t="s">
        <v>82</v>
      </c>
      <c r="C83" s="110">
        <v>13055</v>
      </c>
      <c r="D83" s="109">
        <v>13295</v>
      </c>
      <c r="E83" s="110">
        <v>13402</v>
      </c>
      <c r="F83" s="112">
        <f t="shared" si="5"/>
        <v>3.4490452588752693E-3</v>
      </c>
      <c r="G83" s="112">
        <f t="shared" si="6"/>
        <v>2.6579854461891997E-2</v>
      </c>
      <c r="H83" s="109">
        <f t="shared" si="7"/>
        <v>347</v>
      </c>
      <c r="I83" s="113">
        <f t="shared" si="9"/>
        <v>1.7945150930613806E-3</v>
      </c>
      <c r="J83" s="110">
        <f t="shared" si="8"/>
        <v>107</v>
      </c>
    </row>
    <row r="84" spans="1:12">
      <c r="A84" s="114">
        <v>94</v>
      </c>
      <c r="B84" s="111" t="s">
        <v>83</v>
      </c>
      <c r="C84" s="110">
        <v>18248</v>
      </c>
      <c r="D84" s="109">
        <v>19264</v>
      </c>
      <c r="E84" s="110">
        <v>19020</v>
      </c>
      <c r="F84" s="112">
        <f t="shared" si="5"/>
        <v>4.8948545607974646E-3</v>
      </c>
      <c r="G84" s="112">
        <f t="shared" si="6"/>
        <v>4.2306006137658919E-2</v>
      </c>
      <c r="H84" s="109">
        <f t="shared" si="7"/>
        <v>772</v>
      </c>
      <c r="I84" s="113">
        <f t="shared" si="9"/>
        <v>3.9924082185688351E-3</v>
      </c>
      <c r="J84" s="110">
        <f t="shared" si="8"/>
        <v>-244</v>
      </c>
    </row>
    <row r="85" spans="1:12">
      <c r="A85" s="114">
        <v>95</v>
      </c>
      <c r="B85" s="111" t="s">
        <v>84</v>
      </c>
      <c r="C85" s="110">
        <v>13595</v>
      </c>
      <c r="D85" s="109">
        <v>13242</v>
      </c>
      <c r="E85" s="110">
        <v>13154</v>
      </c>
      <c r="F85" s="112">
        <f t="shared" si="5"/>
        <v>3.3852217083454182E-3</v>
      </c>
      <c r="G85" s="112">
        <f t="shared" si="6"/>
        <v>-3.2438396469290177E-2</v>
      </c>
      <c r="H85" s="109">
        <f t="shared" si="7"/>
        <v>-441</v>
      </c>
      <c r="I85" s="113">
        <f t="shared" si="9"/>
        <v>-2.2806373372912647E-3</v>
      </c>
      <c r="J85" s="110">
        <f t="shared" si="8"/>
        <v>-88</v>
      </c>
    </row>
    <row r="86" spans="1:12">
      <c r="A86" s="114">
        <v>96</v>
      </c>
      <c r="B86" s="111" t="s">
        <v>85</v>
      </c>
      <c r="C86" s="110">
        <v>49831</v>
      </c>
      <c r="D86" s="109">
        <v>47308</v>
      </c>
      <c r="E86" s="110">
        <v>48171</v>
      </c>
      <c r="F86" s="112">
        <f t="shared" si="5"/>
        <v>1.239695263134462E-2</v>
      </c>
      <c r="G86" s="112">
        <f t="shared" si="6"/>
        <v>-3.3312596576428329E-2</v>
      </c>
      <c r="H86" s="109">
        <f t="shared" si="7"/>
        <v>-1660</v>
      </c>
      <c r="I86" s="113">
        <f t="shared" si="9"/>
        <v>-8.5847119725702935E-3</v>
      </c>
      <c r="J86" s="110">
        <f t="shared" si="8"/>
        <v>863</v>
      </c>
    </row>
    <row r="87" spans="1:12">
      <c r="A87" s="114">
        <v>97</v>
      </c>
      <c r="B87" s="111" t="s">
        <v>86</v>
      </c>
      <c r="C87" s="110">
        <v>31251</v>
      </c>
      <c r="D87" s="109">
        <v>24509</v>
      </c>
      <c r="E87" s="110">
        <v>24028</v>
      </c>
      <c r="F87" s="112">
        <f t="shared" si="5"/>
        <v>6.183678516658333E-3</v>
      </c>
      <c r="G87" s="112">
        <f t="shared" si="6"/>
        <v>-0.23112860388467568</v>
      </c>
      <c r="H87" s="109">
        <f t="shared" si="7"/>
        <v>-7223</v>
      </c>
      <c r="I87" s="113">
        <f t="shared" si="9"/>
        <v>-3.7353840107153757E-2</v>
      </c>
      <c r="J87" s="110">
        <f t="shared" si="8"/>
        <v>-481</v>
      </c>
    </row>
    <row r="88" spans="1:12">
      <c r="A88" s="114">
        <v>98</v>
      </c>
      <c r="B88" s="111" t="s">
        <v>87</v>
      </c>
      <c r="C88" s="110">
        <v>1274</v>
      </c>
      <c r="D88" s="109">
        <v>980</v>
      </c>
      <c r="E88" s="110">
        <v>1030</v>
      </c>
      <c r="F88" s="112">
        <f t="shared" si="5"/>
        <v>2.6507361711994683E-4</v>
      </c>
      <c r="G88" s="112">
        <f t="shared" si="6"/>
        <v>-0.19152276295133439</v>
      </c>
      <c r="H88" s="109">
        <f t="shared" si="7"/>
        <v>-244</v>
      </c>
      <c r="I88" s="113">
        <f t="shared" si="9"/>
        <v>-1.2618492297031033E-3</v>
      </c>
      <c r="J88" s="110">
        <f t="shared" si="8"/>
        <v>50</v>
      </c>
    </row>
    <row r="89" spans="1:12">
      <c r="A89" s="114">
        <v>99</v>
      </c>
      <c r="B89" s="111" t="s">
        <v>88</v>
      </c>
      <c r="C89" s="110">
        <v>1728</v>
      </c>
      <c r="D89" s="109">
        <v>1803</v>
      </c>
      <c r="E89" s="110">
        <v>1821</v>
      </c>
      <c r="F89" s="112">
        <f t="shared" si="5"/>
        <v>4.6863986094701282E-4</v>
      </c>
      <c r="G89" s="112">
        <f t="shared" si="6"/>
        <v>5.3819444444444448E-2</v>
      </c>
      <c r="H89" s="109">
        <f t="shared" si="7"/>
        <v>93</v>
      </c>
      <c r="I89" s="113">
        <f t="shared" si="9"/>
        <v>4.8095073099339598E-4</v>
      </c>
      <c r="J89" s="110">
        <f t="shared" si="8"/>
        <v>18</v>
      </c>
    </row>
    <row r="90" spans="1:12" s="123" customFormat="1">
      <c r="A90" s="136" t="s">
        <v>89</v>
      </c>
      <c r="B90" s="136"/>
      <c r="C90" s="73">
        <v>3692346</v>
      </c>
      <c r="D90" s="73">
        <v>3866864</v>
      </c>
      <c r="E90" s="73">
        <v>3885713</v>
      </c>
      <c r="F90" s="112">
        <f t="shared" si="5"/>
        <v>1</v>
      </c>
      <c r="G90" s="112">
        <f t="shared" si="6"/>
        <v>5.2369685831176169E-2</v>
      </c>
      <c r="H90" s="109">
        <f t="shared" si="7"/>
        <v>193367</v>
      </c>
      <c r="I90" s="113">
        <f t="shared" si="9"/>
        <v>1</v>
      </c>
      <c r="J90" s="109">
        <f t="shared" si="8"/>
        <v>18849</v>
      </c>
      <c r="L90" s="23"/>
    </row>
    <row r="91" spans="1:12" s="10" customFormat="1">
      <c r="C91" s="19"/>
      <c r="D91" s="9"/>
      <c r="E91" s="9"/>
      <c r="H91" s="20"/>
      <c r="I91" s="20"/>
      <c r="L91" s="8"/>
    </row>
    <row r="92" spans="1:12">
      <c r="C92" s="9"/>
      <c r="D92" s="9"/>
      <c r="E92" s="9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26"/>
  <sheetViews>
    <sheetView topLeftCell="H1" zoomScale="80" zoomScaleNormal="80" workbookViewId="0">
      <pane ySplit="1" topLeftCell="A2" activePane="bottomLeft" state="frozen"/>
      <selection pane="bottomLeft" activeCell="M1" sqref="M1:U1048576"/>
    </sheetView>
  </sheetViews>
  <sheetFormatPr defaultColWidth="8.8164062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22.54296875" style="8" customWidth="1"/>
    <col min="7" max="7" width="28.453125" style="8" customWidth="1"/>
    <col min="8" max="8" width="26.7265625" style="8" customWidth="1"/>
    <col min="9" max="9" width="20.26953125" style="8" customWidth="1"/>
    <col min="10" max="10" width="29" style="8" customWidth="1"/>
    <col min="11" max="12" width="8.81640625" style="8"/>
    <col min="13" max="13" width="33.26953125" style="8" bestFit="1" customWidth="1"/>
    <col min="14" max="16384" width="8.81640625" style="8"/>
  </cols>
  <sheetData>
    <row r="1" spans="1:14" ht="43.5">
      <c r="A1" s="107" t="s">
        <v>1</v>
      </c>
      <c r="B1" s="106" t="s">
        <v>90</v>
      </c>
      <c r="C1" s="105">
        <v>42095</v>
      </c>
      <c r="D1" s="105">
        <v>42430</v>
      </c>
      <c r="E1" s="105">
        <v>42461</v>
      </c>
      <c r="F1" s="104" t="s">
        <v>287</v>
      </c>
      <c r="G1" s="104" t="s">
        <v>283</v>
      </c>
      <c r="H1" s="104" t="s">
        <v>284</v>
      </c>
      <c r="I1" s="104" t="s">
        <v>285</v>
      </c>
      <c r="J1" s="108" t="s">
        <v>288</v>
      </c>
    </row>
    <row r="2" spans="1:14">
      <c r="A2" s="114">
        <v>10</v>
      </c>
      <c r="B2" s="111" t="s">
        <v>9</v>
      </c>
      <c r="C2" s="109">
        <v>119038</v>
      </c>
      <c r="D2" s="109">
        <v>123647</v>
      </c>
      <c r="E2" s="109">
        <v>125146</v>
      </c>
      <c r="F2" s="112">
        <f t="shared" ref="F2:F26" si="0">E2/$E$26</f>
        <v>0.15054650790710208</v>
      </c>
      <c r="G2" s="112">
        <f t="shared" ref="G2:G26" si="1">(E2-C2)/C2</f>
        <v>5.1311345956753303E-2</v>
      </c>
      <c r="H2" s="109">
        <f t="shared" ref="H2:H26" si="2">E2-C2</f>
        <v>6108</v>
      </c>
      <c r="I2" s="113">
        <f t="shared" ref="I2:I26" si="3">H2/$H$26</f>
        <v>-46.984615384615381</v>
      </c>
      <c r="J2" s="110">
        <f t="shared" ref="J2:J26" si="4">E2-D2</f>
        <v>1499</v>
      </c>
      <c r="M2" s="3"/>
      <c r="N2" s="11"/>
    </row>
    <row r="3" spans="1:14">
      <c r="A3" s="114">
        <v>11</v>
      </c>
      <c r="B3" s="111" t="s">
        <v>10</v>
      </c>
      <c r="C3" s="109">
        <v>2582</v>
      </c>
      <c r="D3" s="109">
        <v>2445</v>
      </c>
      <c r="E3" s="109">
        <v>2499</v>
      </c>
      <c r="F3" s="112">
        <f t="shared" si="0"/>
        <v>3.0062145275106525E-3</v>
      </c>
      <c r="G3" s="112">
        <f t="shared" si="1"/>
        <v>-3.2145623547637489E-2</v>
      </c>
      <c r="H3" s="109">
        <f t="shared" si="2"/>
        <v>-83</v>
      </c>
      <c r="I3" s="113">
        <f t="shared" si="3"/>
        <v>0.63846153846153841</v>
      </c>
      <c r="J3" s="110">
        <f t="shared" si="4"/>
        <v>54</v>
      </c>
      <c r="M3" s="3"/>
      <c r="N3" s="11"/>
    </row>
    <row r="4" spans="1:14">
      <c r="A4" s="114">
        <v>12</v>
      </c>
      <c r="B4" s="111" t="s">
        <v>11</v>
      </c>
      <c r="C4" s="109">
        <v>1250</v>
      </c>
      <c r="D4" s="109">
        <v>1233</v>
      </c>
      <c r="E4" s="109">
        <v>1332</v>
      </c>
      <c r="F4" s="112">
        <f t="shared" si="0"/>
        <v>1.6023520410741051E-3</v>
      </c>
      <c r="G4" s="112">
        <f t="shared" si="1"/>
        <v>6.5600000000000006E-2</v>
      </c>
      <c r="H4" s="109">
        <f t="shared" si="2"/>
        <v>82</v>
      </c>
      <c r="I4" s="113">
        <f t="shared" si="3"/>
        <v>-0.63076923076923075</v>
      </c>
      <c r="J4" s="110">
        <f t="shared" si="4"/>
        <v>99</v>
      </c>
      <c r="M4" s="3"/>
      <c r="N4" s="11"/>
    </row>
    <row r="5" spans="1:14">
      <c r="A5" s="114">
        <v>13</v>
      </c>
      <c r="B5" s="111" t="s">
        <v>12</v>
      </c>
      <c r="C5" s="109">
        <v>121526</v>
      </c>
      <c r="D5" s="109">
        <v>117163</v>
      </c>
      <c r="E5" s="109">
        <v>116399</v>
      </c>
      <c r="F5" s="112">
        <f t="shared" si="0"/>
        <v>0.1400241555773159</v>
      </c>
      <c r="G5" s="112">
        <f t="shared" si="1"/>
        <v>-4.2188502871813437E-2</v>
      </c>
      <c r="H5" s="109">
        <f t="shared" si="2"/>
        <v>-5127</v>
      </c>
      <c r="I5" s="113">
        <f t="shared" si="3"/>
        <v>39.438461538461539</v>
      </c>
      <c r="J5" s="110">
        <f t="shared" si="4"/>
        <v>-764</v>
      </c>
      <c r="M5" s="3"/>
      <c r="N5" s="11"/>
    </row>
    <row r="6" spans="1:14">
      <c r="A6" s="114">
        <v>14</v>
      </c>
      <c r="B6" s="111" t="s">
        <v>13</v>
      </c>
      <c r="C6" s="109">
        <v>240886</v>
      </c>
      <c r="D6" s="109">
        <v>236826</v>
      </c>
      <c r="E6" s="109">
        <v>234643</v>
      </c>
      <c r="F6" s="112">
        <f t="shared" si="0"/>
        <v>0.282267785265579</v>
      </c>
      <c r="G6" s="112">
        <f t="shared" si="1"/>
        <v>-2.5916823725745788E-2</v>
      </c>
      <c r="H6" s="109">
        <f t="shared" si="2"/>
        <v>-6243</v>
      </c>
      <c r="I6" s="113">
        <f t="shared" si="3"/>
        <v>48.023076923076921</v>
      </c>
      <c r="J6" s="110">
        <f t="shared" si="4"/>
        <v>-2183</v>
      </c>
      <c r="M6" s="3"/>
      <c r="N6" s="11"/>
    </row>
    <row r="7" spans="1:14">
      <c r="A7" s="114">
        <v>15</v>
      </c>
      <c r="B7" s="111" t="s">
        <v>14</v>
      </c>
      <c r="C7" s="109">
        <v>12788</v>
      </c>
      <c r="D7" s="109">
        <v>12823</v>
      </c>
      <c r="E7" s="109">
        <v>12791</v>
      </c>
      <c r="F7" s="112">
        <f t="shared" si="0"/>
        <v>1.5387150868903063E-2</v>
      </c>
      <c r="G7" s="112">
        <f t="shared" si="1"/>
        <v>2.3459493274945262E-4</v>
      </c>
      <c r="H7" s="109">
        <f t="shared" si="2"/>
        <v>3</v>
      </c>
      <c r="I7" s="113">
        <f t="shared" si="3"/>
        <v>-2.3076923076923078E-2</v>
      </c>
      <c r="J7" s="110">
        <f t="shared" si="4"/>
        <v>-32</v>
      </c>
      <c r="M7" s="3"/>
      <c r="N7" s="11"/>
    </row>
    <row r="8" spans="1:14">
      <c r="A8" s="114">
        <v>16</v>
      </c>
      <c r="B8" s="111" t="s">
        <v>15</v>
      </c>
      <c r="C8" s="109">
        <v>10280</v>
      </c>
      <c r="D8" s="109">
        <v>8021</v>
      </c>
      <c r="E8" s="109">
        <v>8067</v>
      </c>
      <c r="F8" s="112">
        <f t="shared" si="0"/>
        <v>9.7043347712798839E-3</v>
      </c>
      <c r="G8" s="112">
        <f t="shared" si="1"/>
        <v>-0.21527237354085604</v>
      </c>
      <c r="H8" s="109">
        <f t="shared" si="2"/>
        <v>-2213</v>
      </c>
      <c r="I8" s="113">
        <f t="shared" si="3"/>
        <v>17.023076923076925</v>
      </c>
      <c r="J8" s="110">
        <f t="shared" si="4"/>
        <v>46</v>
      </c>
      <c r="M8" s="3"/>
      <c r="N8" s="11"/>
    </row>
    <row r="9" spans="1:14">
      <c r="A9" s="114">
        <v>17</v>
      </c>
      <c r="B9" s="111" t="s">
        <v>16</v>
      </c>
      <c r="C9" s="109">
        <v>9420</v>
      </c>
      <c r="D9" s="109">
        <v>9427</v>
      </c>
      <c r="E9" s="109">
        <v>9346</v>
      </c>
      <c r="F9" s="112">
        <f t="shared" si="0"/>
        <v>1.1242929561470411E-2</v>
      </c>
      <c r="G9" s="112">
        <f t="shared" si="1"/>
        <v>-7.8556263269639066E-3</v>
      </c>
      <c r="H9" s="109">
        <f t="shared" si="2"/>
        <v>-74</v>
      </c>
      <c r="I9" s="113">
        <f t="shared" si="3"/>
        <v>0.56923076923076921</v>
      </c>
      <c r="J9" s="110">
        <f t="shared" si="4"/>
        <v>-81</v>
      </c>
      <c r="M9" s="3"/>
      <c r="N9" s="11"/>
    </row>
    <row r="10" spans="1:14">
      <c r="A10" s="114">
        <v>18</v>
      </c>
      <c r="B10" s="111" t="s">
        <v>17</v>
      </c>
      <c r="C10" s="109">
        <v>15008</v>
      </c>
      <c r="D10" s="109">
        <v>13196</v>
      </c>
      <c r="E10" s="109">
        <v>13167</v>
      </c>
      <c r="F10" s="112">
        <f t="shared" si="0"/>
        <v>1.5839466460077133E-2</v>
      </c>
      <c r="G10" s="112">
        <f t="shared" si="1"/>
        <v>-0.12266791044776119</v>
      </c>
      <c r="H10" s="109">
        <f t="shared" si="2"/>
        <v>-1841</v>
      </c>
      <c r="I10" s="113">
        <f t="shared" si="3"/>
        <v>14.161538461538461</v>
      </c>
      <c r="J10" s="110">
        <f t="shared" si="4"/>
        <v>-29</v>
      </c>
      <c r="M10" s="3"/>
      <c r="N10" s="11"/>
    </row>
    <row r="11" spans="1:14">
      <c r="A11" s="114">
        <v>19</v>
      </c>
      <c r="B11" s="111" t="s">
        <v>18</v>
      </c>
      <c r="C11" s="109">
        <v>967</v>
      </c>
      <c r="D11" s="109">
        <v>977</v>
      </c>
      <c r="E11" s="109">
        <v>978</v>
      </c>
      <c r="F11" s="112">
        <f t="shared" si="0"/>
        <v>1.1765017238517079E-3</v>
      </c>
      <c r="G11" s="112">
        <f t="shared" si="1"/>
        <v>1.1375387797311272E-2</v>
      </c>
      <c r="H11" s="109">
        <f t="shared" si="2"/>
        <v>11</v>
      </c>
      <c r="I11" s="113">
        <f t="shared" si="3"/>
        <v>-8.461538461538462E-2</v>
      </c>
      <c r="J11" s="110">
        <f t="shared" si="4"/>
        <v>1</v>
      </c>
      <c r="M11" s="3"/>
      <c r="N11" s="11"/>
    </row>
    <row r="12" spans="1:14">
      <c r="A12" s="114">
        <v>20</v>
      </c>
      <c r="B12" s="111" t="s">
        <v>19</v>
      </c>
      <c r="C12" s="109">
        <v>16650</v>
      </c>
      <c r="D12" s="109">
        <v>16865</v>
      </c>
      <c r="E12" s="109">
        <v>16951</v>
      </c>
      <c r="F12" s="112">
        <f t="shared" si="0"/>
        <v>2.0391493579765132E-2</v>
      </c>
      <c r="G12" s="112">
        <f t="shared" si="1"/>
        <v>1.807807807807808E-2</v>
      </c>
      <c r="H12" s="109">
        <f t="shared" si="2"/>
        <v>301</v>
      </c>
      <c r="I12" s="113">
        <f t="shared" si="3"/>
        <v>-2.3153846153846156</v>
      </c>
      <c r="J12" s="110">
        <f t="shared" si="4"/>
        <v>86</v>
      </c>
    </row>
    <row r="13" spans="1:14">
      <c r="A13" s="114">
        <v>21</v>
      </c>
      <c r="B13" s="111" t="s">
        <v>20</v>
      </c>
      <c r="C13" s="109">
        <v>6836</v>
      </c>
      <c r="D13" s="109">
        <v>7186</v>
      </c>
      <c r="E13" s="109">
        <v>7064</v>
      </c>
      <c r="F13" s="112">
        <f t="shared" si="0"/>
        <v>8.4977588724830921E-3</v>
      </c>
      <c r="G13" s="112">
        <f t="shared" si="1"/>
        <v>3.3352837916910474E-2</v>
      </c>
      <c r="H13" s="109">
        <f t="shared" si="2"/>
        <v>228</v>
      </c>
      <c r="I13" s="113">
        <f t="shared" si="3"/>
        <v>-1.7538461538461538</v>
      </c>
      <c r="J13" s="110">
        <f t="shared" si="4"/>
        <v>-122</v>
      </c>
    </row>
    <row r="14" spans="1:14">
      <c r="A14" s="114">
        <v>22</v>
      </c>
      <c r="B14" s="111" t="s">
        <v>21</v>
      </c>
      <c r="C14" s="109">
        <v>38883</v>
      </c>
      <c r="D14" s="109">
        <v>39197</v>
      </c>
      <c r="E14" s="109">
        <v>39355</v>
      </c>
      <c r="F14" s="112">
        <f t="shared" si="0"/>
        <v>4.7342766198552107E-2</v>
      </c>
      <c r="G14" s="112">
        <f t="shared" si="1"/>
        <v>1.2138981045701207E-2</v>
      </c>
      <c r="H14" s="109">
        <f t="shared" si="2"/>
        <v>472</v>
      </c>
      <c r="I14" s="113">
        <f t="shared" si="3"/>
        <v>-3.6307692307692307</v>
      </c>
      <c r="J14" s="110">
        <f t="shared" si="4"/>
        <v>158</v>
      </c>
    </row>
    <row r="15" spans="1:14">
      <c r="A15" s="114">
        <v>23</v>
      </c>
      <c r="B15" s="111" t="s">
        <v>22</v>
      </c>
      <c r="C15" s="109">
        <v>28273</v>
      </c>
      <c r="D15" s="109">
        <v>27836</v>
      </c>
      <c r="E15" s="109">
        <v>27911</v>
      </c>
      <c r="F15" s="112">
        <f t="shared" si="0"/>
        <v>3.3576011875690204E-2</v>
      </c>
      <c r="G15" s="112">
        <f t="shared" si="1"/>
        <v>-1.2803735012202454E-2</v>
      </c>
      <c r="H15" s="109">
        <f t="shared" si="2"/>
        <v>-362</v>
      </c>
      <c r="I15" s="113">
        <f t="shared" si="3"/>
        <v>2.7846153846153845</v>
      </c>
      <c r="J15" s="110">
        <f t="shared" si="4"/>
        <v>75</v>
      </c>
    </row>
    <row r="16" spans="1:14">
      <c r="A16" s="114">
        <v>24</v>
      </c>
      <c r="B16" s="111" t="s">
        <v>23</v>
      </c>
      <c r="C16" s="109">
        <v>11407</v>
      </c>
      <c r="D16" s="109">
        <v>11063</v>
      </c>
      <c r="E16" s="109">
        <v>11045</v>
      </c>
      <c r="F16" s="112">
        <f t="shared" si="0"/>
        <v>1.3286770490738358E-2</v>
      </c>
      <c r="G16" s="112">
        <f t="shared" si="1"/>
        <v>-3.1734899623038486E-2</v>
      </c>
      <c r="H16" s="109">
        <f t="shared" si="2"/>
        <v>-362</v>
      </c>
      <c r="I16" s="113">
        <f t="shared" si="3"/>
        <v>2.7846153846153845</v>
      </c>
      <c r="J16" s="110">
        <f t="shared" si="4"/>
        <v>-18</v>
      </c>
      <c r="M16" s="12"/>
      <c r="N16" s="12"/>
    </row>
    <row r="17" spans="1:14">
      <c r="A17" s="114">
        <v>25</v>
      </c>
      <c r="B17" s="111" t="s">
        <v>24</v>
      </c>
      <c r="C17" s="109">
        <v>53833</v>
      </c>
      <c r="D17" s="109">
        <v>54391</v>
      </c>
      <c r="E17" s="109">
        <v>54749</v>
      </c>
      <c r="F17" s="112">
        <f t="shared" si="0"/>
        <v>6.5861240162737381E-2</v>
      </c>
      <c r="G17" s="112">
        <f t="shared" si="1"/>
        <v>1.7015585235821893E-2</v>
      </c>
      <c r="H17" s="109">
        <f t="shared" si="2"/>
        <v>916</v>
      </c>
      <c r="I17" s="113">
        <f t="shared" si="3"/>
        <v>-7.046153846153846</v>
      </c>
      <c r="J17" s="110">
        <f t="shared" si="4"/>
        <v>358</v>
      </c>
    </row>
    <row r="18" spans="1:14">
      <c r="A18" s="114">
        <v>26</v>
      </c>
      <c r="B18" s="111" t="s">
        <v>25</v>
      </c>
      <c r="C18" s="109">
        <v>11201</v>
      </c>
      <c r="D18" s="109">
        <v>11108</v>
      </c>
      <c r="E18" s="109">
        <v>10992</v>
      </c>
      <c r="F18" s="112">
        <f t="shared" si="0"/>
        <v>1.3223013239854777E-2</v>
      </c>
      <c r="G18" s="112">
        <f t="shared" si="1"/>
        <v>-1.8659048299258994E-2</v>
      </c>
      <c r="H18" s="109">
        <f t="shared" si="2"/>
        <v>-209</v>
      </c>
      <c r="I18" s="113">
        <f t="shared" si="3"/>
        <v>1.6076923076923078</v>
      </c>
      <c r="J18" s="110">
        <f t="shared" si="4"/>
        <v>-116</v>
      </c>
    </row>
    <row r="19" spans="1:14">
      <c r="A19" s="114">
        <v>27</v>
      </c>
      <c r="B19" s="111" t="s">
        <v>26</v>
      </c>
      <c r="C19" s="109">
        <v>27325</v>
      </c>
      <c r="D19" s="109">
        <v>28563</v>
      </c>
      <c r="E19" s="109">
        <v>28749</v>
      </c>
      <c r="F19" s="112">
        <f t="shared" si="0"/>
        <v>3.4584098219849438E-2</v>
      </c>
      <c r="G19" s="112">
        <f t="shared" si="1"/>
        <v>5.2113449222323881E-2</v>
      </c>
      <c r="H19" s="109">
        <f t="shared" si="2"/>
        <v>1424</v>
      </c>
      <c r="I19" s="113">
        <f t="shared" si="3"/>
        <v>-10.953846153846154</v>
      </c>
      <c r="J19" s="110">
        <f t="shared" si="4"/>
        <v>186</v>
      </c>
    </row>
    <row r="20" spans="1:14">
      <c r="A20" s="114">
        <v>28</v>
      </c>
      <c r="B20" s="111" t="s">
        <v>27</v>
      </c>
      <c r="C20" s="109">
        <v>18568</v>
      </c>
      <c r="D20" s="109">
        <v>19063</v>
      </c>
      <c r="E20" s="109">
        <v>19147</v>
      </c>
      <c r="F20" s="112">
        <f t="shared" si="0"/>
        <v>2.3033209106941361E-2</v>
      </c>
      <c r="G20" s="112">
        <f t="shared" si="1"/>
        <v>3.1182679879362345E-2</v>
      </c>
      <c r="H20" s="109">
        <f t="shared" si="2"/>
        <v>579</v>
      </c>
      <c r="I20" s="113">
        <f t="shared" si="3"/>
        <v>-4.453846153846154</v>
      </c>
      <c r="J20" s="110">
        <f t="shared" si="4"/>
        <v>84</v>
      </c>
    </row>
    <row r="21" spans="1:14">
      <c r="A21" s="114">
        <v>29</v>
      </c>
      <c r="B21" s="111" t="s">
        <v>28</v>
      </c>
      <c r="C21" s="109">
        <v>23360</v>
      </c>
      <c r="D21" s="109">
        <v>28325</v>
      </c>
      <c r="E21" s="109">
        <v>28578</v>
      </c>
      <c r="F21" s="112">
        <f t="shared" si="0"/>
        <v>3.4378390863225056E-2</v>
      </c>
      <c r="G21" s="112">
        <f t="shared" si="1"/>
        <v>0.22337328767123288</v>
      </c>
      <c r="H21" s="109">
        <f t="shared" si="2"/>
        <v>5218</v>
      </c>
      <c r="I21" s="113">
        <f t="shared" si="3"/>
        <v>-40.138461538461542</v>
      </c>
      <c r="J21" s="110">
        <f t="shared" si="4"/>
        <v>253</v>
      </c>
    </row>
    <row r="22" spans="1:14">
      <c r="A22" s="114">
        <v>30</v>
      </c>
      <c r="B22" s="111" t="s">
        <v>29</v>
      </c>
      <c r="C22" s="109">
        <v>2880</v>
      </c>
      <c r="D22" s="109">
        <v>3130</v>
      </c>
      <c r="E22" s="109">
        <v>3124</v>
      </c>
      <c r="F22" s="112">
        <f t="shared" si="0"/>
        <v>3.7580689011377662E-3</v>
      </c>
      <c r="G22" s="112">
        <f t="shared" si="1"/>
        <v>8.4722222222222227E-2</v>
      </c>
      <c r="H22" s="109">
        <f t="shared" si="2"/>
        <v>244</v>
      </c>
      <c r="I22" s="113">
        <f t="shared" si="3"/>
        <v>-1.8769230769230769</v>
      </c>
      <c r="J22" s="110">
        <f t="shared" si="4"/>
        <v>-6</v>
      </c>
    </row>
    <row r="23" spans="1:14">
      <c r="A23" s="114">
        <v>31</v>
      </c>
      <c r="B23" s="111" t="s">
        <v>30</v>
      </c>
      <c r="C23" s="109">
        <v>22083</v>
      </c>
      <c r="D23" s="109">
        <v>21233</v>
      </c>
      <c r="E23" s="109">
        <v>21261</v>
      </c>
      <c r="F23" s="112">
        <f t="shared" si="0"/>
        <v>2.5576281340297709E-2</v>
      </c>
      <c r="G23" s="112">
        <f t="shared" si="1"/>
        <v>-3.7223203369107456E-2</v>
      </c>
      <c r="H23" s="109">
        <f t="shared" si="2"/>
        <v>-822</v>
      </c>
      <c r="I23" s="113">
        <f t="shared" si="3"/>
        <v>6.3230769230769228</v>
      </c>
      <c r="J23" s="110">
        <f t="shared" si="4"/>
        <v>28</v>
      </c>
    </row>
    <row r="24" spans="1:14">
      <c r="A24" s="114">
        <v>32</v>
      </c>
      <c r="B24" s="111" t="s">
        <v>31</v>
      </c>
      <c r="C24" s="109">
        <v>14875</v>
      </c>
      <c r="D24" s="109">
        <v>15313</v>
      </c>
      <c r="E24" s="109">
        <v>15194</v>
      </c>
      <c r="F24" s="112">
        <f t="shared" si="0"/>
        <v>1.827788056462459E-2</v>
      </c>
      <c r="G24" s="112">
        <f t="shared" si="1"/>
        <v>2.1445378151260505E-2</v>
      </c>
      <c r="H24" s="109">
        <f t="shared" si="2"/>
        <v>319</v>
      </c>
      <c r="I24" s="113">
        <f t="shared" si="3"/>
        <v>-2.453846153846154</v>
      </c>
      <c r="J24" s="110">
        <f t="shared" si="4"/>
        <v>-119</v>
      </c>
    </row>
    <row r="25" spans="1:14">
      <c r="A25" s="114">
        <v>33</v>
      </c>
      <c r="B25" s="111" t="s">
        <v>32</v>
      </c>
      <c r="C25" s="109">
        <v>21489</v>
      </c>
      <c r="D25" s="109">
        <v>22989</v>
      </c>
      <c r="E25" s="109">
        <v>22790</v>
      </c>
      <c r="F25" s="112">
        <f t="shared" si="0"/>
        <v>2.7415617879939083E-2</v>
      </c>
      <c r="G25" s="112">
        <f t="shared" si="1"/>
        <v>6.0542603192330957E-2</v>
      </c>
      <c r="H25" s="109">
        <f t="shared" si="2"/>
        <v>1301</v>
      </c>
      <c r="I25" s="113">
        <f t="shared" si="3"/>
        <v>-10.007692307692308</v>
      </c>
      <c r="J25" s="110">
        <f t="shared" si="4"/>
        <v>-199</v>
      </c>
    </row>
    <row r="26" spans="1:14" s="123" customFormat="1" ht="14.5" customHeight="1">
      <c r="A26" s="136" t="s">
        <v>89</v>
      </c>
      <c r="B26" s="136"/>
      <c r="C26" s="73">
        <v>831408</v>
      </c>
      <c r="D26" s="73">
        <v>832020</v>
      </c>
      <c r="E26" s="73">
        <v>831278</v>
      </c>
      <c r="F26" s="112">
        <f t="shared" si="0"/>
        <v>1</v>
      </c>
      <c r="G26" s="112">
        <f t="shared" si="1"/>
        <v>-1.5636125704828437E-4</v>
      </c>
      <c r="H26" s="109">
        <f t="shared" si="2"/>
        <v>-130</v>
      </c>
      <c r="I26" s="113">
        <f t="shared" si="3"/>
        <v>1</v>
      </c>
      <c r="J26" s="109">
        <f t="shared" si="4"/>
        <v>-742</v>
      </c>
      <c r="M26" s="23"/>
      <c r="N26" s="23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9"/>
  <sheetViews>
    <sheetView topLeftCell="I1" zoomScale="80" zoomScaleNormal="80" workbookViewId="0">
      <selection activeCell="M1" sqref="M1:AP104857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.54296875" style="8" customWidth="1"/>
    <col min="4" max="4" width="12.54296875" style="8" bestFit="1" customWidth="1"/>
    <col min="5" max="5" width="12.54296875" style="8" customWidth="1"/>
    <col min="6" max="6" width="19.26953125" style="8" customWidth="1"/>
    <col min="7" max="7" width="18.1796875" style="8" customWidth="1"/>
    <col min="8" max="8" width="30.453125" style="8" customWidth="1"/>
    <col min="9" max="9" width="27.453125" style="8" customWidth="1"/>
    <col min="10" max="10" width="22.26953125" style="8" customWidth="1"/>
    <col min="11" max="11" width="30.453125" style="8" customWidth="1"/>
    <col min="12" max="16384" width="9.1796875" style="8"/>
  </cols>
  <sheetData>
    <row r="1" spans="1:11" ht="58">
      <c r="A1" s="105" t="s">
        <v>91</v>
      </c>
      <c r="B1" s="105" t="s">
        <v>174</v>
      </c>
      <c r="C1" s="105">
        <v>42125</v>
      </c>
      <c r="D1" s="105">
        <v>42461</v>
      </c>
      <c r="E1" s="105">
        <v>42491</v>
      </c>
      <c r="F1" s="104" t="s">
        <v>315</v>
      </c>
      <c r="G1" s="104" t="s">
        <v>303</v>
      </c>
      <c r="H1" s="104" t="s">
        <v>316</v>
      </c>
      <c r="I1" s="104" t="s">
        <v>317</v>
      </c>
      <c r="J1" s="104" t="s">
        <v>305</v>
      </c>
      <c r="K1" s="108" t="s">
        <v>318</v>
      </c>
    </row>
    <row r="2" spans="1:11">
      <c r="A2" s="86">
        <v>1</v>
      </c>
      <c r="B2" s="101" t="s">
        <v>92</v>
      </c>
      <c r="C2" s="110">
        <v>69553</v>
      </c>
      <c r="D2" s="110">
        <v>71076</v>
      </c>
      <c r="E2" s="87">
        <v>71212</v>
      </c>
      <c r="F2" s="102">
        <f>E2/'[1]4a_İl'!E2</f>
        <v>0.24095716963639194</v>
      </c>
      <c r="G2" s="112">
        <f t="shared" ref="G2:G65" si="0">E2/$E$83</f>
        <v>1.8326623711015198E-2</v>
      </c>
      <c r="H2" s="112">
        <f t="shared" ref="H2:H65" si="1">(E2-C2)/C2</f>
        <v>2.3852314062657254E-2</v>
      </c>
      <c r="I2" s="109">
        <f t="shared" ref="I2:I65" si="2">E2-C2</f>
        <v>1659</v>
      </c>
      <c r="J2" s="113">
        <f>I2/$I$83</f>
        <v>8.5795404593338054E-3</v>
      </c>
      <c r="K2" s="110">
        <f t="shared" ref="K2:K65" si="3">E2-D2</f>
        <v>136</v>
      </c>
    </row>
    <row r="3" spans="1:11">
      <c r="A3" s="86">
        <v>2</v>
      </c>
      <c r="B3" s="101" t="s">
        <v>93</v>
      </c>
      <c r="C3" s="110">
        <v>8129</v>
      </c>
      <c r="D3" s="110">
        <v>8839</v>
      </c>
      <c r="E3" s="87">
        <v>8821</v>
      </c>
      <c r="F3" s="102">
        <f>E3/'[1]4a_İl'!E3</f>
        <v>0.18235379240485394</v>
      </c>
      <c r="G3" s="112">
        <f t="shared" si="0"/>
        <v>2.2701110452573313E-3</v>
      </c>
      <c r="H3" s="112">
        <f t="shared" si="1"/>
        <v>8.5127321933817196E-2</v>
      </c>
      <c r="I3" s="109">
        <f t="shared" si="2"/>
        <v>692</v>
      </c>
      <c r="J3" s="113">
        <f t="shared" ref="J3:J66" si="4">I3/$I$83</f>
        <v>3.5786871596497852E-3</v>
      </c>
      <c r="K3" s="110">
        <f t="shared" si="3"/>
        <v>-18</v>
      </c>
    </row>
    <row r="4" spans="1:11">
      <c r="A4" s="86">
        <v>3</v>
      </c>
      <c r="B4" s="101" t="s">
        <v>94</v>
      </c>
      <c r="C4" s="110">
        <v>16860</v>
      </c>
      <c r="D4" s="110">
        <v>18206</v>
      </c>
      <c r="E4" s="87">
        <v>18604</v>
      </c>
      <c r="F4" s="102">
        <f>E4/'[1]4a_İl'!E4</f>
        <v>0.21304810874569127</v>
      </c>
      <c r="G4" s="112">
        <f t="shared" si="0"/>
        <v>4.7877957018441662E-3</v>
      </c>
      <c r="H4" s="112">
        <f t="shared" si="1"/>
        <v>0.10344009489916964</v>
      </c>
      <c r="I4" s="109">
        <f t="shared" si="2"/>
        <v>1744</v>
      </c>
      <c r="J4" s="113">
        <f t="shared" si="4"/>
        <v>9.0191190844352963E-3</v>
      </c>
      <c r="K4" s="110">
        <f t="shared" si="3"/>
        <v>398</v>
      </c>
    </row>
    <row r="5" spans="1:11">
      <c r="A5" s="86">
        <v>4</v>
      </c>
      <c r="B5" s="101" t="s">
        <v>95</v>
      </c>
      <c r="C5" s="110">
        <v>2852</v>
      </c>
      <c r="D5" s="110">
        <v>3540</v>
      </c>
      <c r="E5" s="87">
        <v>3573</v>
      </c>
      <c r="F5" s="102">
        <f>E5/'[1]4a_İl'!E5</f>
        <v>0.15933110367892978</v>
      </c>
      <c r="G5" s="112">
        <f t="shared" si="0"/>
        <v>9.1952236307725249E-4</v>
      </c>
      <c r="H5" s="112">
        <f t="shared" si="1"/>
        <v>0.25280504908835905</v>
      </c>
      <c r="I5" s="109">
        <f t="shared" si="2"/>
        <v>721</v>
      </c>
      <c r="J5" s="113">
        <f t="shared" si="4"/>
        <v>3.728661043507941E-3</v>
      </c>
      <c r="K5" s="110">
        <f t="shared" si="3"/>
        <v>33</v>
      </c>
    </row>
    <row r="6" spans="1:11">
      <c r="A6" s="86">
        <v>5</v>
      </c>
      <c r="B6" s="101" t="s">
        <v>96</v>
      </c>
      <c r="C6" s="110">
        <v>9134</v>
      </c>
      <c r="D6" s="110">
        <v>10455</v>
      </c>
      <c r="E6" s="87">
        <v>10304</v>
      </c>
      <c r="F6" s="102">
        <f>E6/'[1]4a_İl'!E6</f>
        <v>0.25136612021857924</v>
      </c>
      <c r="G6" s="112">
        <f t="shared" si="0"/>
        <v>2.6517655833047885E-3</v>
      </c>
      <c r="H6" s="112">
        <f t="shared" si="1"/>
        <v>0.12809283993869061</v>
      </c>
      <c r="I6" s="109">
        <f t="shared" si="2"/>
        <v>1170</v>
      </c>
      <c r="J6" s="113">
        <f t="shared" si="4"/>
        <v>6.0506704866911103E-3</v>
      </c>
      <c r="K6" s="110">
        <f t="shared" si="3"/>
        <v>-151</v>
      </c>
    </row>
    <row r="7" spans="1:11">
      <c r="A7" s="86">
        <v>6</v>
      </c>
      <c r="B7" s="101" t="s">
        <v>97</v>
      </c>
      <c r="C7" s="110">
        <v>349609</v>
      </c>
      <c r="D7" s="110">
        <v>412066</v>
      </c>
      <c r="E7" s="87">
        <v>420096</v>
      </c>
      <c r="F7" s="102">
        <f>E7/'[1]4a_İl'!E7</f>
        <v>0.32213702878096695</v>
      </c>
      <c r="G7" s="112">
        <f t="shared" si="0"/>
        <v>0.10811297694914679</v>
      </c>
      <c r="H7" s="112">
        <f t="shared" si="1"/>
        <v>0.20161666318658844</v>
      </c>
      <c r="I7" s="109">
        <f t="shared" si="2"/>
        <v>70487</v>
      </c>
      <c r="J7" s="113">
        <f t="shared" si="4"/>
        <v>0.36452445350033874</v>
      </c>
      <c r="K7" s="110">
        <f t="shared" si="3"/>
        <v>8030</v>
      </c>
    </row>
    <row r="8" spans="1:11">
      <c r="A8" s="86">
        <v>7</v>
      </c>
      <c r="B8" s="101" t="s">
        <v>98</v>
      </c>
      <c r="C8" s="110">
        <v>171704</v>
      </c>
      <c r="D8" s="110">
        <v>145243</v>
      </c>
      <c r="E8" s="87">
        <v>152356</v>
      </c>
      <c r="F8" s="102">
        <f>E8/'[1]4a_İl'!E8</f>
        <v>0.30335418666050756</v>
      </c>
      <c r="G8" s="112">
        <f t="shared" si="0"/>
        <v>3.9209277679540411E-2</v>
      </c>
      <c r="H8" s="112">
        <f t="shared" si="1"/>
        <v>-0.1126822904533383</v>
      </c>
      <c r="I8" s="109">
        <f t="shared" si="2"/>
        <v>-19348</v>
      </c>
      <c r="J8" s="113">
        <f t="shared" si="4"/>
        <v>-0.10005843809957232</v>
      </c>
      <c r="K8" s="110">
        <f t="shared" si="3"/>
        <v>7113</v>
      </c>
    </row>
    <row r="9" spans="1:11">
      <c r="A9" s="86">
        <v>8</v>
      </c>
      <c r="B9" s="101" t="s">
        <v>99</v>
      </c>
      <c r="C9" s="110">
        <v>4833</v>
      </c>
      <c r="D9" s="110">
        <v>5509</v>
      </c>
      <c r="E9" s="87">
        <v>5287</v>
      </c>
      <c r="F9" s="102">
        <f>E9/'[1]4a_İl'!E9</f>
        <v>0.21670697216870927</v>
      </c>
      <c r="G9" s="112">
        <f t="shared" si="0"/>
        <v>1.3606254502069504E-3</v>
      </c>
      <c r="H9" s="112">
        <f t="shared" si="1"/>
        <v>9.3937512931926342E-2</v>
      </c>
      <c r="I9" s="109">
        <f t="shared" si="2"/>
        <v>454</v>
      </c>
      <c r="J9" s="113">
        <f t="shared" si="4"/>
        <v>2.3478670093656103E-3</v>
      </c>
      <c r="K9" s="110">
        <f t="shared" si="3"/>
        <v>-222</v>
      </c>
    </row>
    <row r="10" spans="1:11">
      <c r="A10" s="86">
        <v>9</v>
      </c>
      <c r="B10" s="101" t="s">
        <v>100</v>
      </c>
      <c r="C10" s="110">
        <v>43369</v>
      </c>
      <c r="D10" s="110">
        <v>44190</v>
      </c>
      <c r="E10" s="87">
        <v>45230</v>
      </c>
      <c r="F10" s="102">
        <f>E10/'[1]4a_İl'!E10</f>
        <v>0.29090558271160277</v>
      </c>
      <c r="G10" s="112">
        <f t="shared" si="0"/>
        <v>1.1640077380907957E-2</v>
      </c>
      <c r="H10" s="112">
        <f t="shared" si="1"/>
        <v>4.2910834928174504E-2</v>
      </c>
      <c r="I10" s="109">
        <f t="shared" si="2"/>
        <v>1861</v>
      </c>
      <c r="J10" s="113">
        <f t="shared" si="4"/>
        <v>9.6241861331044076E-3</v>
      </c>
      <c r="K10" s="110">
        <f t="shared" si="3"/>
        <v>1040</v>
      </c>
    </row>
    <row r="11" spans="1:11">
      <c r="A11" s="86">
        <v>10</v>
      </c>
      <c r="B11" s="101" t="s">
        <v>101</v>
      </c>
      <c r="C11" s="110">
        <v>42333</v>
      </c>
      <c r="D11" s="110">
        <v>42851</v>
      </c>
      <c r="E11" s="87">
        <v>44363</v>
      </c>
      <c r="F11" s="102">
        <f>E11/'[1]4a_İl'!E11</f>
        <v>0.27222409719878504</v>
      </c>
      <c r="G11" s="112">
        <f t="shared" si="0"/>
        <v>1.1416952307079807E-2</v>
      </c>
      <c r="H11" s="112">
        <f t="shared" si="1"/>
        <v>4.7953133489240074E-2</v>
      </c>
      <c r="I11" s="109">
        <f t="shared" si="2"/>
        <v>2030</v>
      </c>
      <c r="J11" s="113">
        <f t="shared" si="4"/>
        <v>1.0498171870070901E-2</v>
      </c>
      <c r="K11" s="110">
        <f t="shared" si="3"/>
        <v>1512</v>
      </c>
    </row>
    <row r="12" spans="1:11">
      <c r="A12" s="86">
        <v>11</v>
      </c>
      <c r="B12" s="101" t="s">
        <v>102</v>
      </c>
      <c r="C12" s="110">
        <v>10725</v>
      </c>
      <c r="D12" s="110">
        <v>11094</v>
      </c>
      <c r="E12" s="87">
        <v>11184</v>
      </c>
      <c r="F12" s="102">
        <f>E12/'[1]4a_İl'!E12</f>
        <v>0.26250440089191407</v>
      </c>
      <c r="G12" s="112">
        <f t="shared" si="0"/>
        <v>2.8782362464752284E-3</v>
      </c>
      <c r="H12" s="112">
        <f t="shared" si="1"/>
        <v>4.2797202797202796E-2</v>
      </c>
      <c r="I12" s="109">
        <f t="shared" si="2"/>
        <v>459</v>
      </c>
      <c r="J12" s="113">
        <f t="shared" si="4"/>
        <v>2.3737245755480513E-3</v>
      </c>
      <c r="K12" s="110">
        <f t="shared" si="3"/>
        <v>90</v>
      </c>
    </row>
    <row r="13" spans="1:11">
      <c r="A13" s="86">
        <v>12</v>
      </c>
      <c r="B13" s="101" t="s">
        <v>103</v>
      </c>
      <c r="C13" s="110">
        <v>4126</v>
      </c>
      <c r="D13" s="110">
        <v>5859</v>
      </c>
      <c r="E13" s="87">
        <v>4896</v>
      </c>
      <c r="F13" s="102">
        <f>E13/'[1]4a_İl'!E13</f>
        <v>0.17607710566064877</v>
      </c>
      <c r="G13" s="112">
        <f t="shared" si="0"/>
        <v>1.2600004169119026E-3</v>
      </c>
      <c r="H13" s="112">
        <f t="shared" si="1"/>
        <v>0.18662142510906446</v>
      </c>
      <c r="I13" s="109">
        <f t="shared" si="2"/>
        <v>770</v>
      </c>
      <c r="J13" s="113">
        <f t="shared" si="4"/>
        <v>3.9820651920958591E-3</v>
      </c>
      <c r="K13" s="110">
        <f t="shared" si="3"/>
        <v>-963</v>
      </c>
    </row>
    <row r="14" spans="1:11">
      <c r="A14" s="86">
        <v>13</v>
      </c>
      <c r="B14" s="101" t="s">
        <v>104</v>
      </c>
      <c r="C14" s="110">
        <v>2666</v>
      </c>
      <c r="D14" s="110">
        <v>3851</v>
      </c>
      <c r="E14" s="87">
        <v>3540</v>
      </c>
      <c r="F14" s="102">
        <f>E14/'[1]4a_İl'!E14</f>
        <v>0.16680016962729113</v>
      </c>
      <c r="G14" s="112">
        <f t="shared" si="0"/>
        <v>9.1102971320836102E-4</v>
      </c>
      <c r="H14" s="112">
        <f t="shared" si="1"/>
        <v>0.32783195798949738</v>
      </c>
      <c r="I14" s="109">
        <f t="shared" si="2"/>
        <v>874</v>
      </c>
      <c r="J14" s="113">
        <f t="shared" si="4"/>
        <v>4.5199025686906242E-3</v>
      </c>
      <c r="K14" s="110">
        <f t="shared" si="3"/>
        <v>-311</v>
      </c>
    </row>
    <row r="15" spans="1:11">
      <c r="A15" s="86">
        <v>14</v>
      </c>
      <c r="B15" s="101" t="s">
        <v>105</v>
      </c>
      <c r="C15" s="110">
        <v>16643</v>
      </c>
      <c r="D15" s="110">
        <v>16803</v>
      </c>
      <c r="E15" s="87">
        <v>17126</v>
      </c>
      <c r="F15" s="102">
        <f>E15/'[1]4a_İl'!E15</f>
        <v>0.30915589573254387</v>
      </c>
      <c r="G15" s="112">
        <f t="shared" si="0"/>
        <v>4.4074279289283589E-3</v>
      </c>
      <c r="H15" s="112">
        <f t="shared" si="1"/>
        <v>2.9021210118368081E-2</v>
      </c>
      <c r="I15" s="109">
        <f t="shared" si="2"/>
        <v>483</v>
      </c>
      <c r="J15" s="113">
        <f t="shared" si="4"/>
        <v>2.4978408932237661E-3</v>
      </c>
      <c r="K15" s="110">
        <f t="shared" si="3"/>
        <v>323</v>
      </c>
    </row>
    <row r="16" spans="1:11">
      <c r="A16" s="86">
        <v>15</v>
      </c>
      <c r="B16" s="101" t="s">
        <v>106</v>
      </c>
      <c r="C16" s="110">
        <v>9106</v>
      </c>
      <c r="D16" s="110">
        <v>9554</v>
      </c>
      <c r="E16" s="87">
        <v>9251</v>
      </c>
      <c r="F16" s="102">
        <f>E16/'[1]4a_İl'!E16</f>
        <v>0.24870285238056833</v>
      </c>
      <c r="G16" s="112">
        <f t="shared" si="0"/>
        <v>2.3807728465792509E-3</v>
      </c>
      <c r="H16" s="112">
        <f t="shared" si="1"/>
        <v>1.5923566878980892E-2</v>
      </c>
      <c r="I16" s="109">
        <f t="shared" si="2"/>
        <v>145</v>
      </c>
      <c r="J16" s="113">
        <f t="shared" si="4"/>
        <v>7.4986941929077865E-4</v>
      </c>
      <c r="K16" s="110">
        <f t="shared" si="3"/>
        <v>-303</v>
      </c>
    </row>
    <row r="17" spans="1:11">
      <c r="A17" s="86">
        <v>16</v>
      </c>
      <c r="B17" s="101" t="s">
        <v>107</v>
      </c>
      <c r="C17" s="110">
        <v>188864</v>
      </c>
      <c r="D17" s="110">
        <v>194678</v>
      </c>
      <c r="E17" s="87">
        <v>195689</v>
      </c>
      <c r="F17" s="102">
        <f>E17/'[1]4a_İl'!E17</f>
        <v>0.29813733675415771</v>
      </c>
      <c r="G17" s="112">
        <f t="shared" si="0"/>
        <v>5.0361156369500268E-2</v>
      </c>
      <c r="H17" s="112">
        <f t="shared" si="1"/>
        <v>3.6137114537444934E-2</v>
      </c>
      <c r="I17" s="109">
        <f t="shared" si="2"/>
        <v>6825</v>
      </c>
      <c r="J17" s="113">
        <f t="shared" si="4"/>
        <v>3.5295577839031478E-2</v>
      </c>
      <c r="K17" s="110">
        <f t="shared" si="3"/>
        <v>1011</v>
      </c>
    </row>
    <row r="18" spans="1:11">
      <c r="A18" s="86">
        <v>17</v>
      </c>
      <c r="B18" s="101" t="s">
        <v>108</v>
      </c>
      <c r="C18" s="110">
        <v>21186</v>
      </c>
      <c r="D18" s="110">
        <v>21388</v>
      </c>
      <c r="E18" s="87">
        <v>21672</v>
      </c>
      <c r="F18" s="102">
        <f>E18/'[1]4a_İl'!E18</f>
        <v>0.27464547770216324</v>
      </c>
      <c r="G18" s="112">
        <f t="shared" si="0"/>
        <v>5.5773547866247459E-3</v>
      </c>
      <c r="H18" s="112">
        <f t="shared" si="1"/>
        <v>2.2939677145284623E-2</v>
      </c>
      <c r="I18" s="109">
        <f t="shared" si="2"/>
        <v>486</v>
      </c>
      <c r="J18" s="113">
        <f t="shared" si="4"/>
        <v>2.5133554329332306E-3</v>
      </c>
      <c r="K18" s="110">
        <f t="shared" si="3"/>
        <v>284</v>
      </c>
    </row>
    <row r="19" spans="1:11">
      <c r="A19" s="86">
        <v>18</v>
      </c>
      <c r="B19" s="101" t="s">
        <v>109</v>
      </c>
      <c r="C19" s="110">
        <v>5949</v>
      </c>
      <c r="D19" s="110">
        <v>6873</v>
      </c>
      <c r="E19" s="87">
        <v>6844</v>
      </c>
      <c r="F19" s="102">
        <f>E19/'[1]4a_İl'!E19</f>
        <v>0.2633421832313671</v>
      </c>
      <c r="G19" s="112">
        <f t="shared" si="0"/>
        <v>1.7613241122028313E-3</v>
      </c>
      <c r="H19" s="112">
        <f t="shared" si="1"/>
        <v>0.15044545301731382</v>
      </c>
      <c r="I19" s="109">
        <f t="shared" si="2"/>
        <v>895</v>
      </c>
      <c r="J19" s="113">
        <f t="shared" si="4"/>
        <v>4.6285043466568754E-3</v>
      </c>
      <c r="K19" s="110">
        <f t="shared" si="3"/>
        <v>-29</v>
      </c>
    </row>
    <row r="20" spans="1:11">
      <c r="A20" s="86">
        <v>19</v>
      </c>
      <c r="B20" s="101" t="s">
        <v>110</v>
      </c>
      <c r="C20" s="110">
        <v>12805</v>
      </c>
      <c r="D20" s="110">
        <v>14974</v>
      </c>
      <c r="E20" s="87">
        <v>14354</v>
      </c>
      <c r="F20" s="102">
        <f>E20/'[1]4a_İl'!E20</f>
        <v>0.241081625797783</v>
      </c>
      <c r="G20" s="112">
        <f t="shared" si="0"/>
        <v>3.6940453399414729E-3</v>
      </c>
      <c r="H20" s="112">
        <f t="shared" si="1"/>
        <v>0.12096837172979305</v>
      </c>
      <c r="I20" s="109">
        <f t="shared" si="2"/>
        <v>1549</v>
      </c>
      <c r="J20" s="113">
        <f t="shared" si="4"/>
        <v>8.0106740033201122E-3</v>
      </c>
      <c r="K20" s="110">
        <f t="shared" si="3"/>
        <v>-620</v>
      </c>
    </row>
    <row r="21" spans="1:11">
      <c r="A21" s="86">
        <v>20</v>
      </c>
      <c r="B21" s="101" t="s">
        <v>111</v>
      </c>
      <c r="C21" s="110">
        <v>60982</v>
      </c>
      <c r="D21" s="110">
        <v>61454</v>
      </c>
      <c r="E21" s="87">
        <v>61373</v>
      </c>
      <c r="F21" s="102">
        <f>E21/'[1]4a_İl'!E21</f>
        <v>0.32639309912037184</v>
      </c>
      <c r="G21" s="112">
        <f t="shared" si="0"/>
        <v>1.5794527284953883E-2</v>
      </c>
      <c r="H21" s="112">
        <f t="shared" si="1"/>
        <v>6.411728050900266E-3</v>
      </c>
      <c r="I21" s="109">
        <f t="shared" si="2"/>
        <v>391</v>
      </c>
      <c r="J21" s="113">
        <f t="shared" si="4"/>
        <v>2.0220616754668586E-3</v>
      </c>
      <c r="K21" s="110">
        <f t="shared" si="3"/>
        <v>-81</v>
      </c>
    </row>
    <row r="22" spans="1:11">
      <c r="A22" s="86">
        <v>21</v>
      </c>
      <c r="B22" s="101" t="s">
        <v>112</v>
      </c>
      <c r="C22" s="110">
        <v>21435</v>
      </c>
      <c r="D22" s="110">
        <v>23803</v>
      </c>
      <c r="E22" s="87">
        <v>23952</v>
      </c>
      <c r="F22" s="102">
        <f>E22/'[1]4a_İl'!E22</f>
        <v>0.18993846349045232</v>
      </c>
      <c r="G22" s="112">
        <f t="shared" si="0"/>
        <v>6.1641196866572493E-3</v>
      </c>
      <c r="H22" s="112">
        <f t="shared" si="1"/>
        <v>0.11742477256822953</v>
      </c>
      <c r="I22" s="109">
        <f t="shared" si="2"/>
        <v>2517</v>
      </c>
      <c r="J22" s="113">
        <f t="shared" si="4"/>
        <v>1.301669881624062E-2</v>
      </c>
      <c r="K22" s="110">
        <f t="shared" si="3"/>
        <v>149</v>
      </c>
    </row>
    <row r="23" spans="1:11">
      <c r="A23" s="86">
        <v>22</v>
      </c>
      <c r="B23" s="101" t="s">
        <v>113</v>
      </c>
      <c r="C23" s="110">
        <v>19935</v>
      </c>
      <c r="D23" s="110">
        <v>20641</v>
      </c>
      <c r="E23" s="87">
        <v>20619</v>
      </c>
      <c r="F23" s="102">
        <f>E23/'[1]4a_İl'!E23</f>
        <v>0.35133247001090512</v>
      </c>
      <c r="G23" s="112">
        <f t="shared" si="0"/>
        <v>5.3063620498992074E-3</v>
      </c>
      <c r="H23" s="112">
        <f t="shared" si="1"/>
        <v>3.4311512415349889E-2</v>
      </c>
      <c r="I23" s="109">
        <f t="shared" si="2"/>
        <v>684</v>
      </c>
      <c r="J23" s="113">
        <f t="shared" si="4"/>
        <v>3.5373150537578802E-3</v>
      </c>
      <c r="K23" s="110">
        <f t="shared" si="3"/>
        <v>-22</v>
      </c>
    </row>
    <row r="24" spans="1:11">
      <c r="A24" s="86">
        <v>23</v>
      </c>
      <c r="B24" s="101" t="s">
        <v>114</v>
      </c>
      <c r="C24" s="110">
        <v>10646</v>
      </c>
      <c r="D24" s="110">
        <v>11548</v>
      </c>
      <c r="E24" s="87">
        <v>11971</v>
      </c>
      <c r="F24" s="102">
        <f>E24/'[1]4a_İl'!E24</f>
        <v>0.19566212284658888</v>
      </c>
      <c r="G24" s="112">
        <f t="shared" si="0"/>
        <v>3.0807730781969743E-3</v>
      </c>
      <c r="H24" s="112">
        <f t="shared" si="1"/>
        <v>0.12445989103888784</v>
      </c>
      <c r="I24" s="109">
        <f t="shared" si="2"/>
        <v>1325</v>
      </c>
      <c r="J24" s="113">
        <f t="shared" si="4"/>
        <v>6.8522550383467709E-3</v>
      </c>
      <c r="K24" s="110">
        <f t="shared" si="3"/>
        <v>423</v>
      </c>
    </row>
    <row r="25" spans="1:11">
      <c r="A25" s="86">
        <v>24</v>
      </c>
      <c r="B25" s="101" t="s">
        <v>115</v>
      </c>
      <c r="C25" s="110">
        <v>4884</v>
      </c>
      <c r="D25" s="110">
        <v>5702</v>
      </c>
      <c r="E25" s="87">
        <v>5988</v>
      </c>
      <c r="F25" s="102">
        <f>E25/'[1]4a_İl'!E25</f>
        <v>0.22224696581672421</v>
      </c>
      <c r="G25" s="112">
        <f t="shared" si="0"/>
        <v>1.5410299216643123E-3</v>
      </c>
      <c r="H25" s="112">
        <f t="shared" si="1"/>
        <v>0.22604422604422605</v>
      </c>
      <c r="I25" s="109">
        <f t="shared" si="2"/>
        <v>1104</v>
      </c>
      <c r="J25" s="113">
        <f t="shared" si="4"/>
        <v>5.7093506130828945E-3</v>
      </c>
      <c r="K25" s="110">
        <f t="shared" si="3"/>
        <v>286</v>
      </c>
    </row>
    <row r="26" spans="1:11">
      <c r="A26" s="86">
        <v>25</v>
      </c>
      <c r="B26" s="101" t="s">
        <v>116</v>
      </c>
      <c r="C26" s="110">
        <v>12532</v>
      </c>
      <c r="D26" s="110">
        <v>13922</v>
      </c>
      <c r="E26" s="87">
        <v>13913</v>
      </c>
      <c r="F26" s="102">
        <f>E26/'[1]4a_İl'!E26</f>
        <v>0.17262643307360168</v>
      </c>
      <c r="G26" s="112">
        <f t="shared" si="0"/>
        <v>3.5805526553299226E-3</v>
      </c>
      <c r="H26" s="112">
        <f t="shared" si="1"/>
        <v>0.11019789339291414</v>
      </c>
      <c r="I26" s="109">
        <f t="shared" si="2"/>
        <v>1381</v>
      </c>
      <c r="J26" s="113">
        <f t="shared" si="4"/>
        <v>7.1418597795901055E-3</v>
      </c>
      <c r="K26" s="110">
        <f t="shared" si="3"/>
        <v>-9</v>
      </c>
    </row>
    <row r="27" spans="1:11">
      <c r="A27" s="86">
        <v>26</v>
      </c>
      <c r="B27" s="101" t="s">
        <v>117</v>
      </c>
      <c r="C27" s="110">
        <v>48532</v>
      </c>
      <c r="D27" s="110">
        <v>50806</v>
      </c>
      <c r="E27" s="87">
        <v>50358</v>
      </c>
      <c r="F27" s="102">
        <f>E27/'[1]4a_İl'!E27</f>
        <v>0.29532366084518935</v>
      </c>
      <c r="G27" s="112">
        <f t="shared" si="0"/>
        <v>1.295978369992843E-2</v>
      </c>
      <c r="H27" s="112">
        <f t="shared" si="1"/>
        <v>3.7624660018132368E-2</v>
      </c>
      <c r="I27" s="109">
        <f t="shared" si="2"/>
        <v>1826</v>
      </c>
      <c r="J27" s="113">
        <f t="shared" si="4"/>
        <v>9.4431831698273232E-3</v>
      </c>
      <c r="K27" s="110">
        <f t="shared" si="3"/>
        <v>-448</v>
      </c>
    </row>
    <row r="28" spans="1:11">
      <c r="A28" s="86">
        <v>27</v>
      </c>
      <c r="B28" s="101" t="s">
        <v>118</v>
      </c>
      <c r="C28" s="110">
        <v>41899</v>
      </c>
      <c r="D28" s="110">
        <v>43981</v>
      </c>
      <c r="E28" s="87">
        <v>44156</v>
      </c>
      <c r="F28" s="102">
        <f>E28/'[1]4a_İl'!E28</f>
        <v>0.16398532317245273</v>
      </c>
      <c r="G28" s="112">
        <f t="shared" si="0"/>
        <v>1.1363680230629489E-2</v>
      </c>
      <c r="H28" s="112">
        <f t="shared" si="1"/>
        <v>5.3867634072412227E-2</v>
      </c>
      <c r="I28" s="109">
        <f t="shared" si="2"/>
        <v>2257</v>
      </c>
      <c r="J28" s="113">
        <f t="shared" si="4"/>
        <v>1.1672105374753706E-2</v>
      </c>
      <c r="K28" s="110">
        <f t="shared" si="3"/>
        <v>175</v>
      </c>
    </row>
    <row r="29" spans="1:11">
      <c r="A29" s="86">
        <v>28</v>
      </c>
      <c r="B29" s="101" t="s">
        <v>119</v>
      </c>
      <c r="C29" s="110">
        <v>14204</v>
      </c>
      <c r="D29" s="110">
        <v>15970</v>
      </c>
      <c r="E29" s="87">
        <v>15346</v>
      </c>
      <c r="F29" s="102">
        <f>E29/'[1]4a_İl'!E29</f>
        <v>0.30359262483184302</v>
      </c>
      <c r="G29" s="112">
        <f t="shared" si="0"/>
        <v>3.9493395420608776E-3</v>
      </c>
      <c r="H29" s="112">
        <f t="shared" si="1"/>
        <v>8.0399887355674451E-2</v>
      </c>
      <c r="I29" s="109">
        <f t="shared" si="2"/>
        <v>1142</v>
      </c>
      <c r="J29" s="113">
        <f t="shared" si="4"/>
        <v>5.905868116069443E-3</v>
      </c>
      <c r="K29" s="110">
        <f t="shared" si="3"/>
        <v>-624</v>
      </c>
    </row>
    <row r="30" spans="1:11">
      <c r="A30" s="86">
        <v>29</v>
      </c>
      <c r="B30" s="101" t="s">
        <v>120</v>
      </c>
      <c r="C30" s="110">
        <v>2814</v>
      </c>
      <c r="D30" s="110">
        <v>3844</v>
      </c>
      <c r="E30" s="87">
        <v>3386</v>
      </c>
      <c r="F30" s="102">
        <f>E30/'[1]4a_İl'!E30</f>
        <v>0.22114819410881065</v>
      </c>
      <c r="G30" s="112">
        <f t="shared" si="0"/>
        <v>8.7139734715353399E-4</v>
      </c>
      <c r="H30" s="112">
        <f t="shared" si="1"/>
        <v>0.20326936744847193</v>
      </c>
      <c r="I30" s="109">
        <f t="shared" si="2"/>
        <v>572</v>
      </c>
      <c r="J30" s="113">
        <f t="shared" si="4"/>
        <v>2.9581055712712095E-3</v>
      </c>
      <c r="K30" s="110">
        <f t="shared" si="3"/>
        <v>-458</v>
      </c>
    </row>
    <row r="31" spans="1:11">
      <c r="A31" s="86">
        <v>30</v>
      </c>
      <c r="B31" s="101" t="s">
        <v>121</v>
      </c>
      <c r="C31" s="110">
        <v>2574</v>
      </c>
      <c r="D31" s="110">
        <v>3202</v>
      </c>
      <c r="E31" s="87">
        <v>3064</v>
      </c>
      <c r="F31" s="102">
        <f>E31/'[1]4a_İl'!E31</f>
        <v>0.2823963133640553</v>
      </c>
      <c r="G31" s="112">
        <f t="shared" si="0"/>
        <v>7.885296726752593E-4</v>
      </c>
      <c r="H31" s="112">
        <f t="shared" si="1"/>
        <v>0.19036519036519037</v>
      </c>
      <c r="I31" s="109">
        <f t="shared" si="2"/>
        <v>490</v>
      </c>
      <c r="J31" s="113">
        <f t="shared" si="4"/>
        <v>2.5340414858791831E-3</v>
      </c>
      <c r="K31" s="110">
        <f t="shared" si="3"/>
        <v>-138</v>
      </c>
    </row>
    <row r="32" spans="1:11">
      <c r="A32" s="86">
        <v>31</v>
      </c>
      <c r="B32" s="101" t="s">
        <v>122</v>
      </c>
      <c r="C32" s="110">
        <v>30758</v>
      </c>
      <c r="D32" s="110">
        <v>33444</v>
      </c>
      <c r="E32" s="87">
        <v>33304</v>
      </c>
      <c r="F32" s="102">
        <f>E32/'[1]4a_İl'!E32</f>
        <v>0.21005758544784828</v>
      </c>
      <c r="G32" s="112">
        <f t="shared" si="0"/>
        <v>8.570885188895835E-3</v>
      </c>
      <c r="H32" s="112">
        <f t="shared" si="1"/>
        <v>8.2775212952727745E-2</v>
      </c>
      <c r="I32" s="109">
        <f t="shared" si="2"/>
        <v>2546</v>
      </c>
      <c r="J32" s="113">
        <f t="shared" si="4"/>
        <v>1.3166672700098777E-2</v>
      </c>
      <c r="K32" s="110">
        <f t="shared" si="3"/>
        <v>-140</v>
      </c>
    </row>
    <row r="33" spans="1:11">
      <c r="A33" s="86">
        <v>32</v>
      </c>
      <c r="B33" s="101" t="s">
        <v>123</v>
      </c>
      <c r="C33" s="110">
        <v>15124</v>
      </c>
      <c r="D33" s="110">
        <v>15989</v>
      </c>
      <c r="E33" s="87">
        <v>16026</v>
      </c>
      <c r="F33" s="102">
        <f>E33/'[1]4a_İl'!E33</f>
        <v>0.26454712028920913</v>
      </c>
      <c r="G33" s="112">
        <f t="shared" si="0"/>
        <v>4.1243395999653086E-3</v>
      </c>
      <c r="H33" s="112">
        <f t="shared" si="1"/>
        <v>5.9640306797143612E-2</v>
      </c>
      <c r="I33" s="109">
        <f t="shared" si="2"/>
        <v>902</v>
      </c>
      <c r="J33" s="113">
        <f t="shared" si="4"/>
        <v>4.6647049393122924E-3</v>
      </c>
      <c r="K33" s="110">
        <f t="shared" si="3"/>
        <v>37</v>
      </c>
    </row>
    <row r="34" spans="1:11">
      <c r="A34" s="86">
        <v>33</v>
      </c>
      <c r="B34" s="101" t="s">
        <v>124</v>
      </c>
      <c r="C34" s="110">
        <v>53155</v>
      </c>
      <c r="D34" s="110">
        <v>57292</v>
      </c>
      <c r="E34" s="87">
        <v>57042</v>
      </c>
      <c r="F34" s="102">
        <f>E34/'[1]4a_İl'!E34</f>
        <v>0.24071909353702023</v>
      </c>
      <c r="G34" s="112">
        <f t="shared" si="0"/>
        <v>1.4679931327918455E-2</v>
      </c>
      <c r="H34" s="112">
        <f t="shared" si="1"/>
        <v>7.3125764274292168E-2</v>
      </c>
      <c r="I34" s="109">
        <f t="shared" si="2"/>
        <v>3887</v>
      </c>
      <c r="J34" s="113">
        <f t="shared" si="4"/>
        <v>2.0101671950229355E-2</v>
      </c>
      <c r="K34" s="110">
        <f t="shared" si="3"/>
        <v>-250</v>
      </c>
    </row>
    <row r="35" spans="1:11">
      <c r="A35" s="86">
        <v>34</v>
      </c>
      <c r="B35" s="101" t="s">
        <v>125</v>
      </c>
      <c r="C35" s="110">
        <v>1231289</v>
      </c>
      <c r="D35" s="110">
        <v>1267889</v>
      </c>
      <c r="E35" s="87">
        <v>1269962</v>
      </c>
      <c r="F35" s="102">
        <f>E35/'[1]4a_İl'!E35</f>
        <v>0.30980841313578189</v>
      </c>
      <c r="G35" s="112">
        <f t="shared" si="0"/>
        <v>0.32682856402415722</v>
      </c>
      <c r="H35" s="112">
        <f t="shared" si="1"/>
        <v>3.1408548277455574E-2</v>
      </c>
      <c r="I35" s="109">
        <f t="shared" si="2"/>
        <v>38673</v>
      </c>
      <c r="J35" s="113">
        <f t="shared" si="4"/>
        <v>0.1999979313947054</v>
      </c>
      <c r="K35" s="110">
        <f t="shared" si="3"/>
        <v>2073</v>
      </c>
    </row>
    <row r="36" spans="1:11">
      <c r="A36" s="86">
        <v>35</v>
      </c>
      <c r="B36" s="101" t="s">
        <v>126</v>
      </c>
      <c r="C36" s="110">
        <v>264063</v>
      </c>
      <c r="D36" s="110">
        <v>268001</v>
      </c>
      <c r="E36" s="87">
        <v>269498</v>
      </c>
      <c r="F36" s="102">
        <f>E36/'[1]4a_İl'!E36</f>
        <v>0.31214188836240697</v>
      </c>
      <c r="G36" s="112">
        <f t="shared" si="0"/>
        <v>6.9356125889894593E-2</v>
      </c>
      <c r="H36" s="112">
        <f t="shared" si="1"/>
        <v>2.0582209548478961E-2</v>
      </c>
      <c r="I36" s="109">
        <f t="shared" si="2"/>
        <v>5435</v>
      </c>
      <c r="J36" s="113">
        <f t="shared" si="4"/>
        <v>2.8107174440312979E-2</v>
      </c>
      <c r="K36" s="110">
        <f t="shared" si="3"/>
        <v>1497</v>
      </c>
    </row>
    <row r="37" spans="1:11">
      <c r="A37" s="86">
        <v>36</v>
      </c>
      <c r="B37" s="101" t="s">
        <v>127</v>
      </c>
      <c r="C37" s="110">
        <v>4100</v>
      </c>
      <c r="D37" s="110">
        <v>4474</v>
      </c>
      <c r="E37" s="87">
        <v>4266</v>
      </c>
      <c r="F37" s="102">
        <f>E37/'[1]4a_İl'!E37</f>
        <v>0.1867448783050254</v>
      </c>
      <c r="G37" s="112">
        <f t="shared" si="0"/>
        <v>1.097868010323974E-3</v>
      </c>
      <c r="H37" s="112">
        <f t="shared" si="1"/>
        <v>4.0487804878048782E-2</v>
      </c>
      <c r="I37" s="109">
        <f t="shared" si="2"/>
        <v>166</v>
      </c>
      <c r="J37" s="113">
        <f t="shared" si="4"/>
        <v>8.5847119725702937E-4</v>
      </c>
      <c r="K37" s="110">
        <f t="shared" si="3"/>
        <v>-208</v>
      </c>
    </row>
    <row r="38" spans="1:11">
      <c r="A38" s="86">
        <v>37</v>
      </c>
      <c r="B38" s="101" t="s">
        <v>128</v>
      </c>
      <c r="C38" s="110">
        <v>10454</v>
      </c>
      <c r="D38" s="110">
        <v>11137</v>
      </c>
      <c r="E38" s="87">
        <v>11407</v>
      </c>
      <c r="F38" s="102">
        <f>E38/'[1]4a_İl'!E38</f>
        <v>0.2466698382492864</v>
      </c>
      <c r="G38" s="112">
        <f t="shared" si="0"/>
        <v>2.9356259713468288E-3</v>
      </c>
      <c r="H38" s="112">
        <f t="shared" si="1"/>
        <v>9.1161277979720678E-2</v>
      </c>
      <c r="I38" s="109">
        <f t="shared" si="2"/>
        <v>953</v>
      </c>
      <c r="J38" s="113">
        <f t="shared" si="4"/>
        <v>4.928452114373187E-3</v>
      </c>
      <c r="K38" s="110">
        <f t="shared" si="3"/>
        <v>270</v>
      </c>
    </row>
    <row r="39" spans="1:11">
      <c r="A39" s="86">
        <v>38</v>
      </c>
      <c r="B39" s="101" t="s">
        <v>129</v>
      </c>
      <c r="C39" s="110">
        <v>42317</v>
      </c>
      <c r="D39" s="110">
        <v>43267</v>
      </c>
      <c r="E39" s="87">
        <v>43102</v>
      </c>
      <c r="F39" s="102">
        <f>E39/'[1]4a_İl'!E39</f>
        <v>0.19610983461109721</v>
      </c>
      <c r="G39" s="112">
        <f t="shared" si="0"/>
        <v>1.1092430140877621E-2</v>
      </c>
      <c r="H39" s="112">
        <f t="shared" si="1"/>
        <v>1.855046435238793E-2</v>
      </c>
      <c r="I39" s="109">
        <f t="shared" si="2"/>
        <v>785</v>
      </c>
      <c r="J39" s="113">
        <f t="shared" si="4"/>
        <v>4.0596378906431812E-3</v>
      </c>
      <c r="K39" s="110">
        <f t="shared" si="3"/>
        <v>-165</v>
      </c>
    </row>
    <row r="40" spans="1:11">
      <c r="A40" s="86">
        <v>39</v>
      </c>
      <c r="B40" s="101" t="s">
        <v>130</v>
      </c>
      <c r="C40" s="110">
        <v>19498</v>
      </c>
      <c r="D40" s="110">
        <v>20782</v>
      </c>
      <c r="E40" s="87">
        <v>20624</v>
      </c>
      <c r="F40" s="102">
        <f>E40/'[1]4a_İl'!E40</f>
        <v>0.31208764602626959</v>
      </c>
      <c r="G40" s="112">
        <f t="shared" si="0"/>
        <v>5.3076488150308578E-3</v>
      </c>
      <c r="H40" s="112">
        <f t="shared" si="1"/>
        <v>5.7749512770540572E-2</v>
      </c>
      <c r="I40" s="109">
        <f t="shared" si="2"/>
        <v>1126</v>
      </c>
      <c r="J40" s="113">
        <f t="shared" si="4"/>
        <v>5.8231239042856328E-3</v>
      </c>
      <c r="K40" s="110">
        <f t="shared" si="3"/>
        <v>-158</v>
      </c>
    </row>
    <row r="41" spans="1:11">
      <c r="A41" s="86">
        <v>40</v>
      </c>
      <c r="B41" s="101" t="s">
        <v>131</v>
      </c>
      <c r="C41" s="110">
        <v>4552</v>
      </c>
      <c r="D41" s="110">
        <v>5698</v>
      </c>
      <c r="E41" s="87">
        <v>5254</v>
      </c>
      <c r="F41" s="102">
        <f>E41/'[1]4a_İl'!E41</f>
        <v>0.20078725111782014</v>
      </c>
      <c r="G41" s="112">
        <f t="shared" si="0"/>
        <v>1.3521328003380589E-3</v>
      </c>
      <c r="H41" s="112">
        <f t="shared" si="1"/>
        <v>0.15421792618629174</v>
      </c>
      <c r="I41" s="109">
        <f t="shared" si="2"/>
        <v>702</v>
      </c>
      <c r="J41" s="113">
        <f t="shared" si="4"/>
        <v>3.6304022920146664E-3</v>
      </c>
      <c r="K41" s="110">
        <f t="shared" si="3"/>
        <v>-444</v>
      </c>
    </row>
    <row r="42" spans="1:11">
      <c r="A42" s="86">
        <v>41</v>
      </c>
      <c r="B42" s="101" t="s">
        <v>132</v>
      </c>
      <c r="C42" s="110">
        <v>108712</v>
      </c>
      <c r="D42" s="110">
        <v>115725</v>
      </c>
      <c r="E42" s="87">
        <v>115579</v>
      </c>
      <c r="F42" s="102">
        <f>E42/'[1]4a_İl'!E42</f>
        <v>0.24627274335038662</v>
      </c>
      <c r="G42" s="112">
        <f t="shared" si="0"/>
        <v>2.9744605430200327E-2</v>
      </c>
      <c r="H42" s="112">
        <f t="shared" si="1"/>
        <v>6.3166899698285373E-2</v>
      </c>
      <c r="I42" s="109">
        <f t="shared" si="2"/>
        <v>6867</v>
      </c>
      <c r="J42" s="113">
        <f t="shared" si="4"/>
        <v>3.5512781394963978E-2</v>
      </c>
      <c r="K42" s="110">
        <f t="shared" si="3"/>
        <v>-146</v>
      </c>
    </row>
    <row r="43" spans="1:11">
      <c r="A43" s="86">
        <v>42</v>
      </c>
      <c r="B43" s="101" t="s">
        <v>133</v>
      </c>
      <c r="C43" s="110">
        <v>51634</v>
      </c>
      <c r="D43" s="110">
        <v>54956</v>
      </c>
      <c r="E43" s="87">
        <v>56072</v>
      </c>
      <c r="F43" s="102">
        <f>E43/'[1]4a_İl'!E43</f>
        <v>0.18624796968056306</v>
      </c>
      <c r="G43" s="112">
        <f t="shared" si="0"/>
        <v>1.443029889237831E-2</v>
      </c>
      <c r="H43" s="112">
        <f t="shared" si="1"/>
        <v>8.5951117480729755E-2</v>
      </c>
      <c r="I43" s="109">
        <f t="shared" si="2"/>
        <v>4438</v>
      </c>
      <c r="J43" s="113">
        <f t="shared" si="4"/>
        <v>2.2951175743534315E-2</v>
      </c>
      <c r="K43" s="110">
        <f t="shared" si="3"/>
        <v>1116</v>
      </c>
    </row>
    <row r="44" spans="1:11">
      <c r="A44" s="86">
        <v>43</v>
      </c>
      <c r="B44" s="101" t="s">
        <v>134</v>
      </c>
      <c r="C44" s="110">
        <v>16749</v>
      </c>
      <c r="D44" s="110">
        <v>17930</v>
      </c>
      <c r="E44" s="87">
        <v>17748</v>
      </c>
      <c r="F44" s="102">
        <f>E44/'[1]4a_İl'!E44</f>
        <v>0.22005108240136881</v>
      </c>
      <c r="G44" s="112">
        <f t="shared" si="0"/>
        <v>4.567501511305647E-3</v>
      </c>
      <c r="H44" s="112">
        <f t="shared" si="1"/>
        <v>5.964535196131112E-2</v>
      </c>
      <c r="I44" s="109">
        <f t="shared" si="2"/>
        <v>999</v>
      </c>
      <c r="J44" s="113">
        <f t="shared" si="4"/>
        <v>5.1663417232516405E-3</v>
      </c>
      <c r="K44" s="110">
        <f t="shared" si="3"/>
        <v>-182</v>
      </c>
    </row>
    <row r="45" spans="1:11">
      <c r="A45" s="86">
        <v>44</v>
      </c>
      <c r="B45" s="101" t="s">
        <v>135</v>
      </c>
      <c r="C45" s="110">
        <v>19365</v>
      </c>
      <c r="D45" s="110">
        <v>19987</v>
      </c>
      <c r="E45" s="87">
        <v>19940</v>
      </c>
      <c r="F45" s="102">
        <f>E45/'[1]4a_İl'!E45</f>
        <v>0.21989655818877579</v>
      </c>
      <c r="G45" s="112">
        <f t="shared" si="0"/>
        <v>5.1316193450211068E-3</v>
      </c>
      <c r="H45" s="112">
        <f t="shared" si="1"/>
        <v>2.9692744642396074E-2</v>
      </c>
      <c r="I45" s="109">
        <f t="shared" si="2"/>
        <v>575</v>
      </c>
      <c r="J45" s="113">
        <f t="shared" si="4"/>
        <v>2.973620110980674E-3</v>
      </c>
      <c r="K45" s="110">
        <f t="shared" si="3"/>
        <v>-47</v>
      </c>
    </row>
    <row r="46" spans="1:11">
      <c r="A46" s="86">
        <v>45</v>
      </c>
      <c r="B46" s="101" t="s">
        <v>136</v>
      </c>
      <c r="C46" s="110">
        <v>56870</v>
      </c>
      <c r="D46" s="110">
        <v>58904</v>
      </c>
      <c r="E46" s="87">
        <v>60513</v>
      </c>
      <c r="F46" s="102">
        <f>E46/'[1]4a_İl'!E46</f>
        <v>0.26478773399144112</v>
      </c>
      <c r="G46" s="112">
        <f t="shared" si="0"/>
        <v>1.5573203682310043E-2</v>
      </c>
      <c r="H46" s="112">
        <f t="shared" si="1"/>
        <v>6.4058378758572176E-2</v>
      </c>
      <c r="I46" s="109">
        <f t="shared" si="2"/>
        <v>3643</v>
      </c>
      <c r="J46" s="113">
        <f t="shared" si="4"/>
        <v>1.8839822720526252E-2</v>
      </c>
      <c r="K46" s="110">
        <f t="shared" si="3"/>
        <v>1609</v>
      </c>
    </row>
    <row r="47" spans="1:11">
      <c r="A47" s="86">
        <v>46</v>
      </c>
      <c r="B47" s="101" t="s">
        <v>137</v>
      </c>
      <c r="C47" s="110">
        <v>21545</v>
      </c>
      <c r="D47" s="110">
        <v>22746</v>
      </c>
      <c r="E47" s="87">
        <v>22835</v>
      </c>
      <c r="F47" s="102">
        <f>E47/'[1]4a_İl'!E47</f>
        <v>0.16599184397420894</v>
      </c>
      <c r="G47" s="112">
        <f t="shared" si="0"/>
        <v>5.8766563562465887E-3</v>
      </c>
      <c r="H47" s="112">
        <f t="shared" si="1"/>
        <v>5.9874680900440937E-2</v>
      </c>
      <c r="I47" s="109">
        <f t="shared" si="2"/>
        <v>1290</v>
      </c>
      <c r="J47" s="113">
        <f t="shared" si="4"/>
        <v>6.6712520750696865E-3</v>
      </c>
      <c r="K47" s="110">
        <f t="shared" si="3"/>
        <v>89</v>
      </c>
    </row>
    <row r="48" spans="1:11">
      <c r="A48" s="86">
        <v>47</v>
      </c>
      <c r="B48" s="101" t="s">
        <v>138</v>
      </c>
      <c r="C48" s="110">
        <v>7139</v>
      </c>
      <c r="D48" s="110">
        <v>7722</v>
      </c>
      <c r="E48" s="87">
        <v>7545</v>
      </c>
      <c r="F48" s="102">
        <f>E48/'[1]4a_İl'!E48</f>
        <v>0.12873888784616172</v>
      </c>
      <c r="G48" s="112">
        <f t="shared" si="0"/>
        <v>1.9417285836601931E-3</v>
      </c>
      <c r="H48" s="112">
        <f t="shared" si="1"/>
        <v>5.6870710183499089E-2</v>
      </c>
      <c r="I48" s="109">
        <f t="shared" si="2"/>
        <v>406</v>
      </c>
      <c r="J48" s="113">
        <f t="shared" si="4"/>
        <v>2.0996343740141803E-3</v>
      </c>
      <c r="K48" s="110">
        <f t="shared" si="3"/>
        <v>-177</v>
      </c>
    </row>
    <row r="49" spans="1:11">
      <c r="A49" s="86">
        <v>48</v>
      </c>
      <c r="B49" s="101" t="s">
        <v>139</v>
      </c>
      <c r="C49" s="110">
        <v>57833</v>
      </c>
      <c r="D49" s="110">
        <v>50392</v>
      </c>
      <c r="E49" s="87">
        <v>56472</v>
      </c>
      <c r="F49" s="102">
        <f>E49/'[1]4a_İl'!E49</f>
        <v>0.29691320052366754</v>
      </c>
      <c r="G49" s="112">
        <f t="shared" si="0"/>
        <v>1.4533240102910329E-2</v>
      </c>
      <c r="H49" s="112">
        <f t="shared" si="1"/>
        <v>-2.3533276848857917E-2</v>
      </c>
      <c r="I49" s="109">
        <f t="shared" si="2"/>
        <v>-1361</v>
      </c>
      <c r="J49" s="113">
        <f t="shared" si="4"/>
        <v>-7.0384295148603433E-3</v>
      </c>
      <c r="K49" s="110">
        <f t="shared" si="3"/>
        <v>6080</v>
      </c>
    </row>
    <row r="50" spans="1:11">
      <c r="A50" s="86">
        <v>49</v>
      </c>
      <c r="B50" s="101" t="s">
        <v>140</v>
      </c>
      <c r="C50" s="110">
        <v>2901</v>
      </c>
      <c r="D50" s="110">
        <v>3934</v>
      </c>
      <c r="E50" s="87">
        <v>3700</v>
      </c>
      <c r="F50" s="102">
        <f>E50/'[1]4a_İl'!E50</f>
        <v>0.16490618175335384</v>
      </c>
      <c r="G50" s="112">
        <f t="shared" si="0"/>
        <v>9.5220619742116832E-4</v>
      </c>
      <c r="H50" s="112">
        <f t="shared" si="1"/>
        <v>0.27542226818338506</v>
      </c>
      <c r="I50" s="109">
        <f t="shared" si="2"/>
        <v>799</v>
      </c>
      <c r="J50" s="113">
        <f t="shared" si="4"/>
        <v>4.1320390759540153E-3</v>
      </c>
      <c r="K50" s="110">
        <f t="shared" si="3"/>
        <v>-234</v>
      </c>
    </row>
    <row r="51" spans="1:11">
      <c r="A51" s="86">
        <v>50</v>
      </c>
      <c r="B51" s="101" t="s">
        <v>141</v>
      </c>
      <c r="C51" s="110">
        <v>8527</v>
      </c>
      <c r="D51" s="110">
        <v>9323</v>
      </c>
      <c r="E51" s="87">
        <v>8810</v>
      </c>
      <c r="F51" s="102">
        <f>E51/'[1]4a_İl'!E51</f>
        <v>0.21587846116148002</v>
      </c>
      <c r="G51" s="112">
        <f t="shared" si="0"/>
        <v>2.2672801619677005E-3</v>
      </c>
      <c r="H51" s="112">
        <f t="shared" si="1"/>
        <v>3.3188694734373164E-2</v>
      </c>
      <c r="I51" s="109">
        <f t="shared" si="2"/>
        <v>283</v>
      </c>
      <c r="J51" s="113">
        <f t="shared" si="4"/>
        <v>1.4635382459261405E-3</v>
      </c>
      <c r="K51" s="110">
        <f t="shared" si="3"/>
        <v>-513</v>
      </c>
    </row>
    <row r="52" spans="1:11">
      <c r="A52" s="86">
        <v>51</v>
      </c>
      <c r="B52" s="101" t="s">
        <v>142</v>
      </c>
      <c r="C52" s="110">
        <v>7201</v>
      </c>
      <c r="D52" s="110">
        <v>8554</v>
      </c>
      <c r="E52" s="87">
        <v>7816</v>
      </c>
      <c r="F52" s="102">
        <f>E52/'[1]4a_İl'!E52</f>
        <v>0.19325487093264762</v>
      </c>
      <c r="G52" s="112">
        <f t="shared" si="0"/>
        <v>2.0114712537956355E-3</v>
      </c>
      <c r="H52" s="112">
        <f t="shared" si="1"/>
        <v>8.5404804888209965E-2</v>
      </c>
      <c r="I52" s="109">
        <f t="shared" si="2"/>
        <v>615</v>
      </c>
      <c r="J52" s="113">
        <f t="shared" si="4"/>
        <v>3.1804806404401994E-3</v>
      </c>
      <c r="K52" s="110">
        <f t="shared" si="3"/>
        <v>-738</v>
      </c>
    </row>
    <row r="53" spans="1:11">
      <c r="A53" s="86">
        <v>52</v>
      </c>
      <c r="B53" s="101" t="s">
        <v>143</v>
      </c>
      <c r="C53" s="110">
        <v>22384</v>
      </c>
      <c r="D53" s="110">
        <v>23736</v>
      </c>
      <c r="E53" s="87">
        <v>23673</v>
      </c>
      <c r="F53" s="102">
        <f>E53/'[1]4a_İl'!E53</f>
        <v>0.30756538346607076</v>
      </c>
      <c r="G53" s="112">
        <f t="shared" si="0"/>
        <v>6.0923181923111663E-3</v>
      </c>
      <c r="H53" s="112">
        <f t="shared" si="1"/>
        <v>5.7585775553967121E-2</v>
      </c>
      <c r="I53" s="109">
        <f t="shared" si="2"/>
        <v>1289</v>
      </c>
      <c r="J53" s="113">
        <f t="shared" si="4"/>
        <v>6.6660805618331976E-3</v>
      </c>
      <c r="K53" s="110">
        <f t="shared" si="3"/>
        <v>-63</v>
      </c>
    </row>
    <row r="54" spans="1:11">
      <c r="A54" s="86">
        <v>53</v>
      </c>
      <c r="B54" s="101" t="s">
        <v>144</v>
      </c>
      <c r="C54" s="110">
        <v>11238</v>
      </c>
      <c r="D54" s="110">
        <v>13716</v>
      </c>
      <c r="E54" s="87">
        <v>11716</v>
      </c>
      <c r="F54" s="102">
        <f>E54/'[1]4a_İl'!E54</f>
        <v>0.20460340190702386</v>
      </c>
      <c r="G54" s="112">
        <f t="shared" si="0"/>
        <v>3.0151480564828128E-3</v>
      </c>
      <c r="H54" s="112">
        <f t="shared" si="1"/>
        <v>4.2534258764904791E-2</v>
      </c>
      <c r="I54" s="109">
        <f t="shared" si="2"/>
        <v>478</v>
      </c>
      <c r="J54" s="113">
        <f t="shared" si="4"/>
        <v>2.4719833270413255E-3</v>
      </c>
      <c r="K54" s="110">
        <f t="shared" si="3"/>
        <v>-2000</v>
      </c>
    </row>
    <row r="55" spans="1:11">
      <c r="A55" s="86">
        <v>54</v>
      </c>
      <c r="B55" s="101" t="s">
        <v>145</v>
      </c>
      <c r="C55" s="110">
        <v>43303</v>
      </c>
      <c r="D55" s="110">
        <v>45878</v>
      </c>
      <c r="E55" s="87">
        <v>45895</v>
      </c>
      <c r="F55" s="102">
        <f>E55/'[1]4a_İl'!E55</f>
        <v>0.26157853340476706</v>
      </c>
      <c r="G55" s="112">
        <f t="shared" si="0"/>
        <v>1.1811217143417437E-2</v>
      </c>
      <c r="H55" s="112">
        <f t="shared" si="1"/>
        <v>5.9857284714684898E-2</v>
      </c>
      <c r="I55" s="109">
        <f t="shared" si="2"/>
        <v>2592</v>
      </c>
      <c r="J55" s="113">
        <f t="shared" si="4"/>
        <v>1.3404562308977229E-2</v>
      </c>
      <c r="K55" s="110">
        <f t="shared" si="3"/>
        <v>17</v>
      </c>
    </row>
    <row r="56" spans="1:11">
      <c r="A56" s="86">
        <v>55</v>
      </c>
      <c r="B56" s="101" t="s">
        <v>146</v>
      </c>
      <c r="C56" s="110">
        <v>42830</v>
      </c>
      <c r="D56" s="110">
        <v>46007</v>
      </c>
      <c r="E56" s="87">
        <v>46087</v>
      </c>
      <c r="F56" s="102">
        <f>E56/'[1]4a_İl'!E56</f>
        <v>0.28731468897672158</v>
      </c>
      <c r="G56" s="112">
        <f t="shared" si="0"/>
        <v>1.1860628924472805E-2</v>
      </c>
      <c r="H56" s="112">
        <f t="shared" si="1"/>
        <v>7.6044828391314503E-2</v>
      </c>
      <c r="I56" s="109">
        <f t="shared" si="2"/>
        <v>3257</v>
      </c>
      <c r="J56" s="113">
        <f t="shared" si="4"/>
        <v>1.6843618611241836E-2</v>
      </c>
      <c r="K56" s="110">
        <f t="shared" si="3"/>
        <v>80</v>
      </c>
    </row>
    <row r="57" spans="1:11">
      <c r="A57" s="86">
        <v>56</v>
      </c>
      <c r="B57" s="101" t="s">
        <v>147</v>
      </c>
      <c r="C57" s="110">
        <v>2225</v>
      </c>
      <c r="D57" s="110">
        <v>3388</v>
      </c>
      <c r="E57" s="87">
        <v>3435</v>
      </c>
      <c r="F57" s="102">
        <f>E57/'[1]4a_İl'!E57</f>
        <v>0.15330030793948321</v>
      </c>
      <c r="G57" s="112">
        <f t="shared" si="0"/>
        <v>8.8400764544370621E-4</v>
      </c>
      <c r="H57" s="112">
        <f t="shared" si="1"/>
        <v>0.54382022471910108</v>
      </c>
      <c r="I57" s="109">
        <f t="shared" si="2"/>
        <v>1210</v>
      </c>
      <c r="J57" s="113">
        <f t="shared" si="4"/>
        <v>6.2575310161506357E-3</v>
      </c>
      <c r="K57" s="110">
        <f t="shared" si="3"/>
        <v>47</v>
      </c>
    </row>
    <row r="58" spans="1:11">
      <c r="A58" s="86">
        <v>57</v>
      </c>
      <c r="B58" s="101" t="s">
        <v>148</v>
      </c>
      <c r="C58" s="110">
        <v>7022</v>
      </c>
      <c r="D58" s="110">
        <v>7325</v>
      </c>
      <c r="E58" s="87">
        <v>7268</v>
      </c>
      <c r="F58" s="102">
        <f>E58/'[1]4a_İl'!E58</f>
        <v>0.30264418072038307</v>
      </c>
      <c r="G58" s="112">
        <f t="shared" si="0"/>
        <v>1.8704417953667705E-3</v>
      </c>
      <c r="H58" s="112">
        <f t="shared" si="1"/>
        <v>3.503275420108231E-2</v>
      </c>
      <c r="I58" s="109">
        <f t="shared" si="2"/>
        <v>246</v>
      </c>
      <c r="J58" s="113">
        <f t="shared" si="4"/>
        <v>1.2721922561760796E-3</v>
      </c>
      <c r="K58" s="110">
        <f t="shared" si="3"/>
        <v>-57</v>
      </c>
    </row>
    <row r="59" spans="1:11">
      <c r="A59" s="86">
        <v>58</v>
      </c>
      <c r="B59" s="101" t="s">
        <v>149</v>
      </c>
      <c r="C59" s="110">
        <v>13103</v>
      </c>
      <c r="D59" s="110">
        <v>15144</v>
      </c>
      <c r="E59" s="87">
        <v>14311</v>
      </c>
      <c r="F59" s="102">
        <f>E59/'[1]4a_İl'!E59</f>
        <v>0.1765939856118659</v>
      </c>
      <c r="G59" s="112">
        <f t="shared" si="0"/>
        <v>3.6829791598092807E-3</v>
      </c>
      <c r="H59" s="112">
        <f t="shared" si="1"/>
        <v>9.2192627642524616E-2</v>
      </c>
      <c r="I59" s="109">
        <f t="shared" si="2"/>
        <v>1208</v>
      </c>
      <c r="J59" s="113">
        <f t="shared" si="4"/>
        <v>6.2471879896776597E-3</v>
      </c>
      <c r="K59" s="110">
        <f t="shared" si="3"/>
        <v>-833</v>
      </c>
    </row>
    <row r="60" spans="1:11">
      <c r="A60" s="86">
        <v>59</v>
      </c>
      <c r="B60" s="101" t="s">
        <v>150</v>
      </c>
      <c r="C60" s="110">
        <v>71847</v>
      </c>
      <c r="D60" s="110">
        <v>74318</v>
      </c>
      <c r="E60" s="87">
        <v>74293</v>
      </c>
      <c r="F60" s="102">
        <f>E60/'[1]4a_İl'!E60</f>
        <v>0.29920539989770478</v>
      </c>
      <c r="G60" s="112">
        <f t="shared" si="0"/>
        <v>1.9119528385138067E-2</v>
      </c>
      <c r="H60" s="112">
        <f t="shared" si="1"/>
        <v>3.4044566926941973E-2</v>
      </c>
      <c r="I60" s="109">
        <f t="shared" si="2"/>
        <v>2446</v>
      </c>
      <c r="J60" s="113">
        <f t="shared" si="4"/>
        <v>1.2649521376449964E-2</v>
      </c>
      <c r="K60" s="110">
        <f t="shared" si="3"/>
        <v>-25</v>
      </c>
    </row>
    <row r="61" spans="1:11">
      <c r="A61" s="86">
        <v>60</v>
      </c>
      <c r="B61" s="101" t="s">
        <v>151</v>
      </c>
      <c r="C61" s="110">
        <v>12026</v>
      </c>
      <c r="D61" s="110">
        <v>13624</v>
      </c>
      <c r="E61" s="87">
        <v>12829</v>
      </c>
      <c r="F61" s="102">
        <f>E61/'[1]4a_İl'!E61</f>
        <v>0.2320646865164068</v>
      </c>
      <c r="G61" s="112">
        <f t="shared" si="0"/>
        <v>3.3015819747881535E-3</v>
      </c>
      <c r="H61" s="112">
        <f t="shared" si="1"/>
        <v>6.6771994012971889E-2</v>
      </c>
      <c r="I61" s="109">
        <f t="shared" si="2"/>
        <v>803</v>
      </c>
      <c r="J61" s="113">
        <f t="shared" si="4"/>
        <v>4.1527251288999674E-3</v>
      </c>
      <c r="K61" s="110">
        <f t="shared" si="3"/>
        <v>-795</v>
      </c>
    </row>
    <row r="62" spans="1:11">
      <c r="A62" s="86">
        <v>61</v>
      </c>
      <c r="B62" s="101" t="s">
        <v>152</v>
      </c>
      <c r="C62" s="110">
        <v>29250</v>
      </c>
      <c r="D62" s="110">
        <v>30899</v>
      </c>
      <c r="E62" s="87">
        <v>31397</v>
      </c>
      <c r="F62" s="102">
        <f>E62/'[1]4a_İl'!E62</f>
        <v>0.26653932679655334</v>
      </c>
      <c r="G62" s="112">
        <f t="shared" si="0"/>
        <v>8.0801129676844382E-3</v>
      </c>
      <c r="H62" s="112">
        <f t="shared" si="1"/>
        <v>7.3401709401709397E-2</v>
      </c>
      <c r="I62" s="109">
        <f t="shared" si="2"/>
        <v>2147</v>
      </c>
      <c r="J62" s="113">
        <f t="shared" si="4"/>
        <v>1.1103238918740013E-2</v>
      </c>
      <c r="K62" s="110">
        <f t="shared" si="3"/>
        <v>498</v>
      </c>
    </row>
    <row r="63" spans="1:11">
      <c r="A63" s="86">
        <v>62</v>
      </c>
      <c r="B63" s="101" t="s">
        <v>153</v>
      </c>
      <c r="C63" s="110">
        <v>2022</v>
      </c>
      <c r="D63" s="110">
        <v>2147</v>
      </c>
      <c r="E63" s="87">
        <v>2032</v>
      </c>
      <c r="F63" s="102">
        <f>E63/'[1]4a_İl'!E63</f>
        <v>0.28128460686600221</v>
      </c>
      <c r="G63" s="112">
        <f t="shared" si="0"/>
        <v>5.2294134950265237E-4</v>
      </c>
      <c r="H63" s="112">
        <f t="shared" si="1"/>
        <v>4.945598417408506E-3</v>
      </c>
      <c r="I63" s="109">
        <f t="shared" si="2"/>
        <v>10</v>
      </c>
      <c r="J63" s="113">
        <f t="shared" si="4"/>
        <v>5.1715132364881285E-5</v>
      </c>
      <c r="K63" s="110">
        <f t="shared" si="3"/>
        <v>-115</v>
      </c>
    </row>
    <row r="64" spans="1:11">
      <c r="A64" s="86">
        <v>63</v>
      </c>
      <c r="B64" s="101" t="s">
        <v>154</v>
      </c>
      <c r="C64" s="110">
        <v>15969</v>
      </c>
      <c r="D64" s="110">
        <v>18753</v>
      </c>
      <c r="E64" s="87">
        <v>18301</v>
      </c>
      <c r="F64" s="102">
        <f>E64/'[1]4a_İl'!E64</f>
        <v>0.14824145025677579</v>
      </c>
      <c r="G64" s="112">
        <f t="shared" si="0"/>
        <v>4.7098177348661625E-3</v>
      </c>
      <c r="H64" s="112">
        <f t="shared" si="1"/>
        <v>0.14603293881896173</v>
      </c>
      <c r="I64" s="109">
        <f t="shared" si="2"/>
        <v>2332</v>
      </c>
      <c r="J64" s="113">
        <f t="shared" si="4"/>
        <v>1.2059968867490316E-2</v>
      </c>
      <c r="K64" s="110">
        <f t="shared" si="3"/>
        <v>-452</v>
      </c>
    </row>
    <row r="65" spans="1:11">
      <c r="A65" s="86">
        <v>64</v>
      </c>
      <c r="B65" s="101" t="s">
        <v>155</v>
      </c>
      <c r="C65" s="110">
        <v>15941</v>
      </c>
      <c r="D65" s="110">
        <v>17267</v>
      </c>
      <c r="E65" s="87">
        <v>16763</v>
      </c>
      <c r="F65" s="102">
        <f>E65/'[1]4a_İl'!E65</f>
        <v>0.27048876123473126</v>
      </c>
      <c r="G65" s="112">
        <f t="shared" si="0"/>
        <v>4.3140087803705523E-3</v>
      </c>
      <c r="H65" s="112">
        <f t="shared" si="1"/>
        <v>5.1565146477636284E-2</v>
      </c>
      <c r="I65" s="109">
        <f t="shared" si="2"/>
        <v>822</v>
      </c>
      <c r="J65" s="113">
        <f t="shared" si="4"/>
        <v>4.2509838803932417E-3</v>
      </c>
      <c r="K65" s="110">
        <f t="shared" si="3"/>
        <v>-504</v>
      </c>
    </row>
    <row r="66" spans="1:11">
      <c r="A66" s="86">
        <v>65</v>
      </c>
      <c r="B66" s="101" t="s">
        <v>156</v>
      </c>
      <c r="C66" s="110">
        <v>8652</v>
      </c>
      <c r="D66" s="110">
        <v>10622</v>
      </c>
      <c r="E66" s="87">
        <v>10635</v>
      </c>
      <c r="F66" s="102">
        <f>E66/'[1]4a_İl'!E66</f>
        <v>0.15210022739949372</v>
      </c>
      <c r="G66" s="112">
        <f t="shared" ref="G66:G83" si="5">E66/$E$83</f>
        <v>2.7369494350200337E-3</v>
      </c>
      <c r="H66" s="112">
        <f t="shared" ref="H66:H83" si="6">(E66-C66)/C66</f>
        <v>0.22919556171983357</v>
      </c>
      <c r="I66" s="109">
        <f t="shared" ref="I66:I83" si="7">E66-C66</f>
        <v>1983</v>
      </c>
      <c r="J66" s="113">
        <f t="shared" si="4"/>
        <v>1.0255110747955959E-2</v>
      </c>
      <c r="K66" s="110">
        <f t="shared" ref="K66:K83" si="8">E66-D66</f>
        <v>13</v>
      </c>
    </row>
    <row r="67" spans="1:11">
      <c r="A67" s="86">
        <v>66</v>
      </c>
      <c r="B67" s="101" t="s">
        <v>157</v>
      </c>
      <c r="C67" s="110">
        <v>6239</v>
      </c>
      <c r="D67" s="110">
        <v>7426</v>
      </c>
      <c r="E67" s="87">
        <v>7093</v>
      </c>
      <c r="F67" s="102">
        <f>E67/'[1]4a_İl'!E67</f>
        <v>0.17325777376096144</v>
      </c>
      <c r="G67" s="112">
        <f t="shared" si="5"/>
        <v>1.8254050157590126E-3</v>
      </c>
      <c r="H67" s="112">
        <f t="shared" si="6"/>
        <v>0.13688091040230807</v>
      </c>
      <c r="I67" s="109">
        <f t="shared" si="7"/>
        <v>854</v>
      </c>
      <c r="J67" s="113">
        <f t="shared" ref="J67:J83" si="9">I67/$I$83</f>
        <v>4.416472303960862E-3</v>
      </c>
      <c r="K67" s="110">
        <f t="shared" si="8"/>
        <v>-333</v>
      </c>
    </row>
    <row r="68" spans="1:11">
      <c r="A68" s="86">
        <v>67</v>
      </c>
      <c r="B68" s="101" t="s">
        <v>158</v>
      </c>
      <c r="C68" s="110">
        <v>18122</v>
      </c>
      <c r="D68" s="110">
        <v>18524</v>
      </c>
      <c r="E68" s="87">
        <v>18277</v>
      </c>
      <c r="F68" s="102">
        <f>E68/'[1]4a_İl'!E68</f>
        <v>0.2107271742012844</v>
      </c>
      <c r="G68" s="112">
        <f t="shared" si="5"/>
        <v>4.703641262234241E-3</v>
      </c>
      <c r="H68" s="112">
        <f t="shared" si="6"/>
        <v>8.5531398300408342E-3</v>
      </c>
      <c r="I68" s="109">
        <f t="shared" si="7"/>
        <v>155</v>
      </c>
      <c r="J68" s="113">
        <f t="shared" si="9"/>
        <v>8.0158455165566E-4</v>
      </c>
      <c r="K68" s="110">
        <f t="shared" si="8"/>
        <v>-247</v>
      </c>
    </row>
    <row r="69" spans="1:11">
      <c r="A69" s="86">
        <v>68</v>
      </c>
      <c r="B69" s="101" t="s">
        <v>159</v>
      </c>
      <c r="C69" s="110">
        <v>7597</v>
      </c>
      <c r="D69" s="110">
        <v>8894</v>
      </c>
      <c r="E69" s="87">
        <v>8405</v>
      </c>
      <c r="F69" s="102">
        <f>E69/'[1]4a_İl'!E69</f>
        <v>0.17754166578652752</v>
      </c>
      <c r="G69" s="112">
        <f t="shared" si="5"/>
        <v>2.163052186304032E-3</v>
      </c>
      <c r="H69" s="112">
        <f t="shared" si="6"/>
        <v>0.10635777280505462</v>
      </c>
      <c r="I69" s="109">
        <f t="shared" si="7"/>
        <v>808</v>
      </c>
      <c r="J69" s="113">
        <f t="shared" si="9"/>
        <v>4.1785826950824084E-3</v>
      </c>
      <c r="K69" s="110">
        <f t="shared" si="8"/>
        <v>-489</v>
      </c>
    </row>
    <row r="70" spans="1:11">
      <c r="A70" s="86">
        <v>69</v>
      </c>
      <c r="B70" s="101" t="s">
        <v>160</v>
      </c>
      <c r="C70" s="110">
        <v>1462</v>
      </c>
      <c r="D70" s="110">
        <v>2076</v>
      </c>
      <c r="E70" s="87">
        <v>2147</v>
      </c>
      <c r="F70" s="102">
        <f>E70/'[1]4a_İl'!E70</f>
        <v>0.23978110341746706</v>
      </c>
      <c r="G70" s="112">
        <f t="shared" si="5"/>
        <v>5.5253694753060764E-4</v>
      </c>
      <c r="H70" s="112">
        <f t="shared" si="6"/>
        <v>0.46853625170998631</v>
      </c>
      <c r="I70" s="109">
        <f t="shared" si="7"/>
        <v>685</v>
      </c>
      <c r="J70" s="113">
        <f t="shared" si="9"/>
        <v>3.5424865669943682E-3</v>
      </c>
      <c r="K70" s="110">
        <f t="shared" si="8"/>
        <v>71</v>
      </c>
    </row>
    <row r="71" spans="1:11">
      <c r="A71" s="86">
        <v>70</v>
      </c>
      <c r="B71" s="101" t="s">
        <v>161</v>
      </c>
      <c r="C71" s="110">
        <v>12475</v>
      </c>
      <c r="D71" s="110">
        <v>12853</v>
      </c>
      <c r="E71" s="87">
        <v>12839</v>
      </c>
      <c r="F71" s="102">
        <f>E71/'[1]4a_İl'!E71</f>
        <v>0.30638348645746333</v>
      </c>
      <c r="G71" s="112">
        <f t="shared" si="5"/>
        <v>3.3041555050514538E-3</v>
      </c>
      <c r="H71" s="112">
        <f t="shared" si="6"/>
        <v>2.9178356713426855E-2</v>
      </c>
      <c r="I71" s="109">
        <f t="shared" si="7"/>
        <v>364</v>
      </c>
      <c r="J71" s="113">
        <f t="shared" si="9"/>
        <v>1.8824308180816788E-3</v>
      </c>
      <c r="K71" s="110">
        <f t="shared" si="8"/>
        <v>-14</v>
      </c>
    </row>
    <row r="72" spans="1:11">
      <c r="A72" s="86">
        <v>71</v>
      </c>
      <c r="B72" s="101" t="s">
        <v>162</v>
      </c>
      <c r="C72" s="110">
        <v>6002</v>
      </c>
      <c r="D72" s="110">
        <v>7646</v>
      </c>
      <c r="E72" s="87">
        <v>6837</v>
      </c>
      <c r="F72" s="102">
        <f>E72/'[1]4a_İl'!E72</f>
        <v>0.17797271970012496</v>
      </c>
      <c r="G72" s="112">
        <f t="shared" si="5"/>
        <v>1.7595226410185209E-3</v>
      </c>
      <c r="H72" s="112">
        <f t="shared" si="6"/>
        <v>0.13912029323558814</v>
      </c>
      <c r="I72" s="109">
        <f t="shared" si="7"/>
        <v>835</v>
      </c>
      <c r="J72" s="113">
        <f t="shared" si="9"/>
        <v>4.3182135524675877E-3</v>
      </c>
      <c r="K72" s="110">
        <f t="shared" si="8"/>
        <v>-809</v>
      </c>
    </row>
    <row r="73" spans="1:11">
      <c r="A73" s="86">
        <v>72</v>
      </c>
      <c r="B73" s="101" t="s">
        <v>163</v>
      </c>
      <c r="C73" s="110">
        <v>8399</v>
      </c>
      <c r="D73" s="110">
        <v>10199</v>
      </c>
      <c r="E73" s="87">
        <v>10061</v>
      </c>
      <c r="F73" s="102">
        <f>E73/'[1]4a_İl'!E73</f>
        <v>0.20168387290768769</v>
      </c>
      <c r="G73" s="112">
        <f t="shared" si="5"/>
        <v>2.5892287979065874E-3</v>
      </c>
      <c r="H73" s="112">
        <f t="shared" si="6"/>
        <v>0.19788070008334324</v>
      </c>
      <c r="I73" s="109">
        <f t="shared" si="7"/>
        <v>1662</v>
      </c>
      <c r="J73" s="113">
        <f t="shared" si="9"/>
        <v>8.5950549990432695E-3</v>
      </c>
      <c r="K73" s="110">
        <f t="shared" si="8"/>
        <v>-138</v>
      </c>
    </row>
    <row r="74" spans="1:11">
      <c r="A74" s="86">
        <v>73</v>
      </c>
      <c r="B74" s="101" t="s">
        <v>164</v>
      </c>
      <c r="C74" s="110">
        <v>2749</v>
      </c>
      <c r="D74" s="110">
        <v>4161</v>
      </c>
      <c r="E74" s="87">
        <v>4219</v>
      </c>
      <c r="F74" s="102">
        <f>E74/'[1]4a_İl'!E74</f>
        <v>0.14731659624986906</v>
      </c>
      <c r="G74" s="112">
        <f t="shared" si="5"/>
        <v>1.085772418086462E-3</v>
      </c>
      <c r="H74" s="112">
        <f t="shared" si="6"/>
        <v>0.53473990542015282</v>
      </c>
      <c r="I74" s="109">
        <f t="shared" si="7"/>
        <v>1470</v>
      </c>
      <c r="J74" s="113">
        <f t="shared" si="9"/>
        <v>7.6021244576375494E-3</v>
      </c>
      <c r="K74" s="110">
        <f t="shared" si="8"/>
        <v>58</v>
      </c>
    </row>
    <row r="75" spans="1:11">
      <c r="A75" s="86">
        <v>74</v>
      </c>
      <c r="B75" s="101" t="s">
        <v>165</v>
      </c>
      <c r="C75" s="110">
        <v>7540</v>
      </c>
      <c r="D75" s="110">
        <v>7521</v>
      </c>
      <c r="E75" s="87">
        <v>7585</v>
      </c>
      <c r="F75" s="102">
        <f>E75/'[1]4a_İl'!E75</f>
        <v>0.27432188065099455</v>
      </c>
      <c r="G75" s="112">
        <f t="shared" si="5"/>
        <v>1.9520227047133949E-3</v>
      </c>
      <c r="H75" s="112">
        <f t="shared" si="6"/>
        <v>5.9681697612732091E-3</v>
      </c>
      <c r="I75" s="109">
        <f t="shared" si="7"/>
        <v>45</v>
      </c>
      <c r="J75" s="113">
        <f t="shared" si="9"/>
        <v>2.3271809564196579E-4</v>
      </c>
      <c r="K75" s="110">
        <f t="shared" si="8"/>
        <v>64</v>
      </c>
    </row>
    <row r="76" spans="1:11">
      <c r="A76" s="86">
        <v>75</v>
      </c>
      <c r="B76" s="101" t="s">
        <v>166</v>
      </c>
      <c r="C76" s="110">
        <v>1689</v>
      </c>
      <c r="D76" s="110">
        <v>2274</v>
      </c>
      <c r="E76" s="87">
        <v>1945</v>
      </c>
      <c r="F76" s="102">
        <f>E76/'[1]4a_İl'!E76</f>
        <v>0.21208156144368118</v>
      </c>
      <c r="G76" s="112">
        <f t="shared" si="5"/>
        <v>5.005516362119385E-4</v>
      </c>
      <c r="H76" s="112">
        <f t="shared" si="6"/>
        <v>0.15156897572528122</v>
      </c>
      <c r="I76" s="109">
        <f t="shared" si="7"/>
        <v>256</v>
      </c>
      <c r="J76" s="113">
        <f t="shared" si="9"/>
        <v>1.3239073885409609E-3</v>
      </c>
      <c r="K76" s="110">
        <f t="shared" si="8"/>
        <v>-329</v>
      </c>
    </row>
    <row r="77" spans="1:11">
      <c r="A77" s="86">
        <v>76</v>
      </c>
      <c r="B77" s="101" t="s">
        <v>167</v>
      </c>
      <c r="C77" s="110">
        <v>2949</v>
      </c>
      <c r="D77" s="110">
        <v>3378</v>
      </c>
      <c r="E77" s="87">
        <v>3207</v>
      </c>
      <c r="F77" s="102">
        <f>E77/'[1]4a_İl'!E77</f>
        <v>0.21720284456484931</v>
      </c>
      <c r="G77" s="112">
        <f t="shared" si="5"/>
        <v>8.2533115544045587E-4</v>
      </c>
      <c r="H77" s="112">
        <f t="shared" si="6"/>
        <v>8.7487283825025436E-2</v>
      </c>
      <c r="I77" s="109">
        <f t="shared" si="7"/>
        <v>258</v>
      </c>
      <c r="J77" s="113">
        <f t="shared" si="9"/>
        <v>1.3342504150139372E-3</v>
      </c>
      <c r="K77" s="110">
        <f t="shared" si="8"/>
        <v>-171</v>
      </c>
    </row>
    <row r="78" spans="1:11">
      <c r="A78" s="86">
        <v>77</v>
      </c>
      <c r="B78" s="101" t="s">
        <v>168</v>
      </c>
      <c r="C78" s="110">
        <v>11720</v>
      </c>
      <c r="D78" s="110">
        <v>12501</v>
      </c>
      <c r="E78" s="87">
        <v>12386</v>
      </c>
      <c r="F78" s="102">
        <f>E78/'[1]4a_İl'!E78</f>
        <v>0.23858229798709429</v>
      </c>
      <c r="G78" s="112">
        <f t="shared" si="5"/>
        <v>3.1875745841239431E-3</v>
      </c>
      <c r="H78" s="112">
        <f t="shared" si="6"/>
        <v>5.6825938566552901E-2</v>
      </c>
      <c r="I78" s="109">
        <f t="shared" si="7"/>
        <v>666</v>
      </c>
      <c r="J78" s="113">
        <f t="shared" si="9"/>
        <v>3.444227815501094E-3</v>
      </c>
      <c r="K78" s="110">
        <f t="shared" si="8"/>
        <v>-115</v>
      </c>
    </row>
    <row r="79" spans="1:11">
      <c r="A79" s="86">
        <v>78</v>
      </c>
      <c r="B79" s="101" t="s">
        <v>169</v>
      </c>
      <c r="C79" s="110">
        <v>9024</v>
      </c>
      <c r="D79" s="110">
        <v>10766</v>
      </c>
      <c r="E79" s="87">
        <v>10543</v>
      </c>
      <c r="F79" s="102">
        <f>E79/'[1]4a_İl'!E79</f>
        <v>0.26522603204950818</v>
      </c>
      <c r="G79" s="112">
        <f t="shared" si="5"/>
        <v>2.7132729565976696E-3</v>
      </c>
      <c r="H79" s="112">
        <f t="shared" si="6"/>
        <v>0.16832890070921985</v>
      </c>
      <c r="I79" s="109">
        <f t="shared" si="7"/>
        <v>1519</v>
      </c>
      <c r="J79" s="113">
        <f t="shared" si="9"/>
        <v>7.8555286062254679E-3</v>
      </c>
      <c r="K79" s="110">
        <f t="shared" si="8"/>
        <v>-223</v>
      </c>
    </row>
    <row r="80" spans="1:11">
      <c r="A80" s="86">
        <v>79</v>
      </c>
      <c r="B80" s="101" t="s">
        <v>170</v>
      </c>
      <c r="C80" s="110">
        <v>2312</v>
      </c>
      <c r="D80" s="110">
        <v>3507</v>
      </c>
      <c r="E80" s="87">
        <v>3458</v>
      </c>
      <c r="F80" s="102">
        <f>E80/'[1]4a_İl'!E80</f>
        <v>0.25248247663551404</v>
      </c>
      <c r="G80" s="112">
        <f t="shared" si="5"/>
        <v>8.8992676504929722E-4</v>
      </c>
      <c r="H80" s="112">
        <f t="shared" si="6"/>
        <v>0.49567474048442905</v>
      </c>
      <c r="I80" s="109">
        <f t="shared" si="7"/>
        <v>1146</v>
      </c>
      <c r="J80" s="113">
        <f t="shared" si="9"/>
        <v>5.926554169015396E-3</v>
      </c>
      <c r="K80" s="110">
        <f t="shared" si="8"/>
        <v>-49</v>
      </c>
    </row>
    <row r="81" spans="1:11">
      <c r="A81" s="86">
        <v>80</v>
      </c>
      <c r="B81" s="101" t="s">
        <v>171</v>
      </c>
      <c r="C81" s="110">
        <v>10071</v>
      </c>
      <c r="D81" s="110">
        <v>11089</v>
      </c>
      <c r="E81" s="87">
        <v>10546</v>
      </c>
      <c r="F81" s="102">
        <f>E81/'[1]4a_İl'!E81</f>
        <v>0.20139790695897944</v>
      </c>
      <c r="G81" s="112">
        <f t="shared" si="5"/>
        <v>2.7140450156766596E-3</v>
      </c>
      <c r="H81" s="112">
        <f t="shared" si="6"/>
        <v>4.7165127594082021E-2</v>
      </c>
      <c r="I81" s="109">
        <f t="shared" si="7"/>
        <v>475</v>
      </c>
      <c r="J81" s="113">
        <f t="shared" si="9"/>
        <v>2.456468787331861E-3</v>
      </c>
      <c r="K81" s="110">
        <f t="shared" si="8"/>
        <v>-543</v>
      </c>
    </row>
    <row r="82" spans="1:11">
      <c r="A82" s="86">
        <v>81</v>
      </c>
      <c r="B82" s="101" t="s">
        <v>172</v>
      </c>
      <c r="C82" s="110">
        <v>21515</v>
      </c>
      <c r="D82" s="110">
        <v>21157</v>
      </c>
      <c r="E82" s="87">
        <v>21487</v>
      </c>
      <c r="F82" s="102">
        <f>E82/'[1]4a_İl'!E82</f>
        <v>0.31023678891134854</v>
      </c>
      <c r="G82" s="112">
        <f t="shared" si="5"/>
        <v>5.5297444767536874E-3</v>
      </c>
      <c r="H82" s="112">
        <f t="shared" si="6"/>
        <v>-1.3014176156170114E-3</v>
      </c>
      <c r="I82" s="109">
        <f t="shared" si="7"/>
        <v>-28</v>
      </c>
      <c r="J82" s="113">
        <f t="shared" si="9"/>
        <v>-1.4480237062166761E-4</v>
      </c>
      <c r="K82" s="110">
        <f t="shared" si="8"/>
        <v>330</v>
      </c>
    </row>
    <row r="83" spans="1:11" s="123" customFormat="1">
      <c r="A83" s="137" t="s">
        <v>173</v>
      </c>
      <c r="B83" s="137"/>
      <c r="C83" s="73">
        <v>3692346</v>
      </c>
      <c r="D83" s="73">
        <v>3866864</v>
      </c>
      <c r="E83" s="88">
        <v>3885713</v>
      </c>
      <c r="F83" s="127">
        <f>E83/'[1]4a_İl'!E83</f>
        <v>0.27617257099619874</v>
      </c>
      <c r="G83" s="78">
        <f t="shared" si="5"/>
        <v>1</v>
      </c>
      <c r="H83" s="78">
        <f t="shared" si="6"/>
        <v>5.2369685831176169E-2</v>
      </c>
      <c r="I83" s="73">
        <f t="shared" si="7"/>
        <v>193367</v>
      </c>
      <c r="J83" s="79">
        <f t="shared" si="9"/>
        <v>1</v>
      </c>
      <c r="K83" s="73">
        <f t="shared" si="8"/>
        <v>18849</v>
      </c>
    </row>
    <row r="84" spans="1:11">
      <c r="C84" s="83"/>
      <c r="F84" s="84"/>
      <c r="J84" s="15"/>
    </row>
    <row r="85" spans="1:11">
      <c r="F85" s="24"/>
      <c r="J85" s="15"/>
    </row>
    <row r="86" spans="1:11">
      <c r="J86" s="15"/>
    </row>
    <row r="87" spans="1:11">
      <c r="J87" s="15"/>
    </row>
    <row r="88" spans="1:11">
      <c r="J88" s="15"/>
    </row>
    <row r="89" spans="1:11">
      <c r="J89" s="15"/>
    </row>
  </sheetData>
  <mergeCells count="1">
    <mergeCell ref="A83:B8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zoomScale="80" zoomScaleNormal="80" workbookViewId="0">
      <pane ySplit="1" topLeftCell="A2" activePane="bottomLeft" state="frozen"/>
      <selection pane="bottomLeft" activeCell="I83" sqref="I83"/>
    </sheetView>
  </sheetViews>
  <sheetFormatPr defaultColWidth="8.81640625" defaultRowHeight="14.5"/>
  <cols>
    <col min="1" max="1" width="18.26953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2.453125" style="8" customWidth="1"/>
    <col min="6" max="6" width="26.453125" style="8" customWidth="1"/>
    <col min="7" max="7" width="27.453125" style="8" customWidth="1"/>
    <col min="8" max="8" width="13.26953125" style="8" customWidth="1"/>
    <col min="9" max="16384" width="8.81640625" style="8"/>
  </cols>
  <sheetData>
    <row r="1" spans="1:8" ht="29">
      <c r="A1" s="52" t="s">
        <v>174</v>
      </c>
      <c r="B1" s="52">
        <v>42095</v>
      </c>
      <c r="C1" s="52">
        <v>42430</v>
      </c>
      <c r="D1" s="52">
        <v>42461</v>
      </c>
      <c r="E1" s="1" t="s">
        <v>289</v>
      </c>
      <c r="F1" s="2" t="s">
        <v>290</v>
      </c>
      <c r="G1" s="2" t="s">
        <v>291</v>
      </c>
      <c r="H1" s="1" t="s">
        <v>263</v>
      </c>
    </row>
    <row r="2" spans="1:8">
      <c r="A2" s="50" t="s">
        <v>175</v>
      </c>
      <c r="B2" s="100">
        <v>2070</v>
      </c>
      <c r="C2" s="61">
        <v>2539</v>
      </c>
      <c r="D2" s="31">
        <v>2493</v>
      </c>
      <c r="E2" s="45">
        <f>D2/$D$83</f>
        <v>2.4556737588652483E-2</v>
      </c>
      <c r="F2" s="45">
        <f t="shared" ref="F2:F65" si="0">(D2-B2)/B2</f>
        <v>0.20434782608695654</v>
      </c>
      <c r="G2" s="61">
        <f t="shared" ref="G2:G65" si="1">D2-B2</f>
        <v>423</v>
      </c>
      <c r="H2" s="61">
        <f>D2-C2</f>
        <v>-46</v>
      </c>
    </row>
    <row r="3" spans="1:8">
      <c r="A3" s="50" t="s">
        <v>176</v>
      </c>
      <c r="B3" s="100">
        <v>229</v>
      </c>
      <c r="C3" s="61">
        <v>338</v>
      </c>
      <c r="D3" s="31">
        <v>254</v>
      </c>
      <c r="E3" s="45">
        <f t="shared" ref="E3:E66" si="2">D3/$D$83</f>
        <v>2.5019700551615447E-3</v>
      </c>
      <c r="F3" s="45">
        <f t="shared" si="0"/>
        <v>0.1091703056768559</v>
      </c>
      <c r="G3" s="61">
        <f t="shared" si="1"/>
        <v>25</v>
      </c>
      <c r="H3" s="61">
        <f t="shared" ref="H3:H66" si="3">D3-C3</f>
        <v>-84</v>
      </c>
    </row>
    <row r="4" spans="1:8">
      <c r="A4" s="50" t="s">
        <v>177</v>
      </c>
      <c r="B4" s="100">
        <v>302</v>
      </c>
      <c r="C4" s="61">
        <v>575</v>
      </c>
      <c r="D4" s="31">
        <v>515</v>
      </c>
      <c r="E4" s="45">
        <f t="shared" si="2"/>
        <v>5.0728920409771477E-3</v>
      </c>
      <c r="F4" s="45">
        <f t="shared" si="0"/>
        <v>0.70529801324503316</v>
      </c>
      <c r="G4" s="61">
        <f t="shared" si="1"/>
        <v>213</v>
      </c>
      <c r="H4" s="61">
        <f t="shared" si="3"/>
        <v>-60</v>
      </c>
    </row>
    <row r="5" spans="1:8">
      <c r="A5" s="50" t="s">
        <v>178</v>
      </c>
      <c r="B5" s="100">
        <v>112</v>
      </c>
      <c r="C5" s="61">
        <v>75</v>
      </c>
      <c r="D5" s="31">
        <v>65</v>
      </c>
      <c r="E5" s="45">
        <f t="shared" si="2"/>
        <v>6.4026792750197E-4</v>
      </c>
      <c r="F5" s="45">
        <f t="shared" si="0"/>
        <v>-0.41964285714285715</v>
      </c>
      <c r="G5" s="61">
        <f t="shared" si="1"/>
        <v>-47</v>
      </c>
      <c r="H5" s="61">
        <f t="shared" si="3"/>
        <v>-10</v>
      </c>
    </row>
    <row r="6" spans="1:8">
      <c r="A6" s="50" t="s">
        <v>179</v>
      </c>
      <c r="B6" s="100">
        <v>116</v>
      </c>
      <c r="C6" s="61">
        <v>209</v>
      </c>
      <c r="D6" s="31">
        <v>205</v>
      </c>
      <c r="E6" s="45">
        <f t="shared" si="2"/>
        <v>2.0193065405831362E-3</v>
      </c>
      <c r="F6" s="45">
        <f t="shared" si="0"/>
        <v>0.76724137931034486</v>
      </c>
      <c r="G6" s="61">
        <f t="shared" si="1"/>
        <v>89</v>
      </c>
      <c r="H6" s="61">
        <f t="shared" si="3"/>
        <v>-4</v>
      </c>
    </row>
    <row r="7" spans="1:8">
      <c r="A7" s="50" t="s">
        <v>180</v>
      </c>
      <c r="B7" s="100">
        <v>144</v>
      </c>
      <c r="C7" s="61">
        <v>294</v>
      </c>
      <c r="D7" s="31">
        <v>256</v>
      </c>
      <c r="E7" s="45">
        <f t="shared" si="2"/>
        <v>2.5216706067769899E-3</v>
      </c>
      <c r="F7" s="45">
        <f t="shared" si="0"/>
        <v>0.77777777777777779</v>
      </c>
      <c r="G7" s="61">
        <f t="shared" si="1"/>
        <v>112</v>
      </c>
      <c r="H7" s="61">
        <f t="shared" si="3"/>
        <v>-38</v>
      </c>
    </row>
    <row r="8" spans="1:8">
      <c r="A8" s="50" t="s">
        <v>181</v>
      </c>
      <c r="B8" s="100">
        <v>6073</v>
      </c>
      <c r="C8" s="61">
        <v>8577</v>
      </c>
      <c r="D8" s="31">
        <v>7461</v>
      </c>
      <c r="E8" s="45">
        <f t="shared" si="2"/>
        <v>7.3492907801418442E-2</v>
      </c>
      <c r="F8" s="45">
        <f t="shared" si="0"/>
        <v>0.22855260991272847</v>
      </c>
      <c r="G8" s="61">
        <f t="shared" si="1"/>
        <v>1388</v>
      </c>
      <c r="H8" s="61">
        <f t="shared" si="3"/>
        <v>-1116</v>
      </c>
    </row>
    <row r="9" spans="1:8">
      <c r="A9" s="50" t="s">
        <v>182</v>
      </c>
      <c r="B9" s="100">
        <v>2529</v>
      </c>
      <c r="C9" s="61">
        <v>4921</v>
      </c>
      <c r="D9" s="31">
        <v>4383</v>
      </c>
      <c r="E9" s="45">
        <f t="shared" si="2"/>
        <v>4.3173758865248227E-2</v>
      </c>
      <c r="F9" s="45">
        <f t="shared" si="0"/>
        <v>0.73309608540925264</v>
      </c>
      <c r="G9" s="61">
        <f t="shared" si="1"/>
        <v>1854</v>
      </c>
      <c r="H9" s="61">
        <f t="shared" si="3"/>
        <v>-538</v>
      </c>
    </row>
    <row r="10" spans="1:8">
      <c r="A10" s="50" t="s">
        <v>183</v>
      </c>
      <c r="B10" s="100">
        <v>24</v>
      </c>
      <c r="C10" s="61">
        <v>43</v>
      </c>
      <c r="D10" s="31">
        <v>29</v>
      </c>
      <c r="E10" s="45">
        <f t="shared" si="2"/>
        <v>2.8565799842395585E-4</v>
      </c>
      <c r="F10" s="45">
        <f t="shared" si="0"/>
        <v>0.20833333333333334</v>
      </c>
      <c r="G10" s="61">
        <f t="shared" si="1"/>
        <v>5</v>
      </c>
      <c r="H10" s="61">
        <f t="shared" si="3"/>
        <v>-14</v>
      </c>
    </row>
    <row r="11" spans="1:8">
      <c r="A11" s="50" t="s">
        <v>184</v>
      </c>
      <c r="B11" s="100">
        <v>238</v>
      </c>
      <c r="C11" s="61">
        <v>208</v>
      </c>
      <c r="D11" s="31">
        <v>181</v>
      </c>
      <c r="E11" s="45">
        <f t="shared" si="2"/>
        <v>1.7828999211977935E-3</v>
      </c>
      <c r="F11" s="45">
        <f t="shared" si="0"/>
        <v>-0.23949579831932774</v>
      </c>
      <c r="G11" s="61">
        <f t="shared" si="1"/>
        <v>-57</v>
      </c>
      <c r="H11" s="61">
        <f t="shared" si="3"/>
        <v>-27</v>
      </c>
    </row>
    <row r="12" spans="1:8">
      <c r="A12" s="50" t="s">
        <v>185</v>
      </c>
      <c r="B12" s="100">
        <v>670</v>
      </c>
      <c r="C12" s="61">
        <v>1099</v>
      </c>
      <c r="D12" s="31">
        <v>866</v>
      </c>
      <c r="E12" s="45">
        <f t="shared" si="2"/>
        <v>8.5303388494877858E-3</v>
      </c>
      <c r="F12" s="45">
        <f t="shared" si="0"/>
        <v>0.29253731343283584</v>
      </c>
      <c r="G12" s="61">
        <f t="shared" si="1"/>
        <v>196</v>
      </c>
      <c r="H12" s="61">
        <f t="shared" si="3"/>
        <v>-233</v>
      </c>
    </row>
    <row r="13" spans="1:8">
      <c r="A13" s="50" t="s">
        <v>186</v>
      </c>
      <c r="B13" s="100">
        <v>741</v>
      </c>
      <c r="C13" s="61">
        <v>1234</v>
      </c>
      <c r="D13" s="31">
        <v>900</v>
      </c>
      <c r="E13" s="45">
        <f t="shared" si="2"/>
        <v>8.8652482269503553E-3</v>
      </c>
      <c r="F13" s="45">
        <f t="shared" si="0"/>
        <v>0.2145748987854251</v>
      </c>
      <c r="G13" s="61">
        <f t="shared" si="1"/>
        <v>159</v>
      </c>
      <c r="H13" s="61">
        <f t="shared" si="3"/>
        <v>-334</v>
      </c>
    </row>
    <row r="14" spans="1:8">
      <c r="A14" s="50" t="s">
        <v>187</v>
      </c>
      <c r="B14" s="100">
        <v>122</v>
      </c>
      <c r="C14" s="61">
        <v>234</v>
      </c>
      <c r="D14" s="31">
        <v>242</v>
      </c>
      <c r="E14" s="45">
        <f t="shared" si="2"/>
        <v>2.3837667454688731E-3</v>
      </c>
      <c r="F14" s="45">
        <f t="shared" si="0"/>
        <v>0.98360655737704916</v>
      </c>
      <c r="G14" s="61">
        <f t="shared" si="1"/>
        <v>120</v>
      </c>
      <c r="H14" s="61">
        <f t="shared" si="3"/>
        <v>8</v>
      </c>
    </row>
    <row r="15" spans="1:8">
      <c r="A15" s="50" t="s">
        <v>188</v>
      </c>
      <c r="B15" s="100">
        <v>205</v>
      </c>
      <c r="C15" s="61">
        <v>311</v>
      </c>
      <c r="D15" s="31">
        <v>259</v>
      </c>
      <c r="E15" s="45">
        <f t="shared" si="2"/>
        <v>2.5512214342001578E-3</v>
      </c>
      <c r="F15" s="45">
        <f t="shared" si="0"/>
        <v>0.26341463414634148</v>
      </c>
      <c r="G15" s="61">
        <f t="shared" si="1"/>
        <v>54</v>
      </c>
      <c r="H15" s="61">
        <f t="shared" si="3"/>
        <v>-52</v>
      </c>
    </row>
    <row r="16" spans="1:8">
      <c r="A16" s="50" t="s">
        <v>189</v>
      </c>
      <c r="B16" s="100">
        <v>36</v>
      </c>
      <c r="C16" s="61">
        <v>67</v>
      </c>
      <c r="D16" s="31">
        <v>64</v>
      </c>
      <c r="E16" s="45">
        <f t="shared" si="2"/>
        <v>6.3041765169424748E-4</v>
      </c>
      <c r="F16" s="45">
        <f t="shared" si="0"/>
        <v>0.77777777777777779</v>
      </c>
      <c r="G16" s="61">
        <f t="shared" si="1"/>
        <v>28</v>
      </c>
      <c r="H16" s="61">
        <f t="shared" si="3"/>
        <v>-3</v>
      </c>
    </row>
    <row r="17" spans="1:8">
      <c r="A17" s="50" t="s">
        <v>190</v>
      </c>
      <c r="B17" s="100">
        <v>222</v>
      </c>
      <c r="C17" s="61">
        <v>404</v>
      </c>
      <c r="D17" s="31">
        <v>327</v>
      </c>
      <c r="E17" s="45">
        <f t="shared" si="2"/>
        <v>3.2210401891252954E-3</v>
      </c>
      <c r="F17" s="45">
        <f t="shared" si="0"/>
        <v>0.47297297297297297</v>
      </c>
      <c r="G17" s="61">
        <f t="shared" si="1"/>
        <v>105</v>
      </c>
      <c r="H17" s="61">
        <f t="shared" si="3"/>
        <v>-77</v>
      </c>
    </row>
    <row r="18" spans="1:8">
      <c r="A18" s="50" t="s">
        <v>191</v>
      </c>
      <c r="B18" s="100">
        <v>86</v>
      </c>
      <c r="C18" s="61">
        <v>110</v>
      </c>
      <c r="D18" s="31">
        <v>85</v>
      </c>
      <c r="E18" s="45">
        <f t="shared" si="2"/>
        <v>8.372734436564224E-4</v>
      </c>
      <c r="F18" s="45">
        <f t="shared" si="0"/>
        <v>-1.1627906976744186E-2</v>
      </c>
      <c r="G18" s="61">
        <f t="shared" si="1"/>
        <v>-1</v>
      </c>
      <c r="H18" s="61">
        <f t="shared" si="3"/>
        <v>-25</v>
      </c>
    </row>
    <row r="19" spans="1:8">
      <c r="A19" s="50" t="s">
        <v>192</v>
      </c>
      <c r="B19" s="100">
        <v>49</v>
      </c>
      <c r="C19" s="61">
        <v>119</v>
      </c>
      <c r="D19" s="31">
        <v>93</v>
      </c>
      <c r="E19" s="45">
        <f t="shared" si="2"/>
        <v>9.1607565011820333E-4</v>
      </c>
      <c r="F19" s="45">
        <f t="shared" si="0"/>
        <v>0.89795918367346939</v>
      </c>
      <c r="G19" s="61">
        <f t="shared" si="1"/>
        <v>44</v>
      </c>
      <c r="H19" s="61">
        <f t="shared" si="3"/>
        <v>-26</v>
      </c>
    </row>
    <row r="20" spans="1:8">
      <c r="A20" s="50" t="s">
        <v>193</v>
      </c>
      <c r="B20" s="100">
        <v>324</v>
      </c>
      <c r="C20" s="61">
        <v>576</v>
      </c>
      <c r="D20" s="31">
        <v>515</v>
      </c>
      <c r="E20" s="45">
        <f t="shared" si="2"/>
        <v>5.0728920409771477E-3</v>
      </c>
      <c r="F20" s="45">
        <f t="shared" si="0"/>
        <v>0.58950617283950613</v>
      </c>
      <c r="G20" s="61">
        <f t="shared" si="1"/>
        <v>191</v>
      </c>
      <c r="H20" s="61">
        <f t="shared" si="3"/>
        <v>-61</v>
      </c>
    </row>
    <row r="21" spans="1:8">
      <c r="A21" s="50" t="s">
        <v>194</v>
      </c>
      <c r="B21" s="100">
        <v>106</v>
      </c>
      <c r="C21" s="61">
        <v>210</v>
      </c>
      <c r="D21" s="31">
        <v>200</v>
      </c>
      <c r="E21" s="45">
        <f t="shared" si="2"/>
        <v>1.9700551615445231E-3</v>
      </c>
      <c r="F21" s="45">
        <f t="shared" si="0"/>
        <v>0.8867924528301887</v>
      </c>
      <c r="G21" s="61">
        <f t="shared" si="1"/>
        <v>94</v>
      </c>
      <c r="H21" s="61">
        <f t="shared" si="3"/>
        <v>-10</v>
      </c>
    </row>
    <row r="22" spans="1:8">
      <c r="A22" s="50" t="s">
        <v>195</v>
      </c>
      <c r="B22" s="100">
        <v>4252</v>
      </c>
      <c r="C22" s="61">
        <v>6551</v>
      </c>
      <c r="D22" s="31">
        <v>5326</v>
      </c>
      <c r="E22" s="45">
        <f t="shared" si="2"/>
        <v>5.2462568951930653E-2</v>
      </c>
      <c r="F22" s="45">
        <f t="shared" si="0"/>
        <v>0.25258701787394167</v>
      </c>
      <c r="G22" s="61">
        <f t="shared" si="1"/>
        <v>1074</v>
      </c>
      <c r="H22" s="61">
        <f t="shared" si="3"/>
        <v>-1225</v>
      </c>
    </row>
    <row r="23" spans="1:8">
      <c r="A23" s="50" t="s">
        <v>196</v>
      </c>
      <c r="B23" s="100">
        <v>267</v>
      </c>
      <c r="C23" s="61">
        <v>565</v>
      </c>
      <c r="D23" s="31">
        <v>454</v>
      </c>
      <c r="E23" s="45">
        <f t="shared" si="2"/>
        <v>4.4720252167060682E-3</v>
      </c>
      <c r="F23" s="45">
        <f t="shared" si="0"/>
        <v>0.70037453183520604</v>
      </c>
      <c r="G23" s="61">
        <f t="shared" si="1"/>
        <v>187</v>
      </c>
      <c r="H23" s="61">
        <f t="shared" si="3"/>
        <v>-111</v>
      </c>
    </row>
    <row r="24" spans="1:8">
      <c r="A24" s="50" t="s">
        <v>197</v>
      </c>
      <c r="B24" s="100">
        <v>108</v>
      </c>
      <c r="C24" s="61">
        <v>167</v>
      </c>
      <c r="D24" s="31">
        <v>116</v>
      </c>
      <c r="E24" s="45">
        <f t="shared" si="2"/>
        <v>1.1426319936958234E-3</v>
      </c>
      <c r="F24" s="45">
        <f t="shared" si="0"/>
        <v>7.407407407407407E-2</v>
      </c>
      <c r="G24" s="61">
        <f t="shared" si="1"/>
        <v>8</v>
      </c>
      <c r="H24" s="61">
        <f t="shared" si="3"/>
        <v>-51</v>
      </c>
    </row>
    <row r="25" spans="1:8">
      <c r="A25" s="50" t="s">
        <v>198</v>
      </c>
      <c r="B25" s="100">
        <v>571</v>
      </c>
      <c r="C25" s="61">
        <v>465</v>
      </c>
      <c r="D25" s="31">
        <v>548</v>
      </c>
      <c r="E25" s="45">
        <f t="shared" si="2"/>
        <v>5.3979511426319937E-3</v>
      </c>
      <c r="F25" s="45">
        <f t="shared" si="0"/>
        <v>-4.0280210157618214E-2</v>
      </c>
      <c r="G25" s="61">
        <f t="shared" si="1"/>
        <v>-23</v>
      </c>
      <c r="H25" s="61">
        <f t="shared" si="3"/>
        <v>83</v>
      </c>
    </row>
    <row r="26" spans="1:8">
      <c r="A26" s="50" t="s">
        <v>199</v>
      </c>
      <c r="B26" s="100">
        <v>1086</v>
      </c>
      <c r="C26" s="61">
        <v>1695</v>
      </c>
      <c r="D26" s="31">
        <v>1507</v>
      </c>
      <c r="E26" s="45">
        <f t="shared" si="2"/>
        <v>1.4844365642237983E-2</v>
      </c>
      <c r="F26" s="45">
        <f t="shared" si="0"/>
        <v>0.38766114180478822</v>
      </c>
      <c r="G26" s="61">
        <f t="shared" si="1"/>
        <v>421</v>
      </c>
      <c r="H26" s="61">
        <f t="shared" si="3"/>
        <v>-188</v>
      </c>
    </row>
    <row r="27" spans="1:8">
      <c r="A27" s="50" t="s">
        <v>112</v>
      </c>
      <c r="B27" s="100">
        <v>471</v>
      </c>
      <c r="C27" s="61">
        <v>824</v>
      </c>
      <c r="D27" s="31">
        <v>756</v>
      </c>
      <c r="E27" s="45">
        <f t="shared" si="2"/>
        <v>7.4468085106382982E-3</v>
      </c>
      <c r="F27" s="45">
        <f t="shared" si="0"/>
        <v>0.60509554140127386</v>
      </c>
      <c r="G27" s="61">
        <f t="shared" si="1"/>
        <v>285</v>
      </c>
      <c r="H27" s="61">
        <f t="shared" si="3"/>
        <v>-68</v>
      </c>
    </row>
    <row r="28" spans="1:8">
      <c r="A28" s="50" t="s">
        <v>200</v>
      </c>
      <c r="B28" s="100">
        <v>476</v>
      </c>
      <c r="C28" s="61">
        <v>783</v>
      </c>
      <c r="D28" s="31">
        <v>774</v>
      </c>
      <c r="E28" s="45">
        <f t="shared" si="2"/>
        <v>7.6241134751773047E-3</v>
      </c>
      <c r="F28" s="45">
        <f t="shared" si="0"/>
        <v>0.62605042016806722</v>
      </c>
      <c r="G28" s="61">
        <f t="shared" si="1"/>
        <v>298</v>
      </c>
      <c r="H28" s="61">
        <f t="shared" si="3"/>
        <v>-9</v>
      </c>
    </row>
    <row r="29" spans="1:8">
      <c r="A29" s="50" t="s">
        <v>201</v>
      </c>
      <c r="B29" s="100">
        <v>278</v>
      </c>
      <c r="C29" s="61">
        <v>472</v>
      </c>
      <c r="D29" s="31">
        <v>367</v>
      </c>
      <c r="E29" s="45">
        <f t="shared" si="2"/>
        <v>3.6150512214342002E-3</v>
      </c>
      <c r="F29" s="45">
        <f t="shared" si="0"/>
        <v>0.32014388489208634</v>
      </c>
      <c r="G29" s="61">
        <f t="shared" si="1"/>
        <v>89</v>
      </c>
      <c r="H29" s="61">
        <f t="shared" si="3"/>
        <v>-105</v>
      </c>
    </row>
    <row r="30" spans="1:8">
      <c r="A30" s="50" t="s">
        <v>202</v>
      </c>
      <c r="B30" s="100">
        <v>337</v>
      </c>
      <c r="C30" s="61">
        <v>515</v>
      </c>
      <c r="D30" s="31">
        <v>479</v>
      </c>
      <c r="E30" s="45">
        <f t="shared" si="2"/>
        <v>4.718282111899133E-3</v>
      </c>
      <c r="F30" s="45">
        <f t="shared" si="0"/>
        <v>0.42136498516320475</v>
      </c>
      <c r="G30" s="61">
        <f t="shared" si="1"/>
        <v>142</v>
      </c>
      <c r="H30" s="61">
        <f t="shared" si="3"/>
        <v>-36</v>
      </c>
    </row>
    <row r="31" spans="1:8">
      <c r="A31" s="50" t="s">
        <v>203</v>
      </c>
      <c r="B31" s="100">
        <v>116</v>
      </c>
      <c r="C31" s="61">
        <v>163</v>
      </c>
      <c r="D31" s="31">
        <v>181</v>
      </c>
      <c r="E31" s="45">
        <f t="shared" si="2"/>
        <v>1.7828999211977935E-3</v>
      </c>
      <c r="F31" s="45">
        <f t="shared" si="0"/>
        <v>0.56034482758620685</v>
      </c>
      <c r="G31" s="61">
        <f t="shared" si="1"/>
        <v>65</v>
      </c>
      <c r="H31" s="61">
        <f t="shared" si="3"/>
        <v>18</v>
      </c>
    </row>
    <row r="32" spans="1:8">
      <c r="A32" s="50" t="s">
        <v>204</v>
      </c>
      <c r="B32" s="100">
        <v>416</v>
      </c>
      <c r="C32" s="61">
        <v>715</v>
      </c>
      <c r="D32" s="31">
        <v>523</v>
      </c>
      <c r="E32" s="45">
        <f t="shared" si="2"/>
        <v>5.1516942474389279E-3</v>
      </c>
      <c r="F32" s="45">
        <f t="shared" si="0"/>
        <v>0.25721153846153844</v>
      </c>
      <c r="G32" s="61">
        <f t="shared" si="1"/>
        <v>107</v>
      </c>
      <c r="H32" s="61">
        <f t="shared" si="3"/>
        <v>-192</v>
      </c>
    </row>
    <row r="33" spans="1:8">
      <c r="A33" s="50" t="s">
        <v>205</v>
      </c>
      <c r="B33" s="100">
        <v>755</v>
      </c>
      <c r="C33" s="61">
        <v>1086</v>
      </c>
      <c r="D33" s="31">
        <v>1141</v>
      </c>
      <c r="E33" s="45">
        <f t="shared" si="2"/>
        <v>1.1239164696611506E-2</v>
      </c>
      <c r="F33" s="45">
        <f t="shared" si="0"/>
        <v>0.51125827814569536</v>
      </c>
      <c r="G33" s="61">
        <f t="shared" si="1"/>
        <v>386</v>
      </c>
      <c r="H33" s="61">
        <f t="shared" si="3"/>
        <v>55</v>
      </c>
    </row>
    <row r="34" spans="1:8">
      <c r="A34" s="50" t="s">
        <v>206</v>
      </c>
      <c r="B34" s="100">
        <v>1702</v>
      </c>
      <c r="C34" s="61">
        <v>2324</v>
      </c>
      <c r="D34" s="31">
        <v>2086</v>
      </c>
      <c r="E34" s="45">
        <f t="shared" si="2"/>
        <v>2.0547675334909376E-2</v>
      </c>
      <c r="F34" s="45">
        <f t="shared" si="0"/>
        <v>0.22561692126909519</v>
      </c>
      <c r="G34" s="61">
        <f t="shared" si="1"/>
        <v>384</v>
      </c>
      <c r="H34" s="61">
        <f t="shared" si="3"/>
        <v>-238</v>
      </c>
    </row>
    <row r="35" spans="1:8">
      <c r="A35" s="50" t="s">
        <v>207</v>
      </c>
      <c r="B35" s="100">
        <v>260</v>
      </c>
      <c r="C35" s="61">
        <v>381</v>
      </c>
      <c r="D35" s="31">
        <v>369</v>
      </c>
      <c r="E35" s="45">
        <f t="shared" si="2"/>
        <v>3.6347517730496454E-3</v>
      </c>
      <c r="F35" s="45">
        <f t="shared" si="0"/>
        <v>0.41923076923076924</v>
      </c>
      <c r="G35" s="61">
        <f t="shared" si="1"/>
        <v>109</v>
      </c>
      <c r="H35" s="61">
        <f t="shared" si="3"/>
        <v>-12</v>
      </c>
    </row>
    <row r="36" spans="1:8">
      <c r="A36" s="50" t="s">
        <v>208</v>
      </c>
      <c r="B36" s="100">
        <v>71</v>
      </c>
      <c r="C36" s="61">
        <v>88</v>
      </c>
      <c r="D36" s="31">
        <v>79</v>
      </c>
      <c r="E36" s="45">
        <f t="shared" si="2"/>
        <v>7.7817178881008672E-4</v>
      </c>
      <c r="F36" s="45">
        <f t="shared" si="0"/>
        <v>0.11267605633802817</v>
      </c>
      <c r="G36" s="61">
        <f t="shared" si="1"/>
        <v>8</v>
      </c>
      <c r="H36" s="61">
        <f t="shared" si="3"/>
        <v>-9</v>
      </c>
    </row>
    <row r="37" spans="1:8">
      <c r="A37" s="50" t="s">
        <v>209</v>
      </c>
      <c r="B37" s="100">
        <v>33</v>
      </c>
      <c r="C37" s="61">
        <v>163</v>
      </c>
      <c r="D37" s="31">
        <v>110</v>
      </c>
      <c r="E37" s="45">
        <f t="shared" si="2"/>
        <v>1.0835303388494878E-3</v>
      </c>
      <c r="F37" s="45">
        <f t="shared" si="0"/>
        <v>2.3333333333333335</v>
      </c>
      <c r="G37" s="61">
        <f t="shared" si="1"/>
        <v>77</v>
      </c>
      <c r="H37" s="61">
        <f t="shared" si="3"/>
        <v>-53</v>
      </c>
    </row>
    <row r="38" spans="1:8">
      <c r="A38" s="50" t="s">
        <v>210</v>
      </c>
      <c r="B38" s="100">
        <v>713</v>
      </c>
      <c r="C38" s="61">
        <v>1049</v>
      </c>
      <c r="D38" s="31">
        <v>918</v>
      </c>
      <c r="E38" s="45">
        <f t="shared" si="2"/>
        <v>9.0425531914893609E-3</v>
      </c>
      <c r="F38" s="45">
        <f t="shared" si="0"/>
        <v>0.28751753155680226</v>
      </c>
      <c r="G38" s="61">
        <f t="shared" si="1"/>
        <v>205</v>
      </c>
      <c r="H38" s="61">
        <f t="shared" si="3"/>
        <v>-131</v>
      </c>
    </row>
    <row r="39" spans="1:8">
      <c r="A39" s="50" t="s">
        <v>211</v>
      </c>
      <c r="B39" s="100">
        <v>52</v>
      </c>
      <c r="C39" s="61">
        <v>102</v>
      </c>
      <c r="D39" s="31">
        <v>74</v>
      </c>
      <c r="E39" s="45">
        <f t="shared" si="2"/>
        <v>7.2892040977147357E-4</v>
      </c>
      <c r="F39" s="45">
        <f t="shared" si="0"/>
        <v>0.42307692307692307</v>
      </c>
      <c r="G39" s="61">
        <f t="shared" si="1"/>
        <v>22</v>
      </c>
      <c r="H39" s="61">
        <f t="shared" si="3"/>
        <v>-28</v>
      </c>
    </row>
    <row r="40" spans="1:8">
      <c r="A40" s="50" t="s">
        <v>212</v>
      </c>
      <c r="B40" s="100">
        <v>251</v>
      </c>
      <c r="C40" s="61">
        <v>338</v>
      </c>
      <c r="D40" s="31">
        <v>334</v>
      </c>
      <c r="E40" s="45">
        <f t="shared" si="2"/>
        <v>3.2899921197793538E-3</v>
      </c>
      <c r="F40" s="45">
        <f t="shared" si="0"/>
        <v>0.33067729083665337</v>
      </c>
      <c r="G40" s="61">
        <f t="shared" si="1"/>
        <v>83</v>
      </c>
      <c r="H40" s="61">
        <f t="shared" si="3"/>
        <v>-4</v>
      </c>
    </row>
    <row r="41" spans="1:8">
      <c r="A41" s="50" t="s">
        <v>213</v>
      </c>
      <c r="B41" s="100">
        <v>23779</v>
      </c>
      <c r="C41" s="61">
        <v>33306</v>
      </c>
      <c r="D41" s="31">
        <v>30696</v>
      </c>
      <c r="E41" s="45">
        <f t="shared" si="2"/>
        <v>0.30236406619385342</v>
      </c>
      <c r="F41" s="45">
        <f t="shared" si="0"/>
        <v>0.29088691702762942</v>
      </c>
      <c r="G41" s="61">
        <f t="shared" si="1"/>
        <v>6917</v>
      </c>
      <c r="H41" s="61">
        <f t="shared" si="3"/>
        <v>-2610</v>
      </c>
    </row>
    <row r="42" spans="1:8">
      <c r="A42" s="50" t="s">
        <v>214</v>
      </c>
      <c r="B42" s="100">
        <v>5547</v>
      </c>
      <c r="C42" s="61">
        <v>7269</v>
      </c>
      <c r="D42" s="31">
        <v>6699</v>
      </c>
      <c r="E42" s="45">
        <f t="shared" si="2"/>
        <v>6.5986997635933811E-2</v>
      </c>
      <c r="F42" s="45">
        <f t="shared" si="0"/>
        <v>0.20767982693347756</v>
      </c>
      <c r="G42" s="61">
        <f t="shared" si="1"/>
        <v>1152</v>
      </c>
      <c r="H42" s="61">
        <f t="shared" si="3"/>
        <v>-570</v>
      </c>
    </row>
    <row r="43" spans="1:8">
      <c r="A43" s="50" t="s">
        <v>215</v>
      </c>
      <c r="B43" s="100">
        <v>897</v>
      </c>
      <c r="C43" s="61">
        <v>1184</v>
      </c>
      <c r="D43" s="31">
        <v>1031</v>
      </c>
      <c r="E43" s="45">
        <f t="shared" si="2"/>
        <v>1.0155634357762018E-2</v>
      </c>
      <c r="F43" s="45">
        <f t="shared" si="0"/>
        <v>0.14938684503901895</v>
      </c>
      <c r="G43" s="61">
        <f t="shared" si="1"/>
        <v>134</v>
      </c>
      <c r="H43" s="61">
        <f t="shared" si="3"/>
        <v>-153</v>
      </c>
    </row>
    <row r="44" spans="1:8">
      <c r="A44" s="50" t="s">
        <v>216</v>
      </c>
      <c r="B44" s="100">
        <v>182</v>
      </c>
      <c r="C44" s="61">
        <v>280</v>
      </c>
      <c r="D44" s="31">
        <v>261</v>
      </c>
      <c r="E44" s="45">
        <f t="shared" si="2"/>
        <v>2.5709219858156026E-3</v>
      </c>
      <c r="F44" s="45">
        <f t="shared" si="0"/>
        <v>0.43406593406593408</v>
      </c>
      <c r="G44" s="61">
        <f t="shared" si="1"/>
        <v>79</v>
      </c>
      <c r="H44" s="61">
        <f t="shared" si="3"/>
        <v>-19</v>
      </c>
    </row>
    <row r="45" spans="1:8">
      <c r="A45" s="50" t="s">
        <v>217</v>
      </c>
      <c r="B45" s="100">
        <v>298</v>
      </c>
      <c r="C45" s="61">
        <v>361</v>
      </c>
      <c r="D45" s="31">
        <v>352</v>
      </c>
      <c r="E45" s="45">
        <f t="shared" si="2"/>
        <v>3.4672970843183607E-3</v>
      </c>
      <c r="F45" s="45">
        <f t="shared" si="0"/>
        <v>0.18120805369127516</v>
      </c>
      <c r="G45" s="61">
        <f t="shared" si="1"/>
        <v>54</v>
      </c>
      <c r="H45" s="61">
        <f t="shared" si="3"/>
        <v>-9</v>
      </c>
    </row>
    <row r="46" spans="1:8">
      <c r="A46" s="50" t="s">
        <v>218</v>
      </c>
      <c r="B46" s="100">
        <v>51</v>
      </c>
      <c r="C46" s="61">
        <v>91</v>
      </c>
      <c r="D46" s="31">
        <v>114</v>
      </c>
      <c r="E46" s="45">
        <f t="shared" si="2"/>
        <v>1.1229314420803784E-3</v>
      </c>
      <c r="F46" s="45">
        <f t="shared" si="0"/>
        <v>1.2352941176470589</v>
      </c>
      <c r="G46" s="61">
        <f t="shared" si="1"/>
        <v>63</v>
      </c>
      <c r="H46" s="61">
        <f t="shared" si="3"/>
        <v>23</v>
      </c>
    </row>
    <row r="47" spans="1:8">
      <c r="A47" s="50" t="s">
        <v>219</v>
      </c>
      <c r="B47" s="100">
        <v>211</v>
      </c>
      <c r="C47" s="61">
        <v>301</v>
      </c>
      <c r="D47" s="31">
        <v>242</v>
      </c>
      <c r="E47" s="45">
        <f t="shared" si="2"/>
        <v>2.3837667454688731E-3</v>
      </c>
      <c r="F47" s="45">
        <f t="shared" si="0"/>
        <v>0.14691943127962084</v>
      </c>
      <c r="G47" s="61">
        <f t="shared" si="1"/>
        <v>31</v>
      </c>
      <c r="H47" s="61">
        <f t="shared" si="3"/>
        <v>-59</v>
      </c>
    </row>
    <row r="48" spans="1:8">
      <c r="A48" s="50" t="s">
        <v>220</v>
      </c>
      <c r="B48" s="100">
        <v>1358</v>
      </c>
      <c r="C48" s="61">
        <v>1888</v>
      </c>
      <c r="D48" s="31">
        <v>1586</v>
      </c>
      <c r="E48" s="45">
        <f t="shared" si="2"/>
        <v>1.5622537431048069E-2</v>
      </c>
      <c r="F48" s="45">
        <f t="shared" si="0"/>
        <v>0.16789396170839468</v>
      </c>
      <c r="G48" s="61">
        <f t="shared" si="1"/>
        <v>228</v>
      </c>
      <c r="H48" s="61">
        <f t="shared" si="3"/>
        <v>-302</v>
      </c>
    </row>
    <row r="49" spans="1:8">
      <c r="A49" s="50" t="s">
        <v>222</v>
      </c>
      <c r="B49" s="100">
        <v>28</v>
      </c>
      <c r="C49" s="61">
        <v>63</v>
      </c>
      <c r="D49" s="31">
        <v>60</v>
      </c>
      <c r="E49" s="45">
        <f t="shared" si="2"/>
        <v>5.9101654846335696E-4</v>
      </c>
      <c r="F49" s="45">
        <f t="shared" si="0"/>
        <v>1.1428571428571428</v>
      </c>
      <c r="G49" s="61">
        <f t="shared" si="1"/>
        <v>32</v>
      </c>
      <c r="H49" s="61">
        <f t="shared" si="3"/>
        <v>-3</v>
      </c>
    </row>
    <row r="50" spans="1:8">
      <c r="A50" s="50" t="s">
        <v>130</v>
      </c>
      <c r="B50" s="100">
        <v>155</v>
      </c>
      <c r="C50" s="61">
        <v>253</v>
      </c>
      <c r="D50" s="31">
        <v>223</v>
      </c>
      <c r="E50" s="45">
        <f t="shared" si="2"/>
        <v>2.1966115051221436E-3</v>
      </c>
      <c r="F50" s="45">
        <f t="shared" si="0"/>
        <v>0.43870967741935485</v>
      </c>
      <c r="G50" s="61">
        <f t="shared" si="1"/>
        <v>68</v>
      </c>
      <c r="H50" s="61">
        <f t="shared" si="3"/>
        <v>-30</v>
      </c>
    </row>
    <row r="51" spans="1:8">
      <c r="A51" s="50" t="s">
        <v>223</v>
      </c>
      <c r="B51" s="100">
        <v>288</v>
      </c>
      <c r="C51" s="61">
        <v>494</v>
      </c>
      <c r="D51" s="31">
        <v>666</v>
      </c>
      <c r="E51" s="45">
        <f t="shared" si="2"/>
        <v>6.5602836879432623E-3</v>
      </c>
      <c r="F51" s="45">
        <f t="shared" si="0"/>
        <v>1.3125</v>
      </c>
      <c r="G51" s="61">
        <f t="shared" si="1"/>
        <v>378</v>
      </c>
      <c r="H51" s="61">
        <f t="shared" si="3"/>
        <v>172</v>
      </c>
    </row>
    <row r="52" spans="1:8">
      <c r="A52" s="50" t="s">
        <v>221</v>
      </c>
      <c r="B52" s="100">
        <v>118</v>
      </c>
      <c r="C52" s="61">
        <v>134</v>
      </c>
      <c r="D52" s="31">
        <v>117</v>
      </c>
      <c r="E52" s="45">
        <f t="shared" si="2"/>
        <v>1.152482269503546E-3</v>
      </c>
      <c r="F52" s="45">
        <f t="shared" si="0"/>
        <v>-8.4745762711864406E-3</v>
      </c>
      <c r="G52" s="61">
        <f t="shared" si="1"/>
        <v>-1</v>
      </c>
      <c r="H52" s="61">
        <f t="shared" si="3"/>
        <v>-17</v>
      </c>
    </row>
    <row r="53" spans="1:8">
      <c r="A53" s="50" t="s">
        <v>224</v>
      </c>
      <c r="B53" s="100">
        <v>2974</v>
      </c>
      <c r="C53" s="61">
        <v>3760</v>
      </c>
      <c r="D53" s="31">
        <v>3532</v>
      </c>
      <c r="E53" s="45">
        <f t="shared" si="2"/>
        <v>3.4791174152876282E-2</v>
      </c>
      <c r="F53" s="45">
        <f t="shared" si="0"/>
        <v>0.18762609280430398</v>
      </c>
      <c r="G53" s="61">
        <f t="shared" si="1"/>
        <v>558</v>
      </c>
      <c r="H53" s="61">
        <f t="shared" si="3"/>
        <v>-228</v>
      </c>
    </row>
    <row r="54" spans="1:8">
      <c r="A54" s="50" t="s">
        <v>225</v>
      </c>
      <c r="B54" s="100">
        <v>1121</v>
      </c>
      <c r="C54" s="61">
        <v>1847</v>
      </c>
      <c r="D54" s="31">
        <v>2045</v>
      </c>
      <c r="E54" s="45">
        <f t="shared" si="2"/>
        <v>2.0143814026792752E-2</v>
      </c>
      <c r="F54" s="45">
        <f t="shared" si="0"/>
        <v>0.82426404995539693</v>
      </c>
      <c r="G54" s="61">
        <f t="shared" si="1"/>
        <v>924</v>
      </c>
      <c r="H54" s="61">
        <f t="shared" si="3"/>
        <v>198</v>
      </c>
    </row>
    <row r="55" spans="1:8">
      <c r="A55" s="50" t="s">
        <v>226</v>
      </c>
      <c r="B55" s="100">
        <v>328</v>
      </c>
      <c r="C55" s="61">
        <v>857</v>
      </c>
      <c r="D55" s="31">
        <v>562</v>
      </c>
      <c r="E55" s="45">
        <f t="shared" si="2"/>
        <v>5.5358550039401105E-3</v>
      </c>
      <c r="F55" s="45">
        <f t="shared" si="0"/>
        <v>0.71341463414634143</v>
      </c>
      <c r="G55" s="61">
        <f t="shared" si="1"/>
        <v>234</v>
      </c>
      <c r="H55" s="61">
        <f t="shared" si="3"/>
        <v>-295</v>
      </c>
    </row>
    <row r="56" spans="1:8">
      <c r="A56" s="50" t="s">
        <v>227</v>
      </c>
      <c r="B56" s="100">
        <v>639</v>
      </c>
      <c r="C56" s="61">
        <v>792</v>
      </c>
      <c r="D56" s="31">
        <v>573</v>
      </c>
      <c r="E56" s="45">
        <f t="shared" si="2"/>
        <v>5.6442080378250594E-3</v>
      </c>
      <c r="F56" s="45">
        <f t="shared" si="0"/>
        <v>-0.10328638497652583</v>
      </c>
      <c r="G56" s="61">
        <f t="shared" si="1"/>
        <v>-66</v>
      </c>
      <c r="H56" s="61">
        <f t="shared" si="3"/>
        <v>-219</v>
      </c>
    </row>
    <row r="57" spans="1:8">
      <c r="A57" s="50" t="s">
        <v>228</v>
      </c>
      <c r="B57" s="100">
        <v>1316</v>
      </c>
      <c r="C57" s="61">
        <v>1642</v>
      </c>
      <c r="D57" s="31">
        <v>1550</v>
      </c>
      <c r="E57" s="45">
        <f t="shared" si="2"/>
        <v>1.5267927501970055E-2</v>
      </c>
      <c r="F57" s="45">
        <f t="shared" si="0"/>
        <v>0.17781155015197569</v>
      </c>
      <c r="G57" s="61">
        <f t="shared" si="1"/>
        <v>234</v>
      </c>
      <c r="H57" s="61">
        <f t="shared" si="3"/>
        <v>-92</v>
      </c>
    </row>
    <row r="58" spans="1:8">
      <c r="A58" s="50" t="s">
        <v>229</v>
      </c>
      <c r="B58" s="100">
        <v>232</v>
      </c>
      <c r="C58" s="61">
        <v>471</v>
      </c>
      <c r="D58" s="31">
        <v>532</v>
      </c>
      <c r="E58" s="45">
        <f t="shared" si="2"/>
        <v>5.2403467297084316E-3</v>
      </c>
      <c r="F58" s="45">
        <f t="shared" si="0"/>
        <v>1.2931034482758621</v>
      </c>
      <c r="G58" s="61">
        <f t="shared" si="1"/>
        <v>300</v>
      </c>
      <c r="H58" s="61">
        <f t="shared" si="3"/>
        <v>61</v>
      </c>
    </row>
    <row r="59" spans="1:8">
      <c r="A59" s="50" t="s">
        <v>230</v>
      </c>
      <c r="B59" s="100">
        <v>1377</v>
      </c>
      <c r="C59" s="61">
        <v>1989</v>
      </c>
      <c r="D59" s="31">
        <v>1701</v>
      </c>
      <c r="E59" s="45">
        <f t="shared" si="2"/>
        <v>1.675531914893617E-2</v>
      </c>
      <c r="F59" s="45">
        <f t="shared" si="0"/>
        <v>0.23529411764705882</v>
      </c>
      <c r="G59" s="61">
        <f t="shared" si="1"/>
        <v>324</v>
      </c>
      <c r="H59" s="61">
        <f t="shared" si="3"/>
        <v>-288</v>
      </c>
    </row>
    <row r="60" spans="1:8">
      <c r="A60" s="50" t="s">
        <v>231</v>
      </c>
      <c r="B60" s="100">
        <v>677</v>
      </c>
      <c r="C60" s="61">
        <v>1187</v>
      </c>
      <c r="D60" s="31">
        <v>1005</v>
      </c>
      <c r="E60" s="45">
        <f t="shared" si="2"/>
        <v>9.8995271867612297E-3</v>
      </c>
      <c r="F60" s="45">
        <f t="shared" si="0"/>
        <v>0.48449039881831613</v>
      </c>
      <c r="G60" s="61">
        <f t="shared" si="1"/>
        <v>328</v>
      </c>
      <c r="H60" s="61">
        <f t="shared" si="3"/>
        <v>-182</v>
      </c>
    </row>
    <row r="61" spans="1:8">
      <c r="A61" s="50" t="s">
        <v>232</v>
      </c>
      <c r="B61" s="100">
        <v>51</v>
      </c>
      <c r="C61" s="61">
        <v>88</v>
      </c>
      <c r="D61" s="31">
        <v>96</v>
      </c>
      <c r="E61" s="45">
        <f t="shared" si="2"/>
        <v>9.4562647754137111E-4</v>
      </c>
      <c r="F61" s="45">
        <f t="shared" si="0"/>
        <v>0.88235294117647056</v>
      </c>
      <c r="G61" s="61">
        <f t="shared" si="1"/>
        <v>45</v>
      </c>
      <c r="H61" s="61">
        <f t="shared" si="3"/>
        <v>8</v>
      </c>
    </row>
    <row r="62" spans="1:8">
      <c r="A62" s="50" t="s">
        <v>233</v>
      </c>
      <c r="B62" s="100">
        <v>141</v>
      </c>
      <c r="C62" s="61">
        <v>298</v>
      </c>
      <c r="D62" s="31">
        <v>370</v>
      </c>
      <c r="E62" s="45">
        <f t="shared" si="2"/>
        <v>3.6446020488573681E-3</v>
      </c>
      <c r="F62" s="45">
        <f t="shared" si="0"/>
        <v>1.624113475177305</v>
      </c>
      <c r="G62" s="61">
        <f t="shared" si="1"/>
        <v>229</v>
      </c>
      <c r="H62" s="61">
        <f t="shared" si="3"/>
        <v>72</v>
      </c>
    </row>
    <row r="63" spans="1:8">
      <c r="A63" s="50" t="s">
        <v>234</v>
      </c>
      <c r="B63" s="100">
        <v>146</v>
      </c>
      <c r="C63" s="61">
        <v>298</v>
      </c>
      <c r="D63" s="31">
        <v>533</v>
      </c>
      <c r="E63" s="45">
        <f t="shared" si="2"/>
        <v>5.2501970055161542E-3</v>
      </c>
      <c r="F63" s="45">
        <f t="shared" si="0"/>
        <v>2.6506849315068495</v>
      </c>
      <c r="G63" s="61">
        <f t="shared" si="1"/>
        <v>387</v>
      </c>
      <c r="H63" s="61">
        <f t="shared" si="3"/>
        <v>235</v>
      </c>
    </row>
    <row r="64" spans="1:8">
      <c r="A64" s="50" t="s">
        <v>235</v>
      </c>
      <c r="B64" s="100">
        <v>315</v>
      </c>
      <c r="C64" s="61">
        <v>572</v>
      </c>
      <c r="D64" s="31">
        <v>459</v>
      </c>
      <c r="E64" s="45">
        <f t="shared" si="2"/>
        <v>4.5212765957446804E-3</v>
      </c>
      <c r="F64" s="45">
        <f t="shared" si="0"/>
        <v>0.45714285714285713</v>
      </c>
      <c r="G64" s="61">
        <f t="shared" si="1"/>
        <v>144</v>
      </c>
      <c r="H64" s="61">
        <f t="shared" si="3"/>
        <v>-113</v>
      </c>
    </row>
    <row r="65" spans="1:8">
      <c r="A65" s="50" t="s">
        <v>236</v>
      </c>
      <c r="B65" s="100">
        <v>277</v>
      </c>
      <c r="C65" s="61">
        <v>580</v>
      </c>
      <c r="D65" s="31">
        <v>461</v>
      </c>
      <c r="E65" s="45">
        <f t="shared" si="2"/>
        <v>4.5409771473601257E-3</v>
      </c>
      <c r="F65" s="45">
        <f t="shared" si="0"/>
        <v>0.66425992779783394</v>
      </c>
      <c r="G65" s="61">
        <f t="shared" si="1"/>
        <v>184</v>
      </c>
      <c r="H65" s="61">
        <f t="shared" si="3"/>
        <v>-119</v>
      </c>
    </row>
    <row r="66" spans="1:8">
      <c r="A66" s="50" t="s">
        <v>237</v>
      </c>
      <c r="B66" s="100">
        <v>197</v>
      </c>
      <c r="C66" s="61">
        <v>305</v>
      </c>
      <c r="D66" s="31">
        <v>286</v>
      </c>
      <c r="E66" s="45">
        <f t="shared" si="2"/>
        <v>2.8171788810086684E-3</v>
      </c>
      <c r="F66" s="45">
        <f t="shared" ref="F66:F83" si="4">(D66-B66)/B66</f>
        <v>0.45177664974619292</v>
      </c>
      <c r="G66" s="61">
        <f t="shared" ref="G66:G83" si="5">D66-B66</f>
        <v>89</v>
      </c>
      <c r="H66" s="61">
        <f t="shared" si="3"/>
        <v>-19</v>
      </c>
    </row>
    <row r="67" spans="1:8">
      <c r="A67" s="50" t="s">
        <v>238</v>
      </c>
      <c r="B67" s="100">
        <v>889</v>
      </c>
      <c r="C67" s="61">
        <v>1228</v>
      </c>
      <c r="D67" s="31">
        <v>1102</v>
      </c>
      <c r="E67" s="45">
        <f t="shared" ref="E67:E83" si="6">D67/$D$83</f>
        <v>1.0855003940110323E-2</v>
      </c>
      <c r="F67" s="45">
        <f t="shared" si="4"/>
        <v>0.23959505061867267</v>
      </c>
      <c r="G67" s="61">
        <f t="shared" si="5"/>
        <v>213</v>
      </c>
      <c r="H67" s="61">
        <f t="shared" ref="H67:H83" si="7">D67-C67</f>
        <v>-126</v>
      </c>
    </row>
    <row r="68" spans="1:8">
      <c r="A68" s="50" t="s">
        <v>239</v>
      </c>
      <c r="B68" s="100">
        <v>630</v>
      </c>
      <c r="C68" s="61">
        <v>1048</v>
      </c>
      <c r="D68" s="31">
        <v>950</v>
      </c>
      <c r="E68" s="45">
        <f t="shared" si="6"/>
        <v>9.357762017336485E-3</v>
      </c>
      <c r="F68" s="45">
        <f t="shared" si="4"/>
        <v>0.50793650793650791</v>
      </c>
      <c r="G68" s="61">
        <f t="shared" si="5"/>
        <v>320</v>
      </c>
      <c r="H68" s="61">
        <f t="shared" si="7"/>
        <v>-98</v>
      </c>
    </row>
    <row r="69" spans="1:8">
      <c r="A69" s="50" t="s">
        <v>240</v>
      </c>
      <c r="B69" s="100">
        <v>104</v>
      </c>
      <c r="C69" s="61">
        <v>197</v>
      </c>
      <c r="D69" s="31">
        <v>165</v>
      </c>
      <c r="E69" s="45">
        <f t="shared" si="6"/>
        <v>1.6252955082742316E-3</v>
      </c>
      <c r="F69" s="45">
        <f t="shared" si="4"/>
        <v>0.58653846153846156</v>
      </c>
      <c r="G69" s="61">
        <f t="shared" si="5"/>
        <v>61</v>
      </c>
      <c r="H69" s="61">
        <f t="shared" si="7"/>
        <v>-32</v>
      </c>
    </row>
    <row r="70" spans="1:8">
      <c r="A70" s="50" t="s">
        <v>241</v>
      </c>
      <c r="B70" s="100">
        <v>81</v>
      </c>
      <c r="C70" s="61">
        <v>130</v>
      </c>
      <c r="D70" s="31">
        <v>128</v>
      </c>
      <c r="E70" s="45">
        <f t="shared" si="6"/>
        <v>1.260835303388495E-3</v>
      </c>
      <c r="F70" s="45">
        <f t="shared" si="4"/>
        <v>0.58024691358024694</v>
      </c>
      <c r="G70" s="61">
        <f t="shared" si="5"/>
        <v>47</v>
      </c>
      <c r="H70" s="61">
        <f t="shared" si="7"/>
        <v>-2</v>
      </c>
    </row>
    <row r="71" spans="1:8">
      <c r="A71" s="50" t="s">
        <v>242</v>
      </c>
      <c r="B71" s="100">
        <v>312</v>
      </c>
      <c r="C71" s="61">
        <v>555</v>
      </c>
      <c r="D71" s="31">
        <v>479</v>
      </c>
      <c r="E71" s="45">
        <f t="shared" si="6"/>
        <v>4.718282111899133E-3</v>
      </c>
      <c r="F71" s="45">
        <f t="shared" si="4"/>
        <v>0.53525641025641024</v>
      </c>
      <c r="G71" s="61">
        <f t="shared" si="5"/>
        <v>167</v>
      </c>
      <c r="H71" s="61">
        <f t="shared" si="7"/>
        <v>-76</v>
      </c>
    </row>
    <row r="72" spans="1:8">
      <c r="A72" s="50" t="s">
        <v>243</v>
      </c>
      <c r="B72" s="100">
        <v>538</v>
      </c>
      <c r="C72" s="61">
        <v>891</v>
      </c>
      <c r="D72" s="31">
        <v>1141</v>
      </c>
      <c r="E72" s="45">
        <f t="shared" si="6"/>
        <v>1.1239164696611506E-2</v>
      </c>
      <c r="F72" s="45">
        <f t="shared" si="4"/>
        <v>1.1208178438661709</v>
      </c>
      <c r="G72" s="61">
        <f t="shared" si="5"/>
        <v>603</v>
      </c>
      <c r="H72" s="61">
        <f t="shared" si="7"/>
        <v>250</v>
      </c>
    </row>
    <row r="73" spans="1:8">
      <c r="A73" s="50" t="s">
        <v>244</v>
      </c>
      <c r="B73" s="100">
        <v>93</v>
      </c>
      <c r="C73" s="61">
        <v>311</v>
      </c>
      <c r="D73" s="31">
        <v>289</v>
      </c>
      <c r="E73" s="45">
        <f t="shared" si="6"/>
        <v>2.8467297084318363E-3</v>
      </c>
      <c r="F73" s="45">
        <f t="shared" si="4"/>
        <v>2.10752688172043</v>
      </c>
      <c r="G73" s="61">
        <f t="shared" si="5"/>
        <v>196</v>
      </c>
      <c r="H73" s="61">
        <f t="shared" si="7"/>
        <v>-22</v>
      </c>
    </row>
    <row r="74" spans="1:8">
      <c r="A74" s="50" t="s">
        <v>245</v>
      </c>
      <c r="B74" s="100">
        <v>1979</v>
      </c>
      <c r="C74" s="61">
        <v>2988</v>
      </c>
      <c r="D74" s="31">
        <v>2655</v>
      </c>
      <c r="E74" s="45">
        <f t="shared" si="6"/>
        <v>2.6152482269503546E-2</v>
      </c>
      <c r="F74" s="45">
        <f t="shared" si="4"/>
        <v>0.34158665992925719</v>
      </c>
      <c r="G74" s="61">
        <f t="shared" si="5"/>
        <v>676</v>
      </c>
      <c r="H74" s="61">
        <f t="shared" si="7"/>
        <v>-333</v>
      </c>
    </row>
    <row r="75" spans="1:8">
      <c r="A75" s="50" t="s">
        <v>246</v>
      </c>
      <c r="B75" s="100">
        <v>241</v>
      </c>
      <c r="C75" s="61">
        <v>528</v>
      </c>
      <c r="D75" s="31">
        <v>344</v>
      </c>
      <c r="E75" s="45">
        <f t="shared" si="6"/>
        <v>3.3884948778565801E-3</v>
      </c>
      <c r="F75" s="45">
        <f t="shared" si="4"/>
        <v>0.42738589211618255</v>
      </c>
      <c r="G75" s="61">
        <f t="shared" si="5"/>
        <v>103</v>
      </c>
      <c r="H75" s="61">
        <f t="shared" si="7"/>
        <v>-184</v>
      </c>
    </row>
    <row r="76" spans="1:8">
      <c r="A76" s="50" t="s">
        <v>247</v>
      </c>
      <c r="B76" s="100">
        <v>582</v>
      </c>
      <c r="C76" s="61">
        <v>757</v>
      </c>
      <c r="D76" s="31">
        <v>688</v>
      </c>
      <c r="E76" s="45">
        <f t="shared" si="6"/>
        <v>6.7769897557131602E-3</v>
      </c>
      <c r="F76" s="45">
        <f t="shared" si="4"/>
        <v>0.18213058419243985</v>
      </c>
      <c r="G76" s="61">
        <f t="shared" si="5"/>
        <v>106</v>
      </c>
      <c r="H76" s="61">
        <f t="shared" si="7"/>
        <v>-69</v>
      </c>
    </row>
    <row r="77" spans="1:8">
      <c r="A77" s="50" t="s">
        <v>248</v>
      </c>
      <c r="B77" s="100">
        <v>23</v>
      </c>
      <c r="C77" s="61">
        <v>26</v>
      </c>
      <c r="D77" s="31">
        <v>32</v>
      </c>
      <c r="E77" s="45">
        <f t="shared" si="6"/>
        <v>3.1520882584712374E-4</v>
      </c>
      <c r="F77" s="45">
        <f t="shared" si="4"/>
        <v>0.39130434782608697</v>
      </c>
      <c r="G77" s="61">
        <f t="shared" si="5"/>
        <v>9</v>
      </c>
      <c r="H77" s="61">
        <f t="shared" si="7"/>
        <v>6</v>
      </c>
    </row>
    <row r="78" spans="1:8">
      <c r="A78" s="50" t="s">
        <v>249</v>
      </c>
      <c r="B78" s="100">
        <v>470</v>
      </c>
      <c r="C78" s="61">
        <v>649</v>
      </c>
      <c r="D78" s="31">
        <v>573</v>
      </c>
      <c r="E78" s="45">
        <f t="shared" si="6"/>
        <v>5.6442080378250594E-3</v>
      </c>
      <c r="F78" s="45">
        <f t="shared" si="4"/>
        <v>0.21914893617021278</v>
      </c>
      <c r="G78" s="61">
        <f t="shared" si="5"/>
        <v>103</v>
      </c>
      <c r="H78" s="61">
        <f t="shared" si="7"/>
        <v>-76</v>
      </c>
    </row>
    <row r="79" spans="1:8">
      <c r="A79" s="50" t="s">
        <v>250</v>
      </c>
      <c r="B79" s="100">
        <v>234</v>
      </c>
      <c r="C79" s="61">
        <v>430</v>
      </c>
      <c r="D79" s="31">
        <v>473</v>
      </c>
      <c r="E79" s="45">
        <f t="shared" si="6"/>
        <v>4.6591804570527973E-3</v>
      </c>
      <c r="F79" s="45">
        <f t="shared" si="4"/>
        <v>1.0213675213675213</v>
      </c>
      <c r="G79" s="61">
        <f t="shared" si="5"/>
        <v>239</v>
      </c>
      <c r="H79" s="61">
        <f t="shared" si="7"/>
        <v>43</v>
      </c>
    </row>
    <row r="80" spans="1:8">
      <c r="A80" s="50" t="s">
        <v>251</v>
      </c>
      <c r="B80" s="100">
        <v>235</v>
      </c>
      <c r="C80" s="61">
        <v>420</v>
      </c>
      <c r="D80" s="31">
        <v>343</v>
      </c>
      <c r="E80" s="45">
        <f t="shared" si="6"/>
        <v>3.3786446020488575E-3</v>
      </c>
      <c r="F80" s="45">
        <f t="shared" si="4"/>
        <v>0.45957446808510638</v>
      </c>
      <c r="G80" s="61">
        <f t="shared" si="5"/>
        <v>108</v>
      </c>
      <c r="H80" s="61">
        <f t="shared" si="7"/>
        <v>-77</v>
      </c>
    </row>
    <row r="81" spans="1:9">
      <c r="A81" s="50" t="s">
        <v>252</v>
      </c>
      <c r="B81" s="100">
        <v>150</v>
      </c>
      <c r="C81" s="61">
        <v>289</v>
      </c>
      <c r="D81" s="31">
        <v>243</v>
      </c>
      <c r="E81" s="45">
        <f t="shared" si="6"/>
        <v>2.3936170212765957E-3</v>
      </c>
      <c r="F81" s="45">
        <f t="shared" si="4"/>
        <v>0.62</v>
      </c>
      <c r="G81" s="61">
        <f t="shared" si="5"/>
        <v>93</v>
      </c>
      <c r="H81" s="61">
        <f t="shared" si="7"/>
        <v>-46</v>
      </c>
    </row>
    <row r="82" spans="1:9">
      <c r="A82" s="50" t="s">
        <v>253</v>
      </c>
      <c r="B82" s="100">
        <v>382</v>
      </c>
      <c r="C82" s="61">
        <v>765</v>
      </c>
      <c r="D82" s="31">
        <v>628</v>
      </c>
      <c r="E82" s="45">
        <f t="shared" si="6"/>
        <v>6.1859732072498032E-3</v>
      </c>
      <c r="F82" s="45">
        <f t="shared" si="4"/>
        <v>0.64397905759162299</v>
      </c>
      <c r="G82" s="61">
        <f t="shared" si="5"/>
        <v>246</v>
      </c>
      <c r="H82" s="61">
        <f t="shared" si="7"/>
        <v>-137</v>
      </c>
    </row>
    <row r="83" spans="1:9" s="12" customFormat="1">
      <c r="A83" s="51" t="s">
        <v>173</v>
      </c>
      <c r="B83" s="99">
        <v>76259</v>
      </c>
      <c r="C83" s="73">
        <v>112111</v>
      </c>
      <c r="D83" s="76">
        <v>101520</v>
      </c>
      <c r="E83" s="45">
        <f t="shared" si="6"/>
        <v>1</v>
      </c>
      <c r="F83" s="45">
        <f t="shared" si="4"/>
        <v>0.33125270459880146</v>
      </c>
      <c r="G83" s="61">
        <f t="shared" si="5"/>
        <v>25261</v>
      </c>
      <c r="H83" s="61">
        <f t="shared" si="7"/>
        <v>-10591</v>
      </c>
      <c r="I83" s="120">
        <f>(D83-C83)/C83</f>
        <v>-9.4468874597497129E-2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zoomScale="80" zoomScaleNormal="80" workbookViewId="0">
      <pane ySplit="1" topLeftCell="A2" activePane="bottomLeft" state="frozen"/>
      <selection pane="bottomLeft" activeCell="G1" sqref="G1:H83"/>
    </sheetView>
  </sheetViews>
  <sheetFormatPr defaultColWidth="8.81640625" defaultRowHeight="16.5" customHeight="1"/>
  <cols>
    <col min="1" max="1" width="18.26953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1.453125" style="8" customWidth="1"/>
    <col min="6" max="6" width="31.1796875" style="8" customWidth="1"/>
    <col min="7" max="7" width="36.7265625" style="8" customWidth="1"/>
    <col min="8" max="16384" width="8.81640625" style="8"/>
  </cols>
  <sheetData>
    <row r="1" spans="1:8" ht="55.5" customHeight="1">
      <c r="A1" s="22" t="s">
        <v>174</v>
      </c>
      <c r="B1" s="52">
        <v>42095</v>
      </c>
      <c r="C1" s="52">
        <v>42430</v>
      </c>
      <c r="D1" s="52">
        <v>42461</v>
      </c>
      <c r="E1" s="1" t="s">
        <v>286</v>
      </c>
      <c r="F1" s="2" t="s">
        <v>292</v>
      </c>
      <c r="G1" s="2" t="s">
        <v>293</v>
      </c>
      <c r="H1" s="2" t="s">
        <v>263</v>
      </c>
    </row>
    <row r="2" spans="1:8" ht="16.5" customHeight="1">
      <c r="A2" s="50" t="s">
        <v>175</v>
      </c>
      <c r="B2" s="77">
        <v>965</v>
      </c>
      <c r="C2" s="61">
        <v>1361</v>
      </c>
      <c r="D2" s="31">
        <v>1227</v>
      </c>
      <c r="E2" s="45">
        <f>D2/$D$83</f>
        <v>2.4957285818891874E-2</v>
      </c>
      <c r="F2" s="45">
        <f t="shared" ref="F2:F65" si="0">(D2-B2)/B2</f>
        <v>0.27150259067357513</v>
      </c>
      <c r="G2" s="61">
        <f t="shared" ref="G2:G65" si="1">D2-B2</f>
        <v>262</v>
      </c>
      <c r="H2" s="61">
        <f>D2-C2</f>
        <v>-134</v>
      </c>
    </row>
    <row r="3" spans="1:8" ht="16.5" customHeight="1">
      <c r="A3" s="50" t="s">
        <v>176</v>
      </c>
      <c r="B3" s="77">
        <v>113</v>
      </c>
      <c r="C3" s="61">
        <v>206</v>
      </c>
      <c r="D3" s="31">
        <v>127</v>
      </c>
      <c r="E3" s="45">
        <f t="shared" ref="E3:E66" si="2">D3/$D$83</f>
        <v>2.5831909527296395E-3</v>
      </c>
      <c r="F3" s="45">
        <f t="shared" si="0"/>
        <v>0.12389380530973451</v>
      </c>
      <c r="G3" s="61">
        <f t="shared" si="1"/>
        <v>14</v>
      </c>
      <c r="H3" s="61">
        <f t="shared" ref="H3:H66" si="3">D3-C3</f>
        <v>-79</v>
      </c>
    </row>
    <row r="4" spans="1:8" ht="16.5" customHeight="1">
      <c r="A4" s="50" t="s">
        <v>177</v>
      </c>
      <c r="B4" s="77">
        <v>146</v>
      </c>
      <c r="C4" s="61">
        <v>275</v>
      </c>
      <c r="D4" s="31">
        <v>253</v>
      </c>
      <c r="E4" s="45">
        <f t="shared" si="2"/>
        <v>5.1460418192173134E-3</v>
      </c>
      <c r="F4" s="45">
        <f t="shared" si="0"/>
        <v>0.73287671232876717</v>
      </c>
      <c r="G4" s="61">
        <f t="shared" si="1"/>
        <v>107</v>
      </c>
      <c r="H4" s="61">
        <f t="shared" si="3"/>
        <v>-22</v>
      </c>
    </row>
    <row r="5" spans="1:8" ht="16.5" customHeight="1">
      <c r="A5" s="50" t="s">
        <v>178</v>
      </c>
      <c r="B5" s="77">
        <v>31</v>
      </c>
      <c r="C5" s="61">
        <v>27</v>
      </c>
      <c r="D5" s="31">
        <v>26</v>
      </c>
      <c r="E5" s="45">
        <f t="shared" si="2"/>
        <v>5.2884224229110728E-4</v>
      </c>
      <c r="F5" s="45">
        <f t="shared" si="0"/>
        <v>-0.16129032258064516</v>
      </c>
      <c r="G5" s="61">
        <f t="shared" si="1"/>
        <v>-5</v>
      </c>
      <c r="H5" s="61">
        <f t="shared" si="3"/>
        <v>-1</v>
      </c>
    </row>
    <row r="6" spans="1:8" ht="16.5" customHeight="1">
      <c r="A6" s="50" t="s">
        <v>179</v>
      </c>
      <c r="B6" s="77">
        <v>50</v>
      </c>
      <c r="C6" s="61">
        <v>110</v>
      </c>
      <c r="D6" s="31">
        <v>106</v>
      </c>
      <c r="E6" s="45">
        <f t="shared" si="2"/>
        <v>2.1560491416483607E-3</v>
      </c>
      <c r="F6" s="45">
        <f t="shared" si="0"/>
        <v>1.1200000000000001</v>
      </c>
      <c r="G6" s="61">
        <f t="shared" si="1"/>
        <v>56</v>
      </c>
      <c r="H6" s="61">
        <f t="shared" si="3"/>
        <v>-4</v>
      </c>
    </row>
    <row r="7" spans="1:8" ht="16.5" customHeight="1">
      <c r="A7" s="50" t="s">
        <v>180</v>
      </c>
      <c r="B7" s="77">
        <v>48</v>
      </c>
      <c r="C7" s="61">
        <v>142</v>
      </c>
      <c r="D7" s="31">
        <v>112</v>
      </c>
      <c r="E7" s="45">
        <f t="shared" si="2"/>
        <v>2.2780896591001547E-3</v>
      </c>
      <c r="F7" s="45">
        <f t="shared" si="0"/>
        <v>1.3333333333333333</v>
      </c>
      <c r="G7" s="61">
        <f t="shared" si="1"/>
        <v>64</v>
      </c>
      <c r="H7" s="61">
        <f t="shared" si="3"/>
        <v>-30</v>
      </c>
    </row>
    <row r="8" spans="1:8" ht="16.5" customHeight="1">
      <c r="A8" s="50" t="s">
        <v>181</v>
      </c>
      <c r="B8" s="77">
        <v>2498</v>
      </c>
      <c r="C8" s="61">
        <v>3979</v>
      </c>
      <c r="D8" s="31">
        <v>3359</v>
      </c>
      <c r="E8" s="45">
        <f t="shared" si="2"/>
        <v>6.8322349686762665E-2</v>
      </c>
      <c r="F8" s="45">
        <f t="shared" si="0"/>
        <v>0.34467574059247397</v>
      </c>
      <c r="G8" s="61">
        <f t="shared" si="1"/>
        <v>861</v>
      </c>
      <c r="H8" s="61">
        <f t="shared" si="3"/>
        <v>-620</v>
      </c>
    </row>
    <row r="9" spans="1:8" ht="16.5" customHeight="1">
      <c r="A9" s="50" t="s">
        <v>182</v>
      </c>
      <c r="B9" s="77">
        <v>887</v>
      </c>
      <c r="C9" s="61">
        <v>1971</v>
      </c>
      <c r="D9" s="31">
        <v>1794</v>
      </c>
      <c r="E9" s="45">
        <f t="shared" si="2"/>
        <v>3.6490114718086407E-2</v>
      </c>
      <c r="F9" s="45">
        <f t="shared" si="0"/>
        <v>1.0225479143179257</v>
      </c>
      <c r="G9" s="61">
        <f t="shared" si="1"/>
        <v>907</v>
      </c>
      <c r="H9" s="61">
        <f t="shared" si="3"/>
        <v>-177</v>
      </c>
    </row>
    <row r="10" spans="1:8" ht="16.5" customHeight="1">
      <c r="A10" s="50" t="s">
        <v>183</v>
      </c>
      <c r="B10" s="77">
        <v>3</v>
      </c>
      <c r="C10" s="61">
        <v>16</v>
      </c>
      <c r="D10" s="31">
        <v>9</v>
      </c>
      <c r="E10" s="45">
        <f t="shared" si="2"/>
        <v>1.8306077617769099E-4</v>
      </c>
      <c r="F10" s="45">
        <f t="shared" si="0"/>
        <v>2</v>
      </c>
      <c r="G10" s="61">
        <f t="shared" si="1"/>
        <v>6</v>
      </c>
      <c r="H10" s="61">
        <f t="shared" si="3"/>
        <v>-7</v>
      </c>
    </row>
    <row r="11" spans="1:8" ht="16.5" customHeight="1">
      <c r="A11" s="50" t="s">
        <v>184</v>
      </c>
      <c r="B11" s="77">
        <v>134</v>
      </c>
      <c r="C11" s="61">
        <v>88</v>
      </c>
      <c r="D11" s="31">
        <v>90</v>
      </c>
      <c r="E11" s="45">
        <f t="shared" si="2"/>
        <v>1.8306077617769099E-3</v>
      </c>
      <c r="F11" s="45">
        <f t="shared" si="0"/>
        <v>-0.32835820895522388</v>
      </c>
      <c r="G11" s="61">
        <f t="shared" si="1"/>
        <v>-44</v>
      </c>
      <c r="H11" s="61">
        <f t="shared" si="3"/>
        <v>2</v>
      </c>
    </row>
    <row r="12" spans="1:8" ht="16.5" customHeight="1">
      <c r="A12" s="50" t="s">
        <v>185</v>
      </c>
      <c r="B12" s="77">
        <v>234</v>
      </c>
      <c r="C12" s="61">
        <v>537</v>
      </c>
      <c r="D12" s="31">
        <v>360</v>
      </c>
      <c r="E12" s="45">
        <f t="shared" si="2"/>
        <v>7.3224310471076397E-3</v>
      </c>
      <c r="F12" s="45">
        <f t="shared" si="0"/>
        <v>0.53846153846153844</v>
      </c>
      <c r="G12" s="61">
        <f t="shared" si="1"/>
        <v>126</v>
      </c>
      <c r="H12" s="61">
        <f t="shared" si="3"/>
        <v>-177</v>
      </c>
    </row>
    <row r="13" spans="1:8" ht="16.5" customHeight="1">
      <c r="A13" s="50" t="s">
        <v>186</v>
      </c>
      <c r="B13" s="77">
        <v>325</v>
      </c>
      <c r="C13" s="61">
        <v>642</v>
      </c>
      <c r="D13" s="31">
        <v>464</v>
      </c>
      <c r="E13" s="45">
        <f t="shared" si="2"/>
        <v>9.4378000162720684E-3</v>
      </c>
      <c r="F13" s="45">
        <f t="shared" si="0"/>
        <v>0.4276923076923077</v>
      </c>
      <c r="G13" s="61">
        <f t="shared" si="1"/>
        <v>139</v>
      </c>
      <c r="H13" s="61">
        <f t="shared" si="3"/>
        <v>-178</v>
      </c>
    </row>
    <row r="14" spans="1:8" ht="16.5" customHeight="1">
      <c r="A14" s="50" t="s">
        <v>187</v>
      </c>
      <c r="B14" s="77">
        <v>54</v>
      </c>
      <c r="C14" s="61">
        <v>100</v>
      </c>
      <c r="D14" s="31">
        <v>104</v>
      </c>
      <c r="E14" s="45">
        <f t="shared" si="2"/>
        <v>2.1153689691644291E-3</v>
      </c>
      <c r="F14" s="45">
        <f t="shared" si="0"/>
        <v>0.92592592592592593</v>
      </c>
      <c r="G14" s="61">
        <f t="shared" si="1"/>
        <v>50</v>
      </c>
      <c r="H14" s="61">
        <f t="shared" si="3"/>
        <v>4</v>
      </c>
    </row>
    <row r="15" spans="1:8" ht="16.5" customHeight="1">
      <c r="A15" s="50" t="s">
        <v>188</v>
      </c>
      <c r="B15" s="77">
        <v>112</v>
      </c>
      <c r="C15" s="61">
        <v>186</v>
      </c>
      <c r="D15" s="31">
        <v>177</v>
      </c>
      <c r="E15" s="45">
        <f t="shared" si="2"/>
        <v>3.6001952648279227E-3</v>
      </c>
      <c r="F15" s="45">
        <f t="shared" si="0"/>
        <v>0.5803571428571429</v>
      </c>
      <c r="G15" s="61">
        <f t="shared" si="1"/>
        <v>65</v>
      </c>
      <c r="H15" s="61">
        <f t="shared" si="3"/>
        <v>-9</v>
      </c>
    </row>
    <row r="16" spans="1:8" ht="16.5" customHeight="1">
      <c r="A16" s="50" t="s">
        <v>189</v>
      </c>
      <c r="B16" s="77">
        <v>6</v>
      </c>
      <c r="C16" s="61">
        <v>34</v>
      </c>
      <c r="D16" s="31">
        <v>27</v>
      </c>
      <c r="E16" s="45">
        <f t="shared" si="2"/>
        <v>5.4918232853307298E-4</v>
      </c>
      <c r="F16" s="45">
        <f t="shared" si="0"/>
        <v>3.5</v>
      </c>
      <c r="G16" s="61">
        <f t="shared" si="1"/>
        <v>21</v>
      </c>
      <c r="H16" s="61">
        <f t="shared" si="3"/>
        <v>-7</v>
      </c>
    </row>
    <row r="17" spans="1:8" ht="16.5" customHeight="1">
      <c r="A17" s="50" t="s">
        <v>190</v>
      </c>
      <c r="B17" s="77">
        <v>87</v>
      </c>
      <c r="C17" s="61">
        <v>215</v>
      </c>
      <c r="D17" s="31">
        <v>155</v>
      </c>
      <c r="E17" s="45">
        <f t="shared" si="2"/>
        <v>3.1527133675046783E-3</v>
      </c>
      <c r="F17" s="45">
        <f t="shared" si="0"/>
        <v>0.7816091954022989</v>
      </c>
      <c r="G17" s="61">
        <f t="shared" si="1"/>
        <v>68</v>
      </c>
      <c r="H17" s="61">
        <f t="shared" si="3"/>
        <v>-60</v>
      </c>
    </row>
    <row r="18" spans="1:8" ht="16.5" customHeight="1">
      <c r="A18" s="50" t="s">
        <v>191</v>
      </c>
      <c r="B18" s="77">
        <v>44</v>
      </c>
      <c r="C18" s="61">
        <v>67</v>
      </c>
      <c r="D18" s="31">
        <v>58</v>
      </c>
      <c r="E18" s="45">
        <f t="shared" si="2"/>
        <v>1.1797250020340086E-3</v>
      </c>
      <c r="F18" s="45">
        <f t="shared" si="0"/>
        <v>0.31818181818181818</v>
      </c>
      <c r="G18" s="61">
        <f t="shared" si="1"/>
        <v>14</v>
      </c>
      <c r="H18" s="61">
        <f t="shared" si="3"/>
        <v>-9</v>
      </c>
    </row>
    <row r="19" spans="1:8" ht="16.5" customHeight="1">
      <c r="A19" s="50" t="s">
        <v>192</v>
      </c>
      <c r="B19" s="77">
        <v>18</v>
      </c>
      <c r="C19" s="61">
        <v>44</v>
      </c>
      <c r="D19" s="31">
        <v>51</v>
      </c>
      <c r="E19" s="45">
        <f t="shared" si="2"/>
        <v>1.037344398340249E-3</v>
      </c>
      <c r="F19" s="45">
        <f t="shared" si="0"/>
        <v>1.8333333333333333</v>
      </c>
      <c r="G19" s="61">
        <f t="shared" si="1"/>
        <v>33</v>
      </c>
      <c r="H19" s="61">
        <f t="shared" si="3"/>
        <v>7</v>
      </c>
    </row>
    <row r="20" spans="1:8" ht="16.5" customHeight="1">
      <c r="A20" s="50" t="s">
        <v>193</v>
      </c>
      <c r="B20" s="77">
        <v>119</v>
      </c>
      <c r="C20" s="61">
        <v>292</v>
      </c>
      <c r="D20" s="31">
        <v>281</v>
      </c>
      <c r="E20" s="45">
        <f t="shared" si="2"/>
        <v>5.7155642339923518E-3</v>
      </c>
      <c r="F20" s="45">
        <f t="shared" si="0"/>
        <v>1.3613445378151261</v>
      </c>
      <c r="G20" s="61">
        <f t="shared" si="1"/>
        <v>162</v>
      </c>
      <c r="H20" s="61">
        <f t="shared" si="3"/>
        <v>-11</v>
      </c>
    </row>
    <row r="21" spans="1:8" ht="16.5" customHeight="1">
      <c r="A21" s="50" t="s">
        <v>194</v>
      </c>
      <c r="B21" s="77">
        <v>38</v>
      </c>
      <c r="C21" s="61">
        <v>101</v>
      </c>
      <c r="D21" s="31">
        <v>101</v>
      </c>
      <c r="E21" s="45">
        <f t="shared" si="2"/>
        <v>2.0543487104385323E-3</v>
      </c>
      <c r="F21" s="45">
        <f t="shared" si="0"/>
        <v>1.6578947368421053</v>
      </c>
      <c r="G21" s="61">
        <f t="shared" si="1"/>
        <v>63</v>
      </c>
      <c r="H21" s="61">
        <f t="shared" si="3"/>
        <v>0</v>
      </c>
    </row>
    <row r="22" spans="1:8" ht="16.5" customHeight="1">
      <c r="A22" s="50" t="s">
        <v>195</v>
      </c>
      <c r="B22" s="77">
        <v>1922</v>
      </c>
      <c r="C22" s="61">
        <v>3317</v>
      </c>
      <c r="D22" s="31">
        <v>2697</v>
      </c>
      <c r="E22" s="45">
        <f t="shared" si="2"/>
        <v>5.48572125945814E-2</v>
      </c>
      <c r="F22" s="45">
        <f t="shared" si="0"/>
        <v>0.40322580645161288</v>
      </c>
      <c r="G22" s="61">
        <f t="shared" si="1"/>
        <v>775</v>
      </c>
      <c r="H22" s="61">
        <f t="shared" si="3"/>
        <v>-620</v>
      </c>
    </row>
    <row r="23" spans="1:8" ht="16.5" customHeight="1">
      <c r="A23" s="50" t="s">
        <v>196</v>
      </c>
      <c r="B23" s="77">
        <v>105</v>
      </c>
      <c r="C23" s="61">
        <v>287</v>
      </c>
      <c r="D23" s="31">
        <v>203</v>
      </c>
      <c r="E23" s="45">
        <f t="shared" si="2"/>
        <v>4.1290375071190303E-3</v>
      </c>
      <c r="F23" s="45">
        <f t="shared" si="0"/>
        <v>0.93333333333333335</v>
      </c>
      <c r="G23" s="61">
        <f t="shared" si="1"/>
        <v>98</v>
      </c>
      <c r="H23" s="61">
        <f t="shared" si="3"/>
        <v>-84</v>
      </c>
    </row>
    <row r="24" spans="1:8" ht="16.5" customHeight="1">
      <c r="A24" s="50" t="s">
        <v>197</v>
      </c>
      <c r="B24" s="77">
        <v>33</v>
      </c>
      <c r="C24" s="61">
        <v>57</v>
      </c>
      <c r="D24" s="31">
        <v>43</v>
      </c>
      <c r="E24" s="45">
        <f t="shared" si="2"/>
        <v>8.7462370840452367E-4</v>
      </c>
      <c r="F24" s="45">
        <f t="shared" si="0"/>
        <v>0.30303030303030304</v>
      </c>
      <c r="G24" s="61">
        <f t="shared" si="1"/>
        <v>10</v>
      </c>
      <c r="H24" s="61">
        <f t="shared" si="3"/>
        <v>-14</v>
      </c>
    </row>
    <row r="25" spans="1:8" ht="16.5" customHeight="1">
      <c r="A25" s="50" t="s">
        <v>198</v>
      </c>
      <c r="B25" s="77">
        <v>274</v>
      </c>
      <c r="C25" s="61">
        <v>190</v>
      </c>
      <c r="D25" s="31">
        <v>208</v>
      </c>
      <c r="E25" s="45">
        <f t="shared" si="2"/>
        <v>4.2307379383288582E-3</v>
      </c>
      <c r="F25" s="45">
        <f t="shared" si="0"/>
        <v>-0.24087591240875914</v>
      </c>
      <c r="G25" s="61">
        <f t="shared" si="1"/>
        <v>-66</v>
      </c>
      <c r="H25" s="61">
        <f t="shared" si="3"/>
        <v>18</v>
      </c>
    </row>
    <row r="26" spans="1:8" ht="16.5" customHeight="1">
      <c r="A26" s="50" t="s">
        <v>199</v>
      </c>
      <c r="B26" s="77">
        <v>464</v>
      </c>
      <c r="C26" s="61">
        <v>826</v>
      </c>
      <c r="D26" s="31">
        <v>739</v>
      </c>
      <c r="E26" s="45">
        <f t="shared" si="2"/>
        <v>1.5031323732812627E-2</v>
      </c>
      <c r="F26" s="45">
        <f t="shared" si="0"/>
        <v>0.59267241379310343</v>
      </c>
      <c r="G26" s="61">
        <f t="shared" si="1"/>
        <v>275</v>
      </c>
      <c r="H26" s="61">
        <f t="shared" si="3"/>
        <v>-87</v>
      </c>
    </row>
    <row r="27" spans="1:8" ht="16.5" customHeight="1">
      <c r="A27" s="50" t="s">
        <v>112</v>
      </c>
      <c r="B27" s="77">
        <v>225</v>
      </c>
      <c r="C27" s="61">
        <v>528</v>
      </c>
      <c r="D27" s="31">
        <v>485</v>
      </c>
      <c r="E27" s="45">
        <f t="shared" si="2"/>
        <v>9.8649418273533476E-3</v>
      </c>
      <c r="F27" s="45">
        <f t="shared" si="0"/>
        <v>1.1555555555555554</v>
      </c>
      <c r="G27" s="61">
        <f t="shared" si="1"/>
        <v>260</v>
      </c>
      <c r="H27" s="61">
        <f t="shared" si="3"/>
        <v>-43</v>
      </c>
    </row>
    <row r="28" spans="1:8" ht="16.5" customHeight="1">
      <c r="A28" s="50" t="s">
        <v>200</v>
      </c>
      <c r="B28" s="77">
        <v>183</v>
      </c>
      <c r="C28" s="61">
        <v>369</v>
      </c>
      <c r="D28" s="31">
        <v>401</v>
      </c>
      <c r="E28" s="45">
        <f t="shared" si="2"/>
        <v>8.1563745830282326E-3</v>
      </c>
      <c r="F28" s="45">
        <f t="shared" si="0"/>
        <v>1.1912568306010929</v>
      </c>
      <c r="G28" s="61">
        <f t="shared" si="1"/>
        <v>218</v>
      </c>
      <c r="H28" s="61">
        <f t="shared" si="3"/>
        <v>32</v>
      </c>
    </row>
    <row r="29" spans="1:8" ht="16.5" customHeight="1">
      <c r="A29" s="50" t="s">
        <v>201</v>
      </c>
      <c r="B29" s="77">
        <v>104</v>
      </c>
      <c r="C29" s="61">
        <v>286</v>
      </c>
      <c r="D29" s="31">
        <v>212</v>
      </c>
      <c r="E29" s="45">
        <f t="shared" si="2"/>
        <v>4.3120982832967215E-3</v>
      </c>
      <c r="F29" s="45">
        <f t="shared" si="0"/>
        <v>1.0384615384615385</v>
      </c>
      <c r="G29" s="61">
        <f t="shared" si="1"/>
        <v>108</v>
      </c>
      <c r="H29" s="61">
        <f t="shared" si="3"/>
        <v>-74</v>
      </c>
    </row>
    <row r="30" spans="1:8" ht="16.5" customHeight="1">
      <c r="A30" s="50" t="s">
        <v>202</v>
      </c>
      <c r="B30" s="77">
        <v>134</v>
      </c>
      <c r="C30" s="61">
        <v>237</v>
      </c>
      <c r="D30" s="31">
        <v>192</v>
      </c>
      <c r="E30" s="45">
        <f t="shared" si="2"/>
        <v>3.9052965584574079E-3</v>
      </c>
      <c r="F30" s="45">
        <f t="shared" si="0"/>
        <v>0.43283582089552236</v>
      </c>
      <c r="G30" s="61">
        <f t="shared" si="1"/>
        <v>58</v>
      </c>
      <c r="H30" s="61">
        <f t="shared" si="3"/>
        <v>-45</v>
      </c>
    </row>
    <row r="31" spans="1:8" ht="16.5" customHeight="1">
      <c r="A31" s="50" t="s">
        <v>203</v>
      </c>
      <c r="B31" s="77">
        <v>40</v>
      </c>
      <c r="C31" s="61">
        <v>82</v>
      </c>
      <c r="D31" s="31">
        <v>69</v>
      </c>
      <c r="E31" s="45">
        <f t="shared" si="2"/>
        <v>1.403465950695631E-3</v>
      </c>
      <c r="F31" s="45">
        <f t="shared" si="0"/>
        <v>0.72499999999999998</v>
      </c>
      <c r="G31" s="61">
        <f t="shared" si="1"/>
        <v>29</v>
      </c>
      <c r="H31" s="61">
        <f t="shared" si="3"/>
        <v>-13</v>
      </c>
    </row>
    <row r="32" spans="1:8" ht="16.5" customHeight="1">
      <c r="A32" s="50" t="s">
        <v>204</v>
      </c>
      <c r="B32" s="77">
        <v>71</v>
      </c>
      <c r="C32" s="61">
        <v>242</v>
      </c>
      <c r="D32" s="31">
        <v>186</v>
      </c>
      <c r="E32" s="45">
        <f t="shared" si="2"/>
        <v>3.7832560410056139E-3</v>
      </c>
      <c r="F32" s="45">
        <f t="shared" si="0"/>
        <v>1.619718309859155</v>
      </c>
      <c r="G32" s="61">
        <f t="shared" si="1"/>
        <v>115</v>
      </c>
      <c r="H32" s="61">
        <f t="shared" si="3"/>
        <v>-56</v>
      </c>
    </row>
    <row r="33" spans="1:8" ht="16.5" customHeight="1">
      <c r="A33" s="50" t="s">
        <v>205</v>
      </c>
      <c r="B33" s="77">
        <v>303</v>
      </c>
      <c r="C33" s="61">
        <v>493</v>
      </c>
      <c r="D33" s="31">
        <v>565</v>
      </c>
      <c r="E33" s="45">
        <f t="shared" si="2"/>
        <v>1.1492148726710602E-2</v>
      </c>
      <c r="F33" s="45">
        <f t="shared" si="0"/>
        <v>0.86468646864686471</v>
      </c>
      <c r="G33" s="61">
        <f t="shared" si="1"/>
        <v>262</v>
      </c>
      <c r="H33" s="61">
        <f t="shared" si="3"/>
        <v>72</v>
      </c>
    </row>
    <row r="34" spans="1:8" ht="16.5" customHeight="1">
      <c r="A34" s="50" t="s">
        <v>206</v>
      </c>
      <c r="B34" s="77">
        <v>900</v>
      </c>
      <c r="C34" s="61">
        <v>1229</v>
      </c>
      <c r="D34" s="31">
        <v>1112</v>
      </c>
      <c r="E34" s="45">
        <f t="shared" si="2"/>
        <v>2.261817590106582E-2</v>
      </c>
      <c r="F34" s="45">
        <f t="shared" si="0"/>
        <v>0.23555555555555555</v>
      </c>
      <c r="G34" s="61">
        <f t="shared" si="1"/>
        <v>212</v>
      </c>
      <c r="H34" s="61">
        <f t="shared" si="3"/>
        <v>-117</v>
      </c>
    </row>
    <row r="35" spans="1:8" ht="16.5" customHeight="1">
      <c r="A35" s="50" t="s">
        <v>207</v>
      </c>
      <c r="B35" s="77">
        <v>79</v>
      </c>
      <c r="C35" s="61">
        <v>180</v>
      </c>
      <c r="D35" s="31">
        <v>135</v>
      </c>
      <c r="E35" s="45">
        <f t="shared" si="2"/>
        <v>2.7459116426653647E-3</v>
      </c>
      <c r="F35" s="45">
        <f t="shared" si="0"/>
        <v>0.70886075949367089</v>
      </c>
      <c r="G35" s="61">
        <f t="shared" si="1"/>
        <v>56</v>
      </c>
      <c r="H35" s="61">
        <f t="shared" si="3"/>
        <v>-45</v>
      </c>
    </row>
    <row r="36" spans="1:8" ht="16.5" customHeight="1">
      <c r="A36" s="50" t="s">
        <v>208</v>
      </c>
      <c r="B36" s="77">
        <v>32</v>
      </c>
      <c r="C36" s="61">
        <v>44</v>
      </c>
      <c r="D36" s="31">
        <v>36</v>
      </c>
      <c r="E36" s="45">
        <f t="shared" si="2"/>
        <v>7.3224310471076397E-4</v>
      </c>
      <c r="F36" s="45">
        <f t="shared" si="0"/>
        <v>0.125</v>
      </c>
      <c r="G36" s="61">
        <f t="shared" si="1"/>
        <v>4</v>
      </c>
      <c r="H36" s="61">
        <f t="shared" si="3"/>
        <v>-8</v>
      </c>
    </row>
    <row r="37" spans="1:8" ht="16.5" customHeight="1">
      <c r="A37" s="50" t="s">
        <v>209</v>
      </c>
      <c r="B37" s="77">
        <v>11</v>
      </c>
      <c r="C37" s="61">
        <v>92</v>
      </c>
      <c r="D37" s="31">
        <v>53</v>
      </c>
      <c r="E37" s="45">
        <f t="shared" si="2"/>
        <v>1.0780245708241804E-3</v>
      </c>
      <c r="F37" s="45">
        <f t="shared" si="0"/>
        <v>3.8181818181818183</v>
      </c>
      <c r="G37" s="61">
        <f t="shared" si="1"/>
        <v>42</v>
      </c>
      <c r="H37" s="61">
        <f t="shared" si="3"/>
        <v>-39</v>
      </c>
    </row>
    <row r="38" spans="1:8" ht="16.5" customHeight="1">
      <c r="A38" s="50" t="s">
        <v>210</v>
      </c>
      <c r="B38" s="77">
        <v>270</v>
      </c>
      <c r="C38" s="61">
        <v>466</v>
      </c>
      <c r="D38" s="31">
        <v>419</v>
      </c>
      <c r="E38" s="45">
        <f t="shared" si="2"/>
        <v>8.5224961353836132E-3</v>
      </c>
      <c r="F38" s="45">
        <f t="shared" si="0"/>
        <v>0.55185185185185182</v>
      </c>
      <c r="G38" s="61">
        <f t="shared" si="1"/>
        <v>149</v>
      </c>
      <c r="H38" s="61">
        <f t="shared" si="3"/>
        <v>-47</v>
      </c>
    </row>
    <row r="39" spans="1:8" ht="16.5" customHeight="1">
      <c r="A39" s="50" t="s">
        <v>211</v>
      </c>
      <c r="B39" s="77">
        <v>25</v>
      </c>
      <c r="C39" s="61">
        <v>38</v>
      </c>
      <c r="D39" s="31">
        <v>24</v>
      </c>
      <c r="E39" s="45">
        <f t="shared" si="2"/>
        <v>4.8816206980717598E-4</v>
      </c>
      <c r="F39" s="45">
        <f t="shared" si="0"/>
        <v>-0.04</v>
      </c>
      <c r="G39" s="61">
        <f t="shared" si="1"/>
        <v>-1</v>
      </c>
      <c r="H39" s="61">
        <f t="shared" si="3"/>
        <v>-14</v>
      </c>
    </row>
    <row r="40" spans="1:8" ht="16.5" customHeight="1">
      <c r="A40" s="50" t="s">
        <v>212</v>
      </c>
      <c r="B40" s="77">
        <v>116</v>
      </c>
      <c r="C40" s="61">
        <v>182</v>
      </c>
      <c r="D40" s="31">
        <v>170</v>
      </c>
      <c r="E40" s="45">
        <f t="shared" si="2"/>
        <v>3.4578146611341631E-3</v>
      </c>
      <c r="F40" s="45">
        <f t="shared" si="0"/>
        <v>0.46551724137931033</v>
      </c>
      <c r="G40" s="61">
        <f t="shared" si="1"/>
        <v>54</v>
      </c>
      <c r="H40" s="61">
        <f t="shared" si="3"/>
        <v>-12</v>
      </c>
    </row>
    <row r="41" spans="1:8" ht="16.5" customHeight="1">
      <c r="A41" s="50" t="s">
        <v>213</v>
      </c>
      <c r="B41" s="77">
        <v>10383</v>
      </c>
      <c r="C41" s="61">
        <v>17659</v>
      </c>
      <c r="D41" s="31">
        <v>15943</v>
      </c>
      <c r="E41" s="45">
        <f t="shared" si="2"/>
        <v>0.32428199495565863</v>
      </c>
      <c r="F41" s="45">
        <f t="shared" si="0"/>
        <v>0.53549070596166815</v>
      </c>
      <c r="G41" s="61">
        <f t="shared" si="1"/>
        <v>5560</v>
      </c>
      <c r="H41" s="61">
        <f t="shared" si="3"/>
        <v>-1716</v>
      </c>
    </row>
    <row r="42" spans="1:8" ht="16.5" customHeight="1">
      <c r="A42" s="50" t="s">
        <v>214</v>
      </c>
      <c r="B42" s="77">
        <v>2559</v>
      </c>
      <c r="C42" s="61">
        <v>3706</v>
      </c>
      <c r="D42" s="31">
        <v>3302</v>
      </c>
      <c r="E42" s="45">
        <f t="shared" si="2"/>
        <v>6.7162964770970626E-2</v>
      </c>
      <c r="F42" s="45">
        <f t="shared" si="0"/>
        <v>0.29034779210629152</v>
      </c>
      <c r="G42" s="61">
        <f t="shared" si="1"/>
        <v>743</v>
      </c>
      <c r="H42" s="61">
        <f t="shared" si="3"/>
        <v>-404</v>
      </c>
    </row>
    <row r="43" spans="1:8" ht="16.5" customHeight="1">
      <c r="A43" s="50" t="s">
        <v>215</v>
      </c>
      <c r="B43" s="77">
        <v>198</v>
      </c>
      <c r="C43" s="61">
        <v>390</v>
      </c>
      <c r="D43" s="31">
        <v>355</v>
      </c>
      <c r="E43" s="45">
        <f t="shared" si="2"/>
        <v>7.2207306158978118E-3</v>
      </c>
      <c r="F43" s="45">
        <f t="shared" si="0"/>
        <v>0.79292929292929293</v>
      </c>
      <c r="G43" s="61">
        <f t="shared" si="1"/>
        <v>157</v>
      </c>
      <c r="H43" s="61">
        <f t="shared" si="3"/>
        <v>-35</v>
      </c>
    </row>
    <row r="44" spans="1:8" ht="16.5" customHeight="1">
      <c r="A44" s="50" t="s">
        <v>216</v>
      </c>
      <c r="B44" s="77">
        <v>70</v>
      </c>
      <c r="C44" s="61">
        <v>134</v>
      </c>
      <c r="D44" s="31">
        <v>120</v>
      </c>
      <c r="E44" s="45">
        <f t="shared" si="2"/>
        <v>2.4408103490358799E-3</v>
      </c>
      <c r="F44" s="45">
        <f t="shared" si="0"/>
        <v>0.7142857142857143</v>
      </c>
      <c r="G44" s="61">
        <f t="shared" si="1"/>
        <v>50</v>
      </c>
      <c r="H44" s="61">
        <f t="shared" si="3"/>
        <v>-14</v>
      </c>
    </row>
    <row r="45" spans="1:8" ht="16.5" customHeight="1">
      <c r="A45" s="50" t="s">
        <v>217</v>
      </c>
      <c r="B45" s="77">
        <v>74</v>
      </c>
      <c r="C45" s="61">
        <v>119</v>
      </c>
      <c r="D45" s="31">
        <v>113</v>
      </c>
      <c r="E45" s="45">
        <f t="shared" si="2"/>
        <v>2.2984297453421203E-3</v>
      </c>
      <c r="F45" s="45">
        <f t="shared" si="0"/>
        <v>0.52702702702702697</v>
      </c>
      <c r="G45" s="61">
        <f t="shared" si="1"/>
        <v>39</v>
      </c>
      <c r="H45" s="61">
        <f t="shared" si="3"/>
        <v>-6</v>
      </c>
    </row>
    <row r="46" spans="1:8" ht="16.5" customHeight="1">
      <c r="A46" s="50" t="s">
        <v>218</v>
      </c>
      <c r="B46" s="77">
        <v>16</v>
      </c>
      <c r="C46" s="61">
        <v>38</v>
      </c>
      <c r="D46" s="31">
        <v>38</v>
      </c>
      <c r="E46" s="45">
        <f t="shared" si="2"/>
        <v>7.7292327719469527E-4</v>
      </c>
      <c r="F46" s="45">
        <f t="shared" si="0"/>
        <v>1.375</v>
      </c>
      <c r="G46" s="61">
        <f t="shared" si="1"/>
        <v>22</v>
      </c>
      <c r="H46" s="61">
        <f t="shared" si="3"/>
        <v>0</v>
      </c>
    </row>
    <row r="47" spans="1:8" ht="16.5" customHeight="1">
      <c r="A47" s="50" t="s">
        <v>219</v>
      </c>
      <c r="B47" s="77">
        <v>57</v>
      </c>
      <c r="C47" s="61">
        <v>120</v>
      </c>
      <c r="D47" s="31">
        <v>93</v>
      </c>
      <c r="E47" s="45">
        <f t="shared" si="2"/>
        <v>1.8916280205028069E-3</v>
      </c>
      <c r="F47" s="45">
        <f t="shared" si="0"/>
        <v>0.63157894736842102</v>
      </c>
      <c r="G47" s="61">
        <f t="shared" si="1"/>
        <v>36</v>
      </c>
      <c r="H47" s="61">
        <f t="shared" si="3"/>
        <v>-27</v>
      </c>
    </row>
    <row r="48" spans="1:8" ht="16.5" customHeight="1">
      <c r="A48" s="50" t="s">
        <v>220</v>
      </c>
      <c r="B48" s="77">
        <v>515</v>
      </c>
      <c r="C48" s="61">
        <v>794</v>
      </c>
      <c r="D48" s="31">
        <v>666</v>
      </c>
      <c r="E48" s="45">
        <f t="shared" si="2"/>
        <v>1.3546497437149134E-2</v>
      </c>
      <c r="F48" s="45">
        <f t="shared" si="0"/>
        <v>0.29320388349514565</v>
      </c>
      <c r="G48" s="61">
        <f t="shared" si="1"/>
        <v>151</v>
      </c>
      <c r="H48" s="61">
        <f t="shared" si="3"/>
        <v>-128</v>
      </c>
    </row>
    <row r="49" spans="1:8" ht="16.5" customHeight="1">
      <c r="A49" s="50" t="s">
        <v>222</v>
      </c>
      <c r="B49" s="77">
        <v>14</v>
      </c>
      <c r="C49" s="61">
        <v>29</v>
      </c>
      <c r="D49" s="31">
        <v>36</v>
      </c>
      <c r="E49" s="45">
        <f t="shared" si="2"/>
        <v>7.3224310471076397E-4</v>
      </c>
      <c r="F49" s="45">
        <f t="shared" si="0"/>
        <v>1.5714285714285714</v>
      </c>
      <c r="G49" s="61">
        <f t="shared" si="1"/>
        <v>22</v>
      </c>
      <c r="H49" s="61">
        <f t="shared" si="3"/>
        <v>7</v>
      </c>
    </row>
    <row r="50" spans="1:8" ht="16.5" customHeight="1">
      <c r="A50" s="50" t="s">
        <v>130</v>
      </c>
      <c r="B50" s="77">
        <v>59</v>
      </c>
      <c r="C50" s="61">
        <v>114</v>
      </c>
      <c r="D50" s="31">
        <v>114</v>
      </c>
      <c r="E50" s="45">
        <f t="shared" si="2"/>
        <v>2.3187698315840859E-3</v>
      </c>
      <c r="F50" s="45">
        <f t="shared" si="0"/>
        <v>0.93220338983050843</v>
      </c>
      <c r="G50" s="61">
        <f t="shared" si="1"/>
        <v>55</v>
      </c>
      <c r="H50" s="61">
        <f t="shared" si="3"/>
        <v>0</v>
      </c>
    </row>
    <row r="51" spans="1:8" ht="16.5" customHeight="1">
      <c r="A51" s="50" t="s">
        <v>223</v>
      </c>
      <c r="B51" s="77">
        <v>133</v>
      </c>
      <c r="C51" s="61">
        <v>275</v>
      </c>
      <c r="D51" s="31">
        <v>301</v>
      </c>
      <c r="E51" s="45">
        <f t="shared" si="2"/>
        <v>6.1223659588316654E-3</v>
      </c>
      <c r="F51" s="45">
        <f t="shared" si="0"/>
        <v>1.263157894736842</v>
      </c>
      <c r="G51" s="61">
        <f t="shared" si="1"/>
        <v>168</v>
      </c>
      <c r="H51" s="61">
        <f t="shared" si="3"/>
        <v>26</v>
      </c>
    </row>
    <row r="52" spans="1:8" ht="16.5" customHeight="1">
      <c r="A52" s="50" t="s">
        <v>221</v>
      </c>
      <c r="B52" s="77">
        <v>63</v>
      </c>
      <c r="C52" s="61">
        <v>85</v>
      </c>
      <c r="D52" s="31">
        <v>72</v>
      </c>
      <c r="E52" s="45">
        <f t="shared" si="2"/>
        <v>1.4644862094215279E-3</v>
      </c>
      <c r="F52" s="45">
        <f t="shared" si="0"/>
        <v>0.14285714285714285</v>
      </c>
      <c r="G52" s="61">
        <f t="shared" si="1"/>
        <v>9</v>
      </c>
      <c r="H52" s="61">
        <f t="shared" si="3"/>
        <v>-13</v>
      </c>
    </row>
    <row r="53" spans="1:8" ht="16.5" customHeight="1">
      <c r="A53" s="50" t="s">
        <v>224</v>
      </c>
      <c r="B53" s="77">
        <v>1156</v>
      </c>
      <c r="C53" s="61">
        <v>1628</v>
      </c>
      <c r="D53" s="31">
        <v>1568</v>
      </c>
      <c r="E53" s="45">
        <f t="shared" si="2"/>
        <v>3.1893255227402162E-2</v>
      </c>
      <c r="F53" s="45">
        <f t="shared" si="0"/>
        <v>0.356401384083045</v>
      </c>
      <c r="G53" s="61">
        <f t="shared" si="1"/>
        <v>412</v>
      </c>
      <c r="H53" s="61">
        <f t="shared" si="3"/>
        <v>-60</v>
      </c>
    </row>
    <row r="54" spans="1:8" ht="16.5" customHeight="1">
      <c r="A54" s="50" t="s">
        <v>225</v>
      </c>
      <c r="B54" s="77">
        <v>355</v>
      </c>
      <c r="C54" s="61">
        <v>668</v>
      </c>
      <c r="D54" s="31">
        <v>707</v>
      </c>
      <c r="E54" s="45">
        <f t="shared" si="2"/>
        <v>1.4380440973069725E-2</v>
      </c>
      <c r="F54" s="45">
        <f t="shared" si="0"/>
        <v>0.9915492957746479</v>
      </c>
      <c r="G54" s="61">
        <f t="shared" si="1"/>
        <v>352</v>
      </c>
      <c r="H54" s="61">
        <f t="shared" si="3"/>
        <v>39</v>
      </c>
    </row>
    <row r="55" spans="1:8" ht="16.5" customHeight="1">
      <c r="A55" s="50" t="s">
        <v>226</v>
      </c>
      <c r="B55" s="77">
        <v>107</v>
      </c>
      <c r="C55" s="61">
        <v>432</v>
      </c>
      <c r="D55" s="31">
        <v>234</v>
      </c>
      <c r="E55" s="45">
        <f t="shared" si="2"/>
        <v>4.7595801806199654E-3</v>
      </c>
      <c r="F55" s="45">
        <f t="shared" si="0"/>
        <v>1.1869158878504673</v>
      </c>
      <c r="G55" s="61">
        <f t="shared" si="1"/>
        <v>127</v>
      </c>
      <c r="H55" s="61">
        <f t="shared" si="3"/>
        <v>-198</v>
      </c>
    </row>
    <row r="56" spans="1:8" ht="16.5" customHeight="1">
      <c r="A56" s="50" t="s">
        <v>227</v>
      </c>
      <c r="B56" s="77">
        <v>339</v>
      </c>
      <c r="C56" s="61">
        <v>443</v>
      </c>
      <c r="D56" s="31">
        <v>276</v>
      </c>
      <c r="E56" s="45">
        <f t="shared" si="2"/>
        <v>5.6138638027825238E-3</v>
      </c>
      <c r="F56" s="45">
        <f t="shared" si="0"/>
        <v>-0.18584070796460178</v>
      </c>
      <c r="G56" s="61">
        <f t="shared" si="1"/>
        <v>-63</v>
      </c>
      <c r="H56" s="61">
        <f t="shared" si="3"/>
        <v>-167</v>
      </c>
    </row>
    <row r="57" spans="1:8" ht="16.5" customHeight="1">
      <c r="A57" s="50" t="s">
        <v>228</v>
      </c>
      <c r="B57" s="77">
        <v>537</v>
      </c>
      <c r="C57" s="61">
        <v>752</v>
      </c>
      <c r="D57" s="31">
        <v>790</v>
      </c>
      <c r="E57" s="45">
        <f t="shared" si="2"/>
        <v>1.6068668131152875E-2</v>
      </c>
      <c r="F57" s="45">
        <f t="shared" si="0"/>
        <v>0.47113594040968343</v>
      </c>
      <c r="G57" s="61">
        <f t="shared" si="1"/>
        <v>253</v>
      </c>
      <c r="H57" s="61">
        <f t="shared" si="3"/>
        <v>38</v>
      </c>
    </row>
    <row r="58" spans="1:8" ht="16.5" customHeight="1">
      <c r="A58" s="50" t="s">
        <v>229</v>
      </c>
      <c r="B58" s="77">
        <v>85</v>
      </c>
      <c r="C58" s="61">
        <v>245</v>
      </c>
      <c r="D58" s="31">
        <v>299</v>
      </c>
      <c r="E58" s="45">
        <f t="shared" si="2"/>
        <v>6.0816857863477342E-3</v>
      </c>
      <c r="F58" s="45">
        <f t="shared" si="0"/>
        <v>2.5176470588235293</v>
      </c>
      <c r="G58" s="61">
        <f t="shared" si="1"/>
        <v>214</v>
      </c>
      <c r="H58" s="61">
        <f t="shared" si="3"/>
        <v>54</v>
      </c>
    </row>
    <row r="59" spans="1:8" ht="16.5" customHeight="1">
      <c r="A59" s="50" t="s">
        <v>230</v>
      </c>
      <c r="B59" s="77">
        <v>500</v>
      </c>
      <c r="C59" s="61">
        <v>869</v>
      </c>
      <c r="D59" s="31">
        <v>715</v>
      </c>
      <c r="E59" s="45">
        <f t="shared" si="2"/>
        <v>1.4543161663005452E-2</v>
      </c>
      <c r="F59" s="45">
        <f t="shared" si="0"/>
        <v>0.43</v>
      </c>
      <c r="G59" s="61">
        <f t="shared" si="1"/>
        <v>215</v>
      </c>
      <c r="H59" s="61">
        <f t="shared" si="3"/>
        <v>-154</v>
      </c>
    </row>
    <row r="60" spans="1:8" ht="16.5" customHeight="1">
      <c r="A60" s="50" t="s">
        <v>231</v>
      </c>
      <c r="B60" s="77">
        <v>215</v>
      </c>
      <c r="C60" s="61">
        <v>515</v>
      </c>
      <c r="D60" s="31">
        <v>419</v>
      </c>
      <c r="E60" s="45">
        <f t="shared" si="2"/>
        <v>8.5224961353836132E-3</v>
      </c>
      <c r="F60" s="45">
        <f t="shared" si="0"/>
        <v>0.94883720930232562</v>
      </c>
      <c r="G60" s="61">
        <f t="shared" si="1"/>
        <v>204</v>
      </c>
      <c r="H60" s="61">
        <f t="shared" si="3"/>
        <v>-96</v>
      </c>
    </row>
    <row r="61" spans="1:8" ht="16.5" customHeight="1">
      <c r="A61" s="50" t="s">
        <v>232</v>
      </c>
      <c r="B61" s="77">
        <v>24</v>
      </c>
      <c r="C61" s="61">
        <v>45</v>
      </c>
      <c r="D61" s="31">
        <v>42</v>
      </c>
      <c r="E61" s="45">
        <f t="shared" si="2"/>
        <v>8.5428362216255797E-4</v>
      </c>
      <c r="F61" s="45">
        <f t="shared" si="0"/>
        <v>0.75</v>
      </c>
      <c r="G61" s="61">
        <f t="shared" si="1"/>
        <v>18</v>
      </c>
      <c r="H61" s="61">
        <f t="shared" si="3"/>
        <v>-3</v>
      </c>
    </row>
    <row r="62" spans="1:8" ht="16.5" customHeight="1">
      <c r="A62" s="50" t="s">
        <v>233</v>
      </c>
      <c r="B62" s="77">
        <v>69</v>
      </c>
      <c r="C62" s="61">
        <v>171</v>
      </c>
      <c r="D62" s="31">
        <v>226</v>
      </c>
      <c r="E62" s="45">
        <f t="shared" si="2"/>
        <v>4.5968594906842406E-3</v>
      </c>
      <c r="F62" s="45">
        <f t="shared" si="0"/>
        <v>2.2753623188405796</v>
      </c>
      <c r="G62" s="61">
        <f t="shared" si="1"/>
        <v>157</v>
      </c>
      <c r="H62" s="61">
        <f t="shared" si="3"/>
        <v>55</v>
      </c>
    </row>
    <row r="63" spans="1:8" ht="16.5" customHeight="1">
      <c r="A63" s="50" t="s">
        <v>234</v>
      </c>
      <c r="B63" s="77">
        <v>46</v>
      </c>
      <c r="C63" s="61">
        <v>114</v>
      </c>
      <c r="D63" s="31">
        <v>271</v>
      </c>
      <c r="E63" s="45">
        <f t="shared" si="2"/>
        <v>5.5121633715726958E-3</v>
      </c>
      <c r="F63" s="45">
        <f t="shared" si="0"/>
        <v>4.8913043478260869</v>
      </c>
      <c r="G63" s="61">
        <f t="shared" si="1"/>
        <v>225</v>
      </c>
      <c r="H63" s="61">
        <f t="shared" si="3"/>
        <v>157</v>
      </c>
    </row>
    <row r="64" spans="1:8" ht="16.5" customHeight="1">
      <c r="A64" s="50" t="s">
        <v>235</v>
      </c>
      <c r="B64" s="77">
        <v>158</v>
      </c>
      <c r="C64" s="61">
        <v>315</v>
      </c>
      <c r="D64" s="31">
        <v>211</v>
      </c>
      <c r="E64" s="45">
        <f t="shared" si="2"/>
        <v>4.2917581970547559E-3</v>
      </c>
      <c r="F64" s="45">
        <f t="shared" si="0"/>
        <v>0.33544303797468356</v>
      </c>
      <c r="G64" s="61">
        <f t="shared" si="1"/>
        <v>53</v>
      </c>
      <c r="H64" s="61">
        <f t="shared" si="3"/>
        <v>-104</v>
      </c>
    </row>
    <row r="65" spans="1:8" ht="16.5" customHeight="1">
      <c r="A65" s="50" t="s">
        <v>236</v>
      </c>
      <c r="B65" s="77">
        <v>97</v>
      </c>
      <c r="C65" s="61">
        <v>270</v>
      </c>
      <c r="D65" s="31">
        <v>219</v>
      </c>
      <c r="E65" s="45">
        <f t="shared" si="2"/>
        <v>4.4544788869904806E-3</v>
      </c>
      <c r="F65" s="45">
        <f t="shared" si="0"/>
        <v>1.2577319587628866</v>
      </c>
      <c r="G65" s="61">
        <f t="shared" si="1"/>
        <v>122</v>
      </c>
      <c r="H65" s="61">
        <f t="shared" si="3"/>
        <v>-51</v>
      </c>
    </row>
    <row r="66" spans="1:8" ht="16.5" customHeight="1">
      <c r="A66" s="50" t="s">
        <v>237</v>
      </c>
      <c r="B66" s="77">
        <v>78</v>
      </c>
      <c r="C66" s="61">
        <v>147</v>
      </c>
      <c r="D66" s="31">
        <v>127</v>
      </c>
      <c r="E66" s="45">
        <f t="shared" si="2"/>
        <v>2.5831909527296395E-3</v>
      </c>
      <c r="F66" s="45">
        <f t="shared" ref="F66:F83" si="4">(D66-B66)/B66</f>
        <v>0.62820512820512819</v>
      </c>
      <c r="G66" s="61">
        <f t="shared" ref="G66:G83" si="5">D66-B66</f>
        <v>49</v>
      </c>
      <c r="H66" s="61">
        <f t="shared" si="3"/>
        <v>-20</v>
      </c>
    </row>
    <row r="67" spans="1:8" ht="16.5" customHeight="1">
      <c r="A67" s="50" t="s">
        <v>238</v>
      </c>
      <c r="B67" s="77">
        <v>361</v>
      </c>
      <c r="C67" s="61">
        <v>591</v>
      </c>
      <c r="D67" s="31">
        <v>531</v>
      </c>
      <c r="E67" s="45">
        <f t="shared" ref="E67:E83" si="6">D67/$D$83</f>
        <v>1.0800585794483768E-2</v>
      </c>
      <c r="F67" s="45">
        <f t="shared" si="4"/>
        <v>0.47091412742382271</v>
      </c>
      <c r="G67" s="61">
        <f t="shared" si="5"/>
        <v>170</v>
      </c>
      <c r="H67" s="61">
        <f t="shared" ref="H67:H83" si="7">D67-C67</f>
        <v>-60</v>
      </c>
    </row>
    <row r="68" spans="1:8" ht="16.5" customHeight="1">
      <c r="A68" s="50" t="s">
        <v>239</v>
      </c>
      <c r="B68" s="77">
        <v>358</v>
      </c>
      <c r="C68" s="61">
        <v>642</v>
      </c>
      <c r="D68" s="31">
        <v>565</v>
      </c>
      <c r="E68" s="45">
        <f t="shared" si="6"/>
        <v>1.1492148726710602E-2</v>
      </c>
      <c r="F68" s="45">
        <f t="shared" si="4"/>
        <v>0.57821229050279332</v>
      </c>
      <c r="G68" s="61">
        <f t="shared" si="5"/>
        <v>207</v>
      </c>
      <c r="H68" s="61">
        <f t="shared" si="7"/>
        <v>-77</v>
      </c>
    </row>
    <row r="69" spans="1:8" ht="16.5" customHeight="1">
      <c r="A69" s="50" t="s">
        <v>240</v>
      </c>
      <c r="B69" s="77">
        <v>35</v>
      </c>
      <c r="C69" s="61">
        <v>99</v>
      </c>
      <c r="D69" s="31">
        <v>70</v>
      </c>
      <c r="E69" s="45">
        <f t="shared" si="6"/>
        <v>1.4238060369375965E-3</v>
      </c>
      <c r="F69" s="45">
        <f t="shared" si="4"/>
        <v>1</v>
      </c>
      <c r="G69" s="61">
        <f t="shared" si="5"/>
        <v>35</v>
      </c>
      <c r="H69" s="61">
        <f t="shared" si="7"/>
        <v>-29</v>
      </c>
    </row>
    <row r="70" spans="1:8" ht="16.5" customHeight="1">
      <c r="A70" s="50" t="s">
        <v>241</v>
      </c>
      <c r="B70" s="77">
        <v>45</v>
      </c>
      <c r="C70" s="61">
        <v>89</v>
      </c>
      <c r="D70" s="31">
        <v>85</v>
      </c>
      <c r="E70" s="45">
        <f t="shared" si="6"/>
        <v>1.7289073305670815E-3</v>
      </c>
      <c r="F70" s="45">
        <f t="shared" si="4"/>
        <v>0.88888888888888884</v>
      </c>
      <c r="G70" s="61">
        <f t="shared" si="5"/>
        <v>40</v>
      </c>
      <c r="H70" s="61">
        <f t="shared" si="7"/>
        <v>-4</v>
      </c>
    </row>
    <row r="71" spans="1:8" ht="16.5" customHeight="1">
      <c r="A71" s="50" t="s">
        <v>242</v>
      </c>
      <c r="B71" s="77">
        <v>93</v>
      </c>
      <c r="C71" s="61">
        <v>180</v>
      </c>
      <c r="D71" s="31">
        <v>130</v>
      </c>
      <c r="E71" s="45">
        <f t="shared" si="6"/>
        <v>2.6442112114555367E-3</v>
      </c>
      <c r="F71" s="45">
        <f t="shared" si="4"/>
        <v>0.39784946236559138</v>
      </c>
      <c r="G71" s="61">
        <f t="shared" si="5"/>
        <v>37</v>
      </c>
      <c r="H71" s="61">
        <f t="shared" si="7"/>
        <v>-50</v>
      </c>
    </row>
    <row r="72" spans="1:8" ht="16.5" customHeight="1">
      <c r="A72" s="50" t="s">
        <v>243</v>
      </c>
      <c r="B72" s="77">
        <v>137</v>
      </c>
      <c r="C72" s="61">
        <v>405</v>
      </c>
      <c r="D72" s="31">
        <v>655</v>
      </c>
      <c r="E72" s="45">
        <f t="shared" si="6"/>
        <v>1.3322756488487511E-2</v>
      </c>
      <c r="F72" s="45">
        <f t="shared" si="4"/>
        <v>3.781021897810219</v>
      </c>
      <c r="G72" s="61">
        <f t="shared" si="5"/>
        <v>518</v>
      </c>
      <c r="H72" s="61">
        <f t="shared" si="7"/>
        <v>250</v>
      </c>
    </row>
    <row r="73" spans="1:8" ht="16.5" customHeight="1">
      <c r="A73" s="50" t="s">
        <v>244</v>
      </c>
      <c r="B73" s="77">
        <v>32</v>
      </c>
      <c r="C73" s="61">
        <v>85</v>
      </c>
      <c r="D73" s="31">
        <v>128</v>
      </c>
      <c r="E73" s="45">
        <f t="shared" si="6"/>
        <v>2.6035310389716051E-3</v>
      </c>
      <c r="F73" s="45">
        <f t="shared" si="4"/>
        <v>3</v>
      </c>
      <c r="G73" s="61">
        <f t="shared" si="5"/>
        <v>96</v>
      </c>
      <c r="H73" s="61">
        <f t="shared" si="7"/>
        <v>43</v>
      </c>
    </row>
    <row r="74" spans="1:8" ht="16.5" customHeight="1">
      <c r="A74" s="50" t="s">
        <v>245</v>
      </c>
      <c r="B74" s="77">
        <v>794</v>
      </c>
      <c r="C74" s="61">
        <v>1603</v>
      </c>
      <c r="D74" s="31">
        <v>1291</v>
      </c>
      <c r="E74" s="45">
        <f t="shared" si="6"/>
        <v>2.6259051338377675E-2</v>
      </c>
      <c r="F74" s="45">
        <f t="shared" si="4"/>
        <v>0.62594458438287148</v>
      </c>
      <c r="G74" s="61">
        <f t="shared" si="5"/>
        <v>497</v>
      </c>
      <c r="H74" s="61">
        <f t="shared" si="7"/>
        <v>-312</v>
      </c>
    </row>
    <row r="75" spans="1:8" ht="16.5" customHeight="1">
      <c r="A75" s="50" t="s">
        <v>246</v>
      </c>
      <c r="B75" s="77">
        <v>102</v>
      </c>
      <c r="C75" s="61">
        <v>162</v>
      </c>
      <c r="D75" s="31">
        <v>149</v>
      </c>
      <c r="E75" s="45">
        <f t="shared" si="6"/>
        <v>3.0306728500528843E-3</v>
      </c>
      <c r="F75" s="45">
        <f t="shared" si="4"/>
        <v>0.46078431372549017</v>
      </c>
      <c r="G75" s="61">
        <f t="shared" si="5"/>
        <v>47</v>
      </c>
      <c r="H75" s="61">
        <f t="shared" si="7"/>
        <v>-13</v>
      </c>
    </row>
    <row r="76" spans="1:8" ht="16.5" customHeight="1">
      <c r="A76" s="50" t="s">
        <v>247</v>
      </c>
      <c r="B76" s="77">
        <v>201</v>
      </c>
      <c r="C76" s="61">
        <v>370</v>
      </c>
      <c r="D76" s="31">
        <v>329</v>
      </c>
      <c r="E76" s="45">
        <f t="shared" si="6"/>
        <v>6.6918883736067037E-3</v>
      </c>
      <c r="F76" s="45">
        <f t="shared" si="4"/>
        <v>0.63681592039800994</v>
      </c>
      <c r="G76" s="61">
        <f t="shared" si="5"/>
        <v>128</v>
      </c>
      <c r="H76" s="61">
        <f t="shared" si="7"/>
        <v>-41</v>
      </c>
    </row>
    <row r="77" spans="1:8" ht="16.5" customHeight="1">
      <c r="A77" s="50" t="s">
        <v>248</v>
      </c>
      <c r="B77" s="77">
        <v>18</v>
      </c>
      <c r="C77" s="61">
        <v>16</v>
      </c>
      <c r="D77" s="31">
        <v>24</v>
      </c>
      <c r="E77" s="45">
        <f t="shared" si="6"/>
        <v>4.8816206980717598E-4</v>
      </c>
      <c r="F77" s="45">
        <f t="shared" si="4"/>
        <v>0.33333333333333331</v>
      </c>
      <c r="G77" s="61">
        <f t="shared" si="5"/>
        <v>6</v>
      </c>
      <c r="H77" s="61">
        <f t="shared" si="7"/>
        <v>8</v>
      </c>
    </row>
    <row r="78" spans="1:8" ht="16.5" customHeight="1">
      <c r="A78" s="50" t="s">
        <v>249</v>
      </c>
      <c r="B78" s="77">
        <v>213</v>
      </c>
      <c r="C78" s="61">
        <v>286</v>
      </c>
      <c r="D78" s="31">
        <v>265</v>
      </c>
      <c r="E78" s="45">
        <f t="shared" si="6"/>
        <v>5.3901228541209014E-3</v>
      </c>
      <c r="F78" s="45">
        <f t="shared" si="4"/>
        <v>0.24413145539906103</v>
      </c>
      <c r="G78" s="61">
        <f t="shared" si="5"/>
        <v>52</v>
      </c>
      <c r="H78" s="61">
        <f t="shared" si="7"/>
        <v>-21</v>
      </c>
    </row>
    <row r="79" spans="1:8" ht="16.5" customHeight="1">
      <c r="A79" s="50" t="s">
        <v>250</v>
      </c>
      <c r="B79" s="77">
        <v>76</v>
      </c>
      <c r="C79" s="61">
        <v>193</v>
      </c>
      <c r="D79" s="31">
        <v>296</v>
      </c>
      <c r="E79" s="45">
        <f t="shared" si="6"/>
        <v>6.0206655276218374E-3</v>
      </c>
      <c r="F79" s="45">
        <f t="shared" si="4"/>
        <v>2.8947368421052633</v>
      </c>
      <c r="G79" s="61">
        <f t="shared" si="5"/>
        <v>220</v>
      </c>
      <c r="H79" s="61">
        <f t="shared" si="7"/>
        <v>103</v>
      </c>
    </row>
    <row r="80" spans="1:8" ht="16.5" customHeight="1">
      <c r="A80" s="50" t="s">
        <v>251</v>
      </c>
      <c r="B80" s="77">
        <v>85</v>
      </c>
      <c r="C80" s="61">
        <v>210</v>
      </c>
      <c r="D80" s="31">
        <v>179</v>
      </c>
      <c r="E80" s="45">
        <f t="shared" si="6"/>
        <v>3.6408754373118543E-3</v>
      </c>
      <c r="F80" s="45">
        <f t="shared" si="4"/>
        <v>1.1058823529411765</v>
      </c>
      <c r="G80" s="61">
        <f t="shared" si="5"/>
        <v>94</v>
      </c>
      <c r="H80" s="61">
        <f t="shared" si="7"/>
        <v>-31</v>
      </c>
    </row>
    <row r="81" spans="1:9" ht="16.5" customHeight="1">
      <c r="A81" s="50" t="s">
        <v>252</v>
      </c>
      <c r="B81" s="77">
        <v>59</v>
      </c>
      <c r="C81" s="61">
        <v>123</v>
      </c>
      <c r="D81" s="31">
        <v>90</v>
      </c>
      <c r="E81" s="45">
        <f t="shared" si="6"/>
        <v>1.8306077617769099E-3</v>
      </c>
      <c r="F81" s="45">
        <f t="shared" si="4"/>
        <v>0.52542372881355937</v>
      </c>
      <c r="G81" s="61">
        <f t="shared" si="5"/>
        <v>31</v>
      </c>
      <c r="H81" s="61">
        <f t="shared" si="7"/>
        <v>-33</v>
      </c>
    </row>
    <row r="82" spans="1:9" ht="16.5" customHeight="1">
      <c r="A82" s="50" t="s">
        <v>253</v>
      </c>
      <c r="B82" s="77">
        <v>163</v>
      </c>
      <c r="C82" s="61">
        <v>344</v>
      </c>
      <c r="D82" s="31">
        <v>290</v>
      </c>
      <c r="E82" s="45">
        <f t="shared" si="6"/>
        <v>5.898625010170043E-3</v>
      </c>
      <c r="F82" s="45">
        <f t="shared" si="4"/>
        <v>0.77914110429447858</v>
      </c>
      <c r="G82" s="61">
        <f t="shared" si="5"/>
        <v>127</v>
      </c>
      <c r="H82" s="61">
        <f t="shared" si="7"/>
        <v>-54</v>
      </c>
    </row>
    <row r="83" spans="1:9" s="12" customFormat="1" ht="16.5" customHeight="1">
      <c r="A83" s="50" t="s">
        <v>173</v>
      </c>
      <c r="B83" s="72">
        <v>31882</v>
      </c>
      <c r="C83" s="73">
        <v>55013</v>
      </c>
      <c r="D83" s="76">
        <v>49164</v>
      </c>
      <c r="E83" s="45">
        <f t="shared" si="6"/>
        <v>1</v>
      </c>
      <c r="F83" s="45">
        <f t="shared" si="4"/>
        <v>0.54206135123267052</v>
      </c>
      <c r="G83" s="61">
        <f t="shared" si="5"/>
        <v>17282</v>
      </c>
      <c r="H83" s="61">
        <f t="shared" si="7"/>
        <v>-5849</v>
      </c>
      <c r="I83" s="120">
        <f>H83/C83</f>
        <v>-0.10632032428698671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93"/>
  <sheetViews>
    <sheetView topLeftCell="D1" zoomScale="80" zoomScaleNormal="80" workbookViewId="0">
      <selection activeCell="I1" sqref="I1:Q1048576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</cols>
  <sheetData>
    <row r="1" spans="1:7" ht="48.5" customHeight="1">
      <c r="A1" s="106" t="s">
        <v>90</v>
      </c>
      <c r="B1" s="89">
        <v>42125</v>
      </c>
      <c r="C1" s="89">
        <v>42461</v>
      </c>
      <c r="D1" s="89">
        <v>42491</v>
      </c>
      <c r="E1" s="16" t="s">
        <v>319</v>
      </c>
      <c r="F1" s="104" t="s">
        <v>320</v>
      </c>
      <c r="G1" s="2" t="s">
        <v>321</v>
      </c>
    </row>
    <row r="2" spans="1:7">
      <c r="A2" s="90" t="s">
        <v>2</v>
      </c>
      <c r="B2" s="119">
        <v>60.29</v>
      </c>
      <c r="C2" s="119">
        <v>72.465203474736612</v>
      </c>
      <c r="D2" s="119">
        <v>74.339248990265602</v>
      </c>
      <c r="E2" s="102">
        <f>(D2-B2)/B2</f>
        <v>0.23302784856967329</v>
      </c>
      <c r="F2" s="91">
        <f>D2-B2</f>
        <v>14.049248990265603</v>
      </c>
      <c r="G2" s="91">
        <f>D2-C2</f>
        <v>1.8740455155289908</v>
      </c>
    </row>
    <row r="3" spans="1:7">
      <c r="A3" s="90" t="s">
        <v>3</v>
      </c>
      <c r="B3" s="119">
        <v>67.94</v>
      </c>
      <c r="C3" s="119">
        <v>90.876688226629355</v>
      </c>
      <c r="D3" s="119">
        <v>127.30873119989617</v>
      </c>
      <c r="E3" s="102">
        <f t="shared" ref="E3:E66" si="0">(D3-B3)/B3</f>
        <v>0.87384061230344678</v>
      </c>
      <c r="F3" s="91">
        <f t="shared" ref="F3:F66" si="1">D3-B3</f>
        <v>59.368731199896175</v>
      </c>
      <c r="G3" s="91">
        <f t="shared" ref="G3:G66" si="2">D3-C3</f>
        <v>36.432042973266817</v>
      </c>
    </row>
    <row r="4" spans="1:7">
      <c r="A4" s="90" t="s">
        <v>4</v>
      </c>
      <c r="B4" s="119">
        <v>61.96</v>
      </c>
      <c r="C4" s="119">
        <v>79.83781757087057</v>
      </c>
      <c r="D4" s="119">
        <v>81.793151220548268</v>
      </c>
      <c r="E4" s="102">
        <f t="shared" si="0"/>
        <v>0.32009604939554981</v>
      </c>
      <c r="F4" s="91">
        <f t="shared" si="1"/>
        <v>19.833151220548267</v>
      </c>
      <c r="G4" s="91">
        <f t="shared" si="2"/>
        <v>1.9553336496776978</v>
      </c>
    </row>
    <row r="5" spans="1:7">
      <c r="A5" s="90" t="s">
        <v>5</v>
      </c>
      <c r="B5" s="119">
        <v>93.17</v>
      </c>
      <c r="C5" s="119">
        <v>119.22972541538103</v>
      </c>
      <c r="D5" s="119">
        <v>120.54217605145767</v>
      </c>
      <c r="E5" s="102">
        <f t="shared" si="0"/>
        <v>0.29378744286205505</v>
      </c>
      <c r="F5" s="91">
        <f t="shared" si="1"/>
        <v>27.372176051457672</v>
      </c>
      <c r="G5" s="91">
        <f t="shared" si="2"/>
        <v>1.3124506360766475</v>
      </c>
    </row>
    <row r="6" spans="1:7">
      <c r="A6" s="90" t="s">
        <v>6</v>
      </c>
      <c r="B6" s="119">
        <v>153.80000000000001</v>
      </c>
      <c r="C6" s="119">
        <v>171.60011165997111</v>
      </c>
      <c r="D6" s="119">
        <v>183.15128718252791</v>
      </c>
      <c r="E6" s="102">
        <f t="shared" si="0"/>
        <v>0.19084061887209294</v>
      </c>
      <c r="F6" s="91">
        <f t="shared" si="1"/>
        <v>29.351287182527898</v>
      </c>
      <c r="G6" s="91">
        <f t="shared" si="2"/>
        <v>11.551175522556804</v>
      </c>
    </row>
    <row r="7" spans="1:7">
      <c r="A7" s="90" t="s">
        <v>7</v>
      </c>
      <c r="B7" s="119">
        <v>89.58</v>
      </c>
      <c r="C7" s="119">
        <v>105.60332735792684</v>
      </c>
      <c r="D7" s="119">
        <v>105.21576375274145</v>
      </c>
      <c r="E7" s="102">
        <f t="shared" si="0"/>
        <v>0.17454525287722097</v>
      </c>
      <c r="F7" s="91">
        <f t="shared" si="1"/>
        <v>15.635763752741454</v>
      </c>
      <c r="G7" s="91">
        <f t="shared" si="2"/>
        <v>-0.38756360518539168</v>
      </c>
    </row>
    <row r="8" spans="1:7">
      <c r="A8" s="90" t="s">
        <v>282</v>
      </c>
      <c r="B8" s="119">
        <v>68.069999999999993</v>
      </c>
      <c r="C8" s="119">
        <v>80.401766845722335</v>
      </c>
      <c r="D8" s="119">
        <v>85.02277750116491</v>
      </c>
      <c r="E8" s="102">
        <f t="shared" si="0"/>
        <v>0.24904917733458085</v>
      </c>
      <c r="F8" s="91">
        <f t="shared" si="1"/>
        <v>16.952777501164917</v>
      </c>
      <c r="G8" s="91">
        <f t="shared" si="2"/>
        <v>4.6210106554425749</v>
      </c>
    </row>
    <row r="9" spans="1:7">
      <c r="A9" s="90" t="s">
        <v>8</v>
      </c>
      <c r="B9" s="119">
        <v>100.07</v>
      </c>
      <c r="C9" s="119">
        <v>109.25974591415668</v>
      </c>
      <c r="D9" s="119">
        <v>119.45967967360727</v>
      </c>
      <c r="E9" s="102">
        <f t="shared" si="0"/>
        <v>0.19376116392132783</v>
      </c>
      <c r="F9" s="91">
        <f t="shared" si="1"/>
        <v>19.389679673607276</v>
      </c>
      <c r="G9" s="91">
        <f t="shared" si="2"/>
        <v>10.199933759450587</v>
      </c>
    </row>
    <row r="10" spans="1:7">
      <c r="A10" s="90" t="s">
        <v>9</v>
      </c>
      <c r="B10" s="119">
        <v>59.88</v>
      </c>
      <c r="C10" s="119">
        <v>73.438693049272814</v>
      </c>
      <c r="D10" s="119">
        <v>74.878863929041302</v>
      </c>
      <c r="E10" s="102">
        <f t="shared" si="0"/>
        <v>0.25048202954310783</v>
      </c>
      <c r="F10" s="91">
        <f t="shared" si="1"/>
        <v>14.998863929041299</v>
      </c>
      <c r="G10" s="91">
        <f t="shared" si="2"/>
        <v>1.4401708797684876</v>
      </c>
    </row>
    <row r="11" spans="1:7">
      <c r="A11" s="90" t="s">
        <v>10</v>
      </c>
      <c r="B11" s="119">
        <v>85.69</v>
      </c>
      <c r="C11" s="119">
        <v>100.61078442958096</v>
      </c>
      <c r="D11" s="119">
        <v>97.980260604898845</v>
      </c>
      <c r="E11" s="102">
        <f t="shared" si="0"/>
        <v>0.14342701137704339</v>
      </c>
      <c r="F11" s="91">
        <f t="shared" si="1"/>
        <v>12.290260604898847</v>
      </c>
      <c r="G11" s="91">
        <f t="shared" si="2"/>
        <v>-2.6305238246821148</v>
      </c>
    </row>
    <row r="12" spans="1:7">
      <c r="A12" s="90" t="s">
        <v>11</v>
      </c>
      <c r="B12" s="119">
        <v>152.02000000000001</v>
      </c>
      <c r="C12" s="119">
        <v>178.81228790713899</v>
      </c>
      <c r="D12" s="119">
        <v>177.41789987906563</v>
      </c>
      <c r="E12" s="102">
        <f t="shared" si="0"/>
        <v>0.16706946374862267</v>
      </c>
      <c r="F12" s="91">
        <f t="shared" si="1"/>
        <v>25.397899879065619</v>
      </c>
      <c r="G12" s="91">
        <f t="shared" si="2"/>
        <v>-1.3943880280733651</v>
      </c>
    </row>
    <row r="13" spans="1:7">
      <c r="A13" s="90" t="s">
        <v>12</v>
      </c>
      <c r="B13" s="119">
        <v>58.79</v>
      </c>
      <c r="C13" s="119">
        <v>72.949271124161996</v>
      </c>
      <c r="D13" s="119">
        <v>74.304859361125892</v>
      </c>
      <c r="E13" s="102">
        <f t="shared" si="0"/>
        <v>0.26390303386844521</v>
      </c>
      <c r="F13" s="91">
        <f t="shared" si="1"/>
        <v>15.514859361125893</v>
      </c>
      <c r="G13" s="91">
        <f t="shared" si="2"/>
        <v>1.3555882369638965</v>
      </c>
    </row>
    <row r="14" spans="1:7">
      <c r="A14" s="90" t="s">
        <v>13</v>
      </c>
      <c r="B14" s="119">
        <v>49.19</v>
      </c>
      <c r="C14" s="119">
        <v>63.979364478844481</v>
      </c>
      <c r="D14" s="119">
        <v>64.338701196863425</v>
      </c>
      <c r="E14" s="102">
        <f t="shared" si="0"/>
        <v>0.30796302494131794</v>
      </c>
      <c r="F14" s="91">
        <f t="shared" si="1"/>
        <v>15.148701196863428</v>
      </c>
      <c r="G14" s="91">
        <f t="shared" si="2"/>
        <v>0.35933671801894462</v>
      </c>
    </row>
    <row r="15" spans="1:7">
      <c r="A15" s="90" t="s">
        <v>14</v>
      </c>
      <c r="B15" s="119">
        <v>48.26</v>
      </c>
      <c r="C15" s="119">
        <v>61.82388905151624</v>
      </c>
      <c r="D15" s="119">
        <v>62.727524825165396</v>
      </c>
      <c r="E15" s="102">
        <f t="shared" si="0"/>
        <v>0.29978294291681307</v>
      </c>
      <c r="F15" s="91">
        <f t="shared" si="1"/>
        <v>14.467524825165398</v>
      </c>
      <c r="G15" s="91">
        <f t="shared" si="2"/>
        <v>0.9036357736491567</v>
      </c>
    </row>
    <row r="16" spans="1:7">
      <c r="A16" s="90" t="s">
        <v>264</v>
      </c>
      <c r="B16" s="119">
        <v>55.81</v>
      </c>
      <c r="C16" s="119">
        <v>67.705157760264413</v>
      </c>
      <c r="D16" s="119">
        <v>69.946195363013885</v>
      </c>
      <c r="E16" s="102">
        <f t="shared" si="0"/>
        <v>0.25329144173112134</v>
      </c>
      <c r="F16" s="91">
        <f t="shared" si="1"/>
        <v>14.136195363013883</v>
      </c>
      <c r="G16" s="91">
        <f t="shared" si="2"/>
        <v>2.2410376027494721</v>
      </c>
    </row>
    <row r="17" spans="1:7">
      <c r="A17" s="90" t="s">
        <v>16</v>
      </c>
      <c r="B17" s="119">
        <v>74.569999999999993</v>
      </c>
      <c r="C17" s="119">
        <v>90.335011990243316</v>
      </c>
      <c r="D17" s="119">
        <v>90.033692358832951</v>
      </c>
      <c r="E17" s="102">
        <f t="shared" si="0"/>
        <v>0.20737149468731339</v>
      </c>
      <c r="F17" s="91">
        <f t="shared" si="1"/>
        <v>15.463692358832958</v>
      </c>
      <c r="G17" s="91">
        <f t="shared" si="2"/>
        <v>-0.30131963141036522</v>
      </c>
    </row>
    <row r="18" spans="1:7">
      <c r="A18" s="90" t="s">
        <v>17</v>
      </c>
      <c r="B18" s="119">
        <v>61.49</v>
      </c>
      <c r="C18" s="119">
        <v>75.587281403214391</v>
      </c>
      <c r="D18" s="119">
        <v>76.650409600997506</v>
      </c>
      <c r="E18" s="102">
        <f t="shared" si="0"/>
        <v>0.24655081478285093</v>
      </c>
      <c r="F18" s="91">
        <f t="shared" si="1"/>
        <v>15.160409600997504</v>
      </c>
      <c r="G18" s="91">
        <f t="shared" si="2"/>
        <v>1.0631281977831151</v>
      </c>
    </row>
    <row r="19" spans="1:7">
      <c r="A19" s="90" t="s">
        <v>265</v>
      </c>
      <c r="B19" s="119">
        <v>166.53</v>
      </c>
      <c r="C19" s="119">
        <v>200.76579220484734</v>
      </c>
      <c r="D19" s="119">
        <v>202.41864145908636</v>
      </c>
      <c r="E19" s="102">
        <f t="shared" si="0"/>
        <v>0.21550856577845648</v>
      </c>
      <c r="F19" s="91">
        <f t="shared" si="1"/>
        <v>35.888641459086358</v>
      </c>
      <c r="G19" s="91">
        <f t="shared" si="2"/>
        <v>1.6528492542390154</v>
      </c>
    </row>
    <row r="20" spans="1:7">
      <c r="A20" s="90" t="s">
        <v>19</v>
      </c>
      <c r="B20" s="119">
        <v>89.87</v>
      </c>
      <c r="C20" s="119">
        <v>111.03268046553966</v>
      </c>
      <c r="D20" s="119">
        <v>107.8804749050682</v>
      </c>
      <c r="E20" s="102">
        <f t="shared" si="0"/>
        <v>0.20040586296949139</v>
      </c>
      <c r="F20" s="91">
        <f t="shared" si="1"/>
        <v>18.010474905068193</v>
      </c>
      <c r="G20" s="91">
        <f t="shared" si="2"/>
        <v>-3.1522055604714581</v>
      </c>
    </row>
    <row r="21" spans="1:7">
      <c r="A21" s="90" t="s">
        <v>266</v>
      </c>
      <c r="B21" s="119">
        <v>124.49</v>
      </c>
      <c r="C21" s="119">
        <v>144.06424721171717</v>
      </c>
      <c r="D21" s="119">
        <v>146.1218967720076</v>
      </c>
      <c r="E21" s="102">
        <f t="shared" si="0"/>
        <v>0.17376413183394335</v>
      </c>
      <c r="F21" s="91">
        <f t="shared" si="1"/>
        <v>21.631896772007607</v>
      </c>
      <c r="G21" s="91">
        <f t="shared" si="2"/>
        <v>2.0576495602904288</v>
      </c>
    </row>
    <row r="22" spans="1:7">
      <c r="A22" s="90" t="s">
        <v>267</v>
      </c>
      <c r="B22" s="119">
        <v>69.349999999999994</v>
      </c>
      <c r="C22" s="119">
        <v>83.519190258762038</v>
      </c>
      <c r="D22" s="119">
        <v>85.580363353194087</v>
      </c>
      <c r="E22" s="102">
        <f t="shared" si="0"/>
        <v>0.23403552059400282</v>
      </c>
      <c r="F22" s="91">
        <f t="shared" si="1"/>
        <v>16.230363353194093</v>
      </c>
      <c r="G22" s="91">
        <f t="shared" si="2"/>
        <v>2.0611730944320499</v>
      </c>
    </row>
    <row r="23" spans="1:7">
      <c r="A23" s="90" t="s">
        <v>268</v>
      </c>
      <c r="B23" s="119">
        <v>68.239999999999995</v>
      </c>
      <c r="C23" s="119">
        <v>80.850996550029748</v>
      </c>
      <c r="D23" s="119">
        <v>83.255171271198407</v>
      </c>
      <c r="E23" s="102">
        <f t="shared" si="0"/>
        <v>0.22003474899177042</v>
      </c>
      <c r="F23" s="91">
        <f t="shared" si="1"/>
        <v>15.015171271198412</v>
      </c>
      <c r="G23" s="91">
        <f t="shared" si="2"/>
        <v>2.4041747211686584</v>
      </c>
    </row>
    <row r="24" spans="1:7">
      <c r="A24" s="90" t="s">
        <v>23</v>
      </c>
      <c r="B24" s="119">
        <v>96.69</v>
      </c>
      <c r="C24" s="119">
        <v>109.96169978432603</v>
      </c>
      <c r="D24" s="119">
        <v>113.10533766329509</v>
      </c>
      <c r="E24" s="102">
        <f t="shared" si="0"/>
        <v>0.16977285824071869</v>
      </c>
      <c r="F24" s="91">
        <f t="shared" si="1"/>
        <v>16.415337663295091</v>
      </c>
      <c r="G24" s="91">
        <f t="shared" si="2"/>
        <v>3.1436378789690593</v>
      </c>
    </row>
    <row r="25" spans="1:7">
      <c r="A25" s="90" t="s">
        <v>269</v>
      </c>
      <c r="B25" s="119">
        <v>66.86</v>
      </c>
      <c r="C25" s="119">
        <v>80.229601103188486</v>
      </c>
      <c r="D25" s="119">
        <v>81.6757657365836</v>
      </c>
      <c r="E25" s="102">
        <f t="shared" si="0"/>
        <v>0.22159386384360755</v>
      </c>
      <c r="F25" s="91">
        <f t="shared" si="1"/>
        <v>14.8157657365836</v>
      </c>
      <c r="G25" s="91">
        <f t="shared" si="2"/>
        <v>1.4461646333951137</v>
      </c>
    </row>
    <row r="26" spans="1:7">
      <c r="A26" s="90" t="s">
        <v>25</v>
      </c>
      <c r="B26" s="119">
        <v>84.58</v>
      </c>
      <c r="C26" s="119">
        <v>111.49949818400636</v>
      </c>
      <c r="D26" s="119">
        <v>103.72710297673947</v>
      </c>
      <c r="E26" s="102">
        <f t="shared" si="0"/>
        <v>0.22637861168999143</v>
      </c>
      <c r="F26" s="91">
        <f t="shared" si="1"/>
        <v>19.147102976739475</v>
      </c>
      <c r="G26" s="91">
        <f t="shared" si="2"/>
        <v>-7.7723952072668823</v>
      </c>
    </row>
    <row r="27" spans="1:7">
      <c r="A27" s="90" t="s">
        <v>26</v>
      </c>
      <c r="B27" s="119">
        <v>79.349999999999994</v>
      </c>
      <c r="C27" s="119">
        <v>94.478344448750107</v>
      </c>
      <c r="D27" s="119">
        <v>95.16001512455324</v>
      </c>
      <c r="E27" s="102">
        <f t="shared" si="0"/>
        <v>0.19924404693828918</v>
      </c>
      <c r="F27" s="91">
        <f t="shared" si="1"/>
        <v>15.810015124553246</v>
      </c>
      <c r="G27" s="91">
        <f t="shared" si="2"/>
        <v>0.68167067580313301</v>
      </c>
    </row>
    <row r="28" spans="1:7">
      <c r="A28" s="90" t="s">
        <v>27</v>
      </c>
      <c r="B28" s="119">
        <v>74.86</v>
      </c>
      <c r="C28" s="119">
        <v>88.277394017164681</v>
      </c>
      <c r="D28" s="119">
        <v>89.650951490829797</v>
      </c>
      <c r="E28" s="102">
        <f t="shared" si="0"/>
        <v>0.19758150535439217</v>
      </c>
      <c r="F28" s="91">
        <f t="shared" si="1"/>
        <v>14.790951490829798</v>
      </c>
      <c r="G28" s="91">
        <f t="shared" si="2"/>
        <v>1.3735574736651159</v>
      </c>
    </row>
    <row r="29" spans="1:7">
      <c r="A29" s="90" t="s">
        <v>28</v>
      </c>
      <c r="B29" s="119">
        <v>102.06</v>
      </c>
      <c r="C29" s="119">
        <v>114.130947002895</v>
      </c>
      <c r="D29" s="119">
        <v>113.39385221716611</v>
      </c>
      <c r="E29" s="102">
        <f t="shared" si="0"/>
        <v>0.11105087416388508</v>
      </c>
      <c r="F29" s="91">
        <f t="shared" si="1"/>
        <v>11.333852217166111</v>
      </c>
      <c r="G29" s="91">
        <f t="shared" si="2"/>
        <v>-0.73709478572888543</v>
      </c>
    </row>
    <row r="30" spans="1:7">
      <c r="A30" s="90" t="s">
        <v>29</v>
      </c>
      <c r="B30" s="119">
        <v>114.97</v>
      </c>
      <c r="C30" s="119">
        <v>165.08896560296688</v>
      </c>
      <c r="D30" s="119">
        <v>132.02951616018566</v>
      </c>
      <c r="E30" s="102">
        <f t="shared" si="0"/>
        <v>0.14838232721741035</v>
      </c>
      <c r="F30" s="91">
        <f t="shared" si="1"/>
        <v>17.059516160185666</v>
      </c>
      <c r="G30" s="91">
        <f t="shared" si="2"/>
        <v>-33.059449442781215</v>
      </c>
    </row>
    <row r="31" spans="1:7">
      <c r="A31" s="90" t="s">
        <v>30</v>
      </c>
      <c r="B31" s="119">
        <v>51.34</v>
      </c>
      <c r="C31" s="119">
        <v>64.971822332215552</v>
      </c>
      <c r="D31" s="119">
        <v>65.644459620171304</v>
      </c>
      <c r="E31" s="102">
        <f t="shared" si="0"/>
        <v>0.27862211959819438</v>
      </c>
      <c r="F31" s="91">
        <f t="shared" si="1"/>
        <v>14.304459620171301</v>
      </c>
      <c r="G31" s="91">
        <f t="shared" si="2"/>
        <v>0.67263728795575162</v>
      </c>
    </row>
    <row r="32" spans="1:7">
      <c r="A32" s="90" t="s">
        <v>31</v>
      </c>
      <c r="B32" s="119">
        <v>54.71</v>
      </c>
      <c r="C32" s="119">
        <v>72.121052501180102</v>
      </c>
      <c r="D32" s="119">
        <v>71.019372122390777</v>
      </c>
      <c r="E32" s="102">
        <f t="shared" si="0"/>
        <v>0.2981058695373931</v>
      </c>
      <c r="F32" s="91">
        <f t="shared" si="1"/>
        <v>16.309372122390776</v>
      </c>
      <c r="G32" s="91">
        <f t="shared" si="2"/>
        <v>-1.1016803787893252</v>
      </c>
    </row>
    <row r="33" spans="1:7">
      <c r="A33" s="90" t="s">
        <v>270</v>
      </c>
      <c r="B33" s="119">
        <v>83.87</v>
      </c>
      <c r="C33" s="119">
        <v>110.04211069962837</v>
      </c>
      <c r="D33" s="119">
        <v>103.35354676262517</v>
      </c>
      <c r="E33" s="102">
        <f t="shared" si="0"/>
        <v>0.2323065072448452</v>
      </c>
      <c r="F33" s="91">
        <f t="shared" si="1"/>
        <v>19.483546762625167</v>
      </c>
      <c r="G33" s="91">
        <f t="shared" si="2"/>
        <v>-6.6885639370031953</v>
      </c>
    </row>
    <row r="34" spans="1:7">
      <c r="A34" s="90" t="s">
        <v>271</v>
      </c>
      <c r="B34" s="119">
        <v>87.05</v>
      </c>
      <c r="C34" s="119">
        <v>103.8498238114083</v>
      </c>
      <c r="D34" s="119">
        <v>105.00861441124725</v>
      </c>
      <c r="E34" s="102">
        <f t="shared" si="0"/>
        <v>0.20630229076676915</v>
      </c>
      <c r="F34" s="91">
        <f t="shared" si="1"/>
        <v>17.958614411247254</v>
      </c>
      <c r="G34" s="91">
        <f t="shared" si="2"/>
        <v>1.1587905998389516</v>
      </c>
    </row>
    <row r="35" spans="1:7">
      <c r="A35" s="90" t="s">
        <v>34</v>
      </c>
      <c r="B35" s="119">
        <v>133.33000000000001</v>
      </c>
      <c r="C35" s="119">
        <v>137.78617302301535</v>
      </c>
      <c r="D35" s="119">
        <v>154.48683527588867</v>
      </c>
      <c r="E35" s="102">
        <f t="shared" si="0"/>
        <v>0.15868023157495426</v>
      </c>
      <c r="F35" s="91">
        <f t="shared" si="1"/>
        <v>21.156835275888653</v>
      </c>
      <c r="G35" s="91">
        <f t="shared" si="2"/>
        <v>16.700662252873315</v>
      </c>
    </row>
    <row r="36" spans="1:7">
      <c r="A36" s="90" t="s">
        <v>35</v>
      </c>
      <c r="B36" s="119">
        <v>93.4</v>
      </c>
      <c r="C36" s="119">
        <v>101.0985164256208</v>
      </c>
      <c r="D36" s="119">
        <v>103.03366405650951</v>
      </c>
      <c r="E36" s="102">
        <f t="shared" si="0"/>
        <v>0.10314415478061566</v>
      </c>
      <c r="F36" s="91">
        <f t="shared" si="1"/>
        <v>9.6336640565095024</v>
      </c>
      <c r="G36" s="91">
        <f t="shared" si="2"/>
        <v>1.9351476308887072</v>
      </c>
    </row>
    <row r="37" spans="1:7">
      <c r="A37" s="90" t="s">
        <v>36</v>
      </c>
      <c r="B37" s="119">
        <v>80.37</v>
      </c>
      <c r="C37" s="119">
        <v>91.398045963295814</v>
      </c>
      <c r="D37" s="119">
        <v>95.842802821123712</v>
      </c>
      <c r="E37" s="102">
        <f t="shared" si="0"/>
        <v>0.19251963196620264</v>
      </c>
      <c r="F37" s="91">
        <f t="shared" si="1"/>
        <v>15.472802821123707</v>
      </c>
      <c r="G37" s="91">
        <f t="shared" si="2"/>
        <v>4.4447568578278975</v>
      </c>
    </row>
    <row r="38" spans="1:7">
      <c r="A38" s="90" t="s">
        <v>37</v>
      </c>
      <c r="B38" s="119">
        <v>108.27</v>
      </c>
      <c r="C38" s="119">
        <v>102.63214275566163</v>
      </c>
      <c r="D38" s="119">
        <v>113.89948665588928</v>
      </c>
      <c r="E38" s="102">
        <f t="shared" si="0"/>
        <v>5.1994889220368344E-2</v>
      </c>
      <c r="F38" s="91">
        <f t="shared" si="1"/>
        <v>5.6294866558892807</v>
      </c>
      <c r="G38" s="91">
        <f t="shared" si="2"/>
        <v>11.267343900227644</v>
      </c>
    </row>
    <row r="39" spans="1:7">
      <c r="A39" s="90" t="s">
        <v>38</v>
      </c>
      <c r="B39" s="119">
        <v>48.73</v>
      </c>
      <c r="C39" s="119">
        <v>63.85375831354812</v>
      </c>
      <c r="D39" s="119">
        <v>64.137780041730394</v>
      </c>
      <c r="E39" s="102">
        <f t="shared" si="0"/>
        <v>0.31618674413565356</v>
      </c>
      <c r="F39" s="91">
        <f t="shared" si="1"/>
        <v>15.407780041730398</v>
      </c>
      <c r="G39" s="91">
        <f t="shared" si="2"/>
        <v>0.28402172818227456</v>
      </c>
    </row>
    <row r="40" spans="1:7">
      <c r="A40" s="90" t="s">
        <v>39</v>
      </c>
      <c r="B40" s="119">
        <v>88.48</v>
      </c>
      <c r="C40" s="119">
        <v>105.75014762348717</v>
      </c>
      <c r="D40" s="119">
        <v>103.08830297436022</v>
      </c>
      <c r="E40" s="102">
        <f t="shared" si="0"/>
        <v>0.16510288171745269</v>
      </c>
      <c r="F40" s="91">
        <f t="shared" si="1"/>
        <v>14.608302974360214</v>
      </c>
      <c r="G40" s="91">
        <f t="shared" si="2"/>
        <v>-2.6618446491269481</v>
      </c>
    </row>
    <row r="41" spans="1:7">
      <c r="A41" s="90" t="s">
        <v>40</v>
      </c>
      <c r="B41" s="119">
        <v>56.59</v>
      </c>
      <c r="C41" s="119">
        <v>71.064591809022716</v>
      </c>
      <c r="D41" s="119">
        <v>71.487771001795124</v>
      </c>
      <c r="E41" s="102">
        <f t="shared" si="0"/>
        <v>0.26325801381507546</v>
      </c>
      <c r="F41" s="91">
        <f t="shared" si="1"/>
        <v>14.897771001795121</v>
      </c>
      <c r="G41" s="91">
        <f t="shared" si="2"/>
        <v>0.4231791927724089</v>
      </c>
    </row>
    <row r="42" spans="1:7">
      <c r="A42" s="90" t="s">
        <v>272</v>
      </c>
      <c r="B42" s="119">
        <v>62.44</v>
      </c>
      <c r="C42" s="119">
        <v>80.362536207070718</v>
      </c>
      <c r="D42" s="119">
        <v>77.913814724779925</v>
      </c>
      <c r="E42" s="102">
        <f t="shared" si="0"/>
        <v>0.24781894178058822</v>
      </c>
      <c r="F42" s="91">
        <f t="shared" si="1"/>
        <v>15.473814724779928</v>
      </c>
      <c r="G42" s="91">
        <f t="shared" si="2"/>
        <v>-2.448721482290793</v>
      </c>
    </row>
    <row r="43" spans="1:7">
      <c r="A43" s="90" t="s">
        <v>42</v>
      </c>
      <c r="B43" s="119">
        <v>66.819999999999993</v>
      </c>
      <c r="C43" s="119">
        <v>83.769521572423784</v>
      </c>
      <c r="D43" s="119">
        <v>83.85504047564929</v>
      </c>
      <c r="E43" s="102">
        <f t="shared" si="0"/>
        <v>0.25493924686694552</v>
      </c>
      <c r="F43" s="91">
        <f t="shared" si="1"/>
        <v>17.035040475649296</v>
      </c>
      <c r="G43" s="91">
        <f t="shared" si="2"/>
        <v>8.5518903225505483E-2</v>
      </c>
    </row>
    <row r="44" spans="1:7">
      <c r="A44" s="90" t="s">
        <v>273</v>
      </c>
      <c r="B44" s="119">
        <v>54.96</v>
      </c>
      <c r="C44" s="119">
        <v>69.202772784194863</v>
      </c>
      <c r="D44" s="119">
        <v>69.882319381411961</v>
      </c>
      <c r="E44" s="102">
        <f t="shared" si="0"/>
        <v>0.27151236137940249</v>
      </c>
      <c r="F44" s="91">
        <f t="shared" si="1"/>
        <v>14.92231938141196</v>
      </c>
      <c r="G44" s="91">
        <f t="shared" si="2"/>
        <v>0.67954659721709731</v>
      </c>
    </row>
    <row r="45" spans="1:7">
      <c r="A45" s="90" t="s">
        <v>274</v>
      </c>
      <c r="B45" s="119">
        <v>55.83</v>
      </c>
      <c r="C45" s="119">
        <v>69.807251184697122</v>
      </c>
      <c r="D45" s="119">
        <v>70.078021000447549</v>
      </c>
      <c r="E45" s="102">
        <f t="shared" si="0"/>
        <v>0.25520367186902293</v>
      </c>
      <c r="F45" s="91">
        <f t="shared" si="1"/>
        <v>14.248021000447551</v>
      </c>
      <c r="G45" s="91">
        <f t="shared" si="2"/>
        <v>0.2707698157504268</v>
      </c>
    </row>
    <row r="46" spans="1:7">
      <c r="A46" s="90" t="s">
        <v>45</v>
      </c>
      <c r="B46" s="119">
        <v>104.48</v>
      </c>
      <c r="C46" s="119">
        <v>134.67549327020498</v>
      </c>
      <c r="D46" s="119">
        <v>136.57007842670717</v>
      </c>
      <c r="E46" s="102">
        <f t="shared" si="0"/>
        <v>0.3071408731499537</v>
      </c>
      <c r="F46" s="91">
        <f t="shared" si="1"/>
        <v>32.090078426707166</v>
      </c>
      <c r="G46" s="91">
        <f t="shared" si="2"/>
        <v>1.8945851565021883</v>
      </c>
    </row>
    <row r="47" spans="1:7">
      <c r="A47" s="90" t="s">
        <v>46</v>
      </c>
      <c r="B47" s="119">
        <v>183.24</v>
      </c>
      <c r="C47" s="119">
        <v>245.12094391684039</v>
      </c>
      <c r="D47" s="119">
        <v>235.77055367562815</v>
      </c>
      <c r="E47" s="102">
        <f t="shared" si="0"/>
        <v>0.28667623704228412</v>
      </c>
      <c r="F47" s="91">
        <f t="shared" si="1"/>
        <v>52.530553675628141</v>
      </c>
      <c r="G47" s="91">
        <f t="shared" si="2"/>
        <v>-9.3503902412122386</v>
      </c>
    </row>
    <row r="48" spans="1:7">
      <c r="A48" s="90" t="s">
        <v>47</v>
      </c>
      <c r="B48" s="119">
        <v>78.38</v>
      </c>
      <c r="C48" s="119">
        <v>97.26906304983531</v>
      </c>
      <c r="D48" s="119">
        <v>92.389383769707678</v>
      </c>
      <c r="E48" s="102">
        <f t="shared" si="0"/>
        <v>0.17873671561249915</v>
      </c>
      <c r="F48" s="91">
        <f t="shared" si="1"/>
        <v>14.009383769707682</v>
      </c>
      <c r="G48" s="91">
        <f t="shared" si="2"/>
        <v>-4.8796792801276325</v>
      </c>
    </row>
    <row r="49" spans="1:7">
      <c r="A49" s="90" t="s">
        <v>48</v>
      </c>
      <c r="B49" s="119">
        <v>65.38</v>
      </c>
      <c r="C49" s="119">
        <v>84.513720311115847</v>
      </c>
      <c r="D49" s="119">
        <v>85.165257855935309</v>
      </c>
      <c r="E49" s="102">
        <f t="shared" si="0"/>
        <v>0.30261942269708342</v>
      </c>
      <c r="F49" s="91">
        <f t="shared" si="1"/>
        <v>19.785257855935313</v>
      </c>
      <c r="G49" s="91">
        <f t="shared" si="2"/>
        <v>0.6515375448194618</v>
      </c>
    </row>
    <row r="50" spans="1:7">
      <c r="A50" s="90" t="s">
        <v>49</v>
      </c>
      <c r="B50" s="119">
        <v>66.88</v>
      </c>
      <c r="C50" s="119">
        <v>78.264854676209183</v>
      </c>
      <c r="D50" s="119">
        <v>78.660144523961051</v>
      </c>
      <c r="E50" s="102">
        <f t="shared" si="0"/>
        <v>0.17613852458075743</v>
      </c>
      <c r="F50" s="91">
        <f t="shared" si="1"/>
        <v>11.780144523961056</v>
      </c>
      <c r="G50" s="91">
        <f t="shared" si="2"/>
        <v>0.39528984775186871</v>
      </c>
    </row>
    <row r="51" spans="1:7">
      <c r="A51" s="90" t="s">
        <v>50</v>
      </c>
      <c r="B51" s="119">
        <v>49.6</v>
      </c>
      <c r="C51" s="119">
        <v>62.719690284230154</v>
      </c>
      <c r="D51" s="119">
        <v>63.999138113343285</v>
      </c>
      <c r="E51" s="102">
        <f t="shared" si="0"/>
        <v>0.29030520389805009</v>
      </c>
      <c r="F51" s="91">
        <f t="shared" si="1"/>
        <v>14.399138113343284</v>
      </c>
      <c r="G51" s="91">
        <f t="shared" si="2"/>
        <v>1.2794478291131313</v>
      </c>
    </row>
    <row r="52" spans="1:7">
      <c r="A52" s="90" t="s">
        <v>51</v>
      </c>
      <c r="B52" s="119">
        <v>101.03</v>
      </c>
      <c r="C52" s="119">
        <v>122.73643707418189</v>
      </c>
      <c r="D52" s="119">
        <v>124.1493551277275</v>
      </c>
      <c r="E52" s="102">
        <f t="shared" si="0"/>
        <v>0.22883653496711376</v>
      </c>
      <c r="F52" s="91">
        <f t="shared" si="1"/>
        <v>23.119355127727502</v>
      </c>
      <c r="G52" s="91">
        <f t="shared" si="2"/>
        <v>1.4129180535456101</v>
      </c>
    </row>
    <row r="53" spans="1:7">
      <c r="A53" s="90" t="s">
        <v>52</v>
      </c>
      <c r="B53" s="119">
        <v>80.709999999999994</v>
      </c>
      <c r="C53" s="119">
        <v>88.553140480762607</v>
      </c>
      <c r="D53" s="119">
        <v>90.186090298725304</v>
      </c>
      <c r="E53" s="102">
        <f t="shared" si="0"/>
        <v>0.11740912276948719</v>
      </c>
      <c r="F53" s="91">
        <f t="shared" si="1"/>
        <v>9.4760902987253104</v>
      </c>
      <c r="G53" s="91">
        <f t="shared" si="2"/>
        <v>1.6329498179626967</v>
      </c>
    </row>
    <row r="54" spans="1:7">
      <c r="A54" s="90" t="s">
        <v>53</v>
      </c>
      <c r="B54" s="119">
        <v>105.31</v>
      </c>
      <c r="C54" s="119">
        <v>130.39053019438254</v>
      </c>
      <c r="D54" s="119">
        <v>132.38306289861367</v>
      </c>
      <c r="E54" s="102">
        <f t="shared" si="0"/>
        <v>0.25707969707163297</v>
      </c>
      <c r="F54" s="91">
        <f t="shared" si="1"/>
        <v>27.073062898613671</v>
      </c>
      <c r="G54" s="91">
        <f t="shared" si="2"/>
        <v>1.992532704231138</v>
      </c>
    </row>
    <row r="55" spans="1:7">
      <c r="A55" s="90" t="s">
        <v>54</v>
      </c>
      <c r="B55" s="119">
        <v>110.92</v>
      </c>
      <c r="C55" s="119">
        <v>137.80741577143584</v>
      </c>
      <c r="D55" s="119">
        <v>137.84877839691384</v>
      </c>
      <c r="E55" s="102">
        <f t="shared" si="0"/>
        <v>0.24277658129204691</v>
      </c>
      <c r="F55" s="91">
        <f t="shared" si="1"/>
        <v>26.928778396913842</v>
      </c>
      <c r="G55" s="91">
        <f t="shared" si="2"/>
        <v>4.1362625478001291E-2</v>
      </c>
    </row>
    <row r="56" spans="1:7">
      <c r="A56" s="90" t="s">
        <v>55</v>
      </c>
      <c r="B56" s="119">
        <v>124.53</v>
      </c>
      <c r="C56" s="119">
        <v>155.27471223411021</v>
      </c>
      <c r="D56" s="119">
        <v>157.31218975284557</v>
      </c>
      <c r="E56" s="102">
        <f t="shared" si="0"/>
        <v>0.26324732797595413</v>
      </c>
      <c r="F56" s="91">
        <f t="shared" si="1"/>
        <v>32.782189752845568</v>
      </c>
      <c r="G56" s="91">
        <f t="shared" si="2"/>
        <v>2.0374775187353578</v>
      </c>
    </row>
    <row r="57" spans="1:7">
      <c r="A57" s="90" t="s">
        <v>56</v>
      </c>
      <c r="B57" s="119">
        <v>64.22</v>
      </c>
      <c r="C57" s="119">
        <v>85.99266711530592</v>
      </c>
      <c r="D57" s="119">
        <v>86.451839745280537</v>
      </c>
      <c r="E57" s="102">
        <f t="shared" si="0"/>
        <v>0.34618249369792181</v>
      </c>
      <c r="F57" s="91">
        <f t="shared" si="1"/>
        <v>22.231839745280539</v>
      </c>
      <c r="G57" s="91">
        <f t="shared" si="2"/>
        <v>0.45917262997461705</v>
      </c>
    </row>
    <row r="58" spans="1:7">
      <c r="A58" s="90" t="s">
        <v>57</v>
      </c>
      <c r="B58" s="119">
        <v>156.79</v>
      </c>
      <c r="C58" s="119">
        <v>190.79043081618795</v>
      </c>
      <c r="D58" s="119">
        <v>187.48142550419806</v>
      </c>
      <c r="E58" s="102">
        <f t="shared" si="0"/>
        <v>0.19574861600993729</v>
      </c>
      <c r="F58" s="91">
        <f t="shared" si="1"/>
        <v>30.691425504198065</v>
      </c>
      <c r="G58" s="91">
        <f t="shared" si="2"/>
        <v>-3.3090053119898926</v>
      </c>
    </row>
    <row r="59" spans="1:7">
      <c r="A59" s="90" t="s">
        <v>275</v>
      </c>
      <c r="B59" s="119">
        <v>106.55</v>
      </c>
      <c r="C59" s="119">
        <v>138.24048715523074</v>
      </c>
      <c r="D59" s="119">
        <v>129.02716174137163</v>
      </c>
      <c r="E59" s="102">
        <f t="shared" si="0"/>
        <v>0.21095412239673048</v>
      </c>
      <c r="F59" s="91">
        <f t="shared" si="1"/>
        <v>22.477161741371631</v>
      </c>
      <c r="G59" s="91">
        <f t="shared" si="2"/>
        <v>-9.2133254138591099</v>
      </c>
    </row>
    <row r="60" spans="1:7">
      <c r="A60" s="90" t="s">
        <v>59</v>
      </c>
      <c r="B60" s="119">
        <v>83.88</v>
      </c>
      <c r="C60" s="119">
        <v>110.82848422859124</v>
      </c>
      <c r="D60" s="119">
        <v>108.50434172378333</v>
      </c>
      <c r="E60" s="102">
        <f t="shared" si="0"/>
        <v>0.29356630571987757</v>
      </c>
      <c r="F60" s="91">
        <f t="shared" si="1"/>
        <v>24.624341723783331</v>
      </c>
      <c r="G60" s="91">
        <f t="shared" si="2"/>
        <v>-2.3241425048079094</v>
      </c>
    </row>
    <row r="61" spans="1:7">
      <c r="A61" s="90" t="s">
        <v>60</v>
      </c>
      <c r="B61" s="119">
        <v>55.13</v>
      </c>
      <c r="C61" s="119">
        <v>70.447298933051371</v>
      </c>
      <c r="D61" s="119">
        <v>70.904329947427016</v>
      </c>
      <c r="E61" s="102">
        <f t="shared" si="0"/>
        <v>0.28612969249822262</v>
      </c>
      <c r="F61" s="91">
        <f t="shared" si="1"/>
        <v>15.774329947427013</v>
      </c>
      <c r="G61" s="91">
        <f t="shared" si="2"/>
        <v>0.45703101437564442</v>
      </c>
    </row>
    <row r="62" spans="1:7">
      <c r="A62" s="90" t="s">
        <v>61</v>
      </c>
      <c r="B62" s="119">
        <v>55.8</v>
      </c>
      <c r="C62" s="119">
        <v>71.141065849192145</v>
      </c>
      <c r="D62" s="119">
        <v>71.443297056181535</v>
      </c>
      <c r="E62" s="102">
        <f t="shared" si="0"/>
        <v>0.28034582537959746</v>
      </c>
      <c r="F62" s="91">
        <f t="shared" si="1"/>
        <v>15.643297056181538</v>
      </c>
      <c r="G62" s="91">
        <f t="shared" si="2"/>
        <v>0.30223120698938999</v>
      </c>
    </row>
    <row r="63" spans="1:7">
      <c r="A63" s="90" t="s">
        <v>62</v>
      </c>
      <c r="B63" s="119">
        <v>113.2</v>
      </c>
      <c r="C63" s="119">
        <v>138.13132735895337</v>
      </c>
      <c r="D63" s="119">
        <v>137.83795533537531</v>
      </c>
      <c r="E63" s="102">
        <f t="shared" si="0"/>
        <v>0.21764978211462288</v>
      </c>
      <c r="F63" s="91">
        <f t="shared" si="1"/>
        <v>24.63795533537531</v>
      </c>
      <c r="G63" s="91">
        <f t="shared" si="2"/>
        <v>-0.29337202357805836</v>
      </c>
    </row>
    <row r="64" spans="1:7">
      <c r="A64" s="90" t="s">
        <v>63</v>
      </c>
      <c r="B64" s="119">
        <v>86.77</v>
      </c>
      <c r="C64" s="119">
        <v>108.08015998666778</v>
      </c>
      <c r="D64" s="119">
        <v>106.49722439847353</v>
      </c>
      <c r="E64" s="102">
        <f t="shared" si="0"/>
        <v>0.22735074793677007</v>
      </c>
      <c r="F64" s="91">
        <f t="shared" si="1"/>
        <v>19.727224398473538</v>
      </c>
      <c r="G64" s="91">
        <f t="shared" si="2"/>
        <v>-1.5829355881942462</v>
      </c>
    </row>
    <row r="65" spans="1:7">
      <c r="A65" s="90" t="s">
        <v>64</v>
      </c>
      <c r="B65" s="119">
        <v>169.28</v>
      </c>
      <c r="C65" s="119">
        <v>181.07543757213659</v>
      </c>
      <c r="D65" s="119">
        <v>203.14421728763614</v>
      </c>
      <c r="E65" s="102">
        <f t="shared" si="0"/>
        <v>0.2000485425781908</v>
      </c>
      <c r="F65" s="91">
        <f t="shared" si="1"/>
        <v>33.864217287636137</v>
      </c>
      <c r="G65" s="91">
        <f t="shared" si="2"/>
        <v>22.068779715499545</v>
      </c>
    </row>
    <row r="66" spans="1:7">
      <c r="A66" s="90" t="s">
        <v>65</v>
      </c>
      <c r="B66" s="119">
        <v>73.27</v>
      </c>
      <c r="C66" s="119">
        <v>90.198082253406668</v>
      </c>
      <c r="D66" s="119">
        <v>91.365588862781848</v>
      </c>
      <c r="E66" s="102">
        <f t="shared" si="0"/>
        <v>0.24697132336265665</v>
      </c>
      <c r="F66" s="91">
        <f t="shared" si="1"/>
        <v>18.095588862781852</v>
      </c>
      <c r="G66" s="91">
        <f t="shared" si="2"/>
        <v>1.1675066093751809</v>
      </c>
    </row>
    <row r="67" spans="1:7">
      <c r="A67" s="90" t="s">
        <v>66</v>
      </c>
      <c r="B67" s="119">
        <v>65.290000000000006</v>
      </c>
      <c r="C67" s="119">
        <v>80.671348940914157</v>
      </c>
      <c r="D67" s="119">
        <v>84.228772593526685</v>
      </c>
      <c r="E67" s="102">
        <f t="shared" ref="E67:E90" si="3">(D67-B67)/B67</f>
        <v>0.29007156675642021</v>
      </c>
      <c r="F67" s="91">
        <f t="shared" ref="F67:F90" si="4">D67-B67</f>
        <v>18.938772593526679</v>
      </c>
      <c r="G67" s="91">
        <f t="shared" ref="G67:G90" si="5">D67-C67</f>
        <v>3.5574236526125276</v>
      </c>
    </row>
    <row r="68" spans="1:7">
      <c r="A68" s="90" t="s">
        <v>67</v>
      </c>
      <c r="B68" s="119">
        <v>63.11</v>
      </c>
      <c r="C68" s="119">
        <v>77.582347063632426</v>
      </c>
      <c r="D68" s="119">
        <v>80.546069744327198</v>
      </c>
      <c r="E68" s="102">
        <f t="shared" si="3"/>
        <v>0.27628061708647123</v>
      </c>
      <c r="F68" s="91">
        <f t="shared" si="4"/>
        <v>17.436069744327199</v>
      </c>
      <c r="G68" s="91">
        <f t="shared" si="5"/>
        <v>2.9637226806947723</v>
      </c>
    </row>
    <row r="69" spans="1:7">
      <c r="A69" s="90" t="s">
        <v>68</v>
      </c>
      <c r="B69" s="119">
        <v>76.97</v>
      </c>
      <c r="C69" s="119">
        <v>95.966219555735123</v>
      </c>
      <c r="D69" s="119">
        <v>93.212256686537671</v>
      </c>
      <c r="E69" s="102">
        <f t="shared" si="3"/>
        <v>0.21102061435023609</v>
      </c>
      <c r="F69" s="91">
        <f t="shared" si="4"/>
        <v>16.242256686537672</v>
      </c>
      <c r="G69" s="91">
        <f t="shared" si="5"/>
        <v>-2.7539628691974514</v>
      </c>
    </row>
    <row r="70" spans="1:7">
      <c r="A70" s="90" t="s">
        <v>69</v>
      </c>
      <c r="B70" s="119">
        <v>69.040000000000006</v>
      </c>
      <c r="C70" s="119">
        <v>78.5618781720285</v>
      </c>
      <c r="D70" s="119">
        <v>79.916181484803388</v>
      </c>
      <c r="E70" s="102">
        <f t="shared" si="3"/>
        <v>0.15753449427583113</v>
      </c>
      <c r="F70" s="91">
        <f t="shared" si="4"/>
        <v>10.876181484803382</v>
      </c>
      <c r="G70" s="91">
        <f t="shared" si="5"/>
        <v>1.3543033127748885</v>
      </c>
    </row>
    <row r="71" spans="1:7">
      <c r="A71" s="90" t="s">
        <v>70</v>
      </c>
      <c r="B71" s="119">
        <v>70.3</v>
      </c>
      <c r="C71" s="119">
        <v>86.474342911767877</v>
      </c>
      <c r="D71" s="119">
        <v>86.247576833587473</v>
      </c>
      <c r="E71" s="102">
        <f t="shared" si="3"/>
        <v>0.22685031057734675</v>
      </c>
      <c r="F71" s="91">
        <f t="shared" si="4"/>
        <v>15.947576833587476</v>
      </c>
      <c r="G71" s="91">
        <f t="shared" si="5"/>
        <v>-0.22676607818040395</v>
      </c>
    </row>
    <row r="72" spans="1:7">
      <c r="A72" s="90" t="s">
        <v>276</v>
      </c>
      <c r="B72" s="119">
        <v>60.53</v>
      </c>
      <c r="C72" s="119">
        <v>75.997483675529381</v>
      </c>
      <c r="D72" s="119">
        <v>77.804171641768576</v>
      </c>
      <c r="E72" s="102">
        <f t="shared" si="3"/>
        <v>0.28538198648221669</v>
      </c>
      <c r="F72" s="91">
        <f t="shared" si="4"/>
        <v>17.274171641768575</v>
      </c>
      <c r="G72" s="91">
        <f t="shared" si="5"/>
        <v>1.8066879662391955</v>
      </c>
    </row>
    <row r="73" spans="1:7">
      <c r="A73" s="90" t="s">
        <v>277</v>
      </c>
      <c r="B73" s="119">
        <v>54.09</v>
      </c>
      <c r="C73" s="119">
        <v>67.435754587028597</v>
      </c>
      <c r="D73" s="119">
        <v>69.019163355095088</v>
      </c>
      <c r="E73" s="102">
        <f t="shared" si="3"/>
        <v>0.27600597809382665</v>
      </c>
      <c r="F73" s="91">
        <f t="shared" si="4"/>
        <v>14.929163355095085</v>
      </c>
      <c r="G73" s="91">
        <f t="shared" si="5"/>
        <v>1.5834087680664908</v>
      </c>
    </row>
    <row r="74" spans="1:7">
      <c r="A74" s="90" t="s">
        <v>73</v>
      </c>
      <c r="B74" s="119">
        <v>85.36</v>
      </c>
      <c r="C74" s="119">
        <v>105.27384318492803</v>
      </c>
      <c r="D74" s="119">
        <v>105.10569014358865</v>
      </c>
      <c r="E74" s="102">
        <f t="shared" si="3"/>
        <v>0.23132251808327842</v>
      </c>
      <c r="F74" s="91">
        <f t="shared" si="4"/>
        <v>19.745690143588646</v>
      </c>
      <c r="G74" s="91">
        <f t="shared" si="5"/>
        <v>-0.16815304133938014</v>
      </c>
    </row>
    <row r="75" spans="1:7">
      <c r="A75" s="90" t="s">
        <v>74</v>
      </c>
      <c r="B75" s="119">
        <v>108.81</v>
      </c>
      <c r="C75" s="119">
        <v>102.36140691994193</v>
      </c>
      <c r="D75" s="119">
        <v>111.22249020061749</v>
      </c>
      <c r="E75" s="102">
        <f t="shared" si="3"/>
        <v>2.2171585337905371E-2</v>
      </c>
      <c r="F75" s="91">
        <f t="shared" si="4"/>
        <v>2.4124902006174835</v>
      </c>
      <c r="G75" s="91">
        <f t="shared" si="5"/>
        <v>8.8610832806755582</v>
      </c>
    </row>
    <row r="76" spans="1:7">
      <c r="A76" s="90" t="s">
        <v>75</v>
      </c>
      <c r="B76" s="119">
        <v>63.43</v>
      </c>
      <c r="C76" s="119">
        <v>73.493031633930357</v>
      </c>
      <c r="D76" s="119">
        <v>73.391421144734565</v>
      </c>
      <c r="E76" s="102">
        <f t="shared" si="3"/>
        <v>0.15704589539231539</v>
      </c>
      <c r="F76" s="91">
        <f t="shared" si="4"/>
        <v>9.9614211447345653</v>
      </c>
      <c r="G76" s="91">
        <f t="shared" si="5"/>
        <v>-0.1016104891957923</v>
      </c>
    </row>
    <row r="77" spans="1:7">
      <c r="A77" s="90" t="s">
        <v>76</v>
      </c>
      <c r="B77" s="119">
        <v>79.38</v>
      </c>
      <c r="C77" s="119">
        <v>92.184581779387599</v>
      </c>
      <c r="D77" s="119">
        <v>93.913504187252386</v>
      </c>
      <c r="E77" s="102">
        <f t="shared" si="3"/>
        <v>0.18308773226571418</v>
      </c>
      <c r="F77" s="91">
        <f t="shared" si="4"/>
        <v>14.53350418725239</v>
      </c>
      <c r="G77" s="91">
        <f t="shared" si="5"/>
        <v>1.7289224078647862</v>
      </c>
    </row>
    <row r="78" spans="1:7">
      <c r="A78" s="90" t="s">
        <v>77</v>
      </c>
      <c r="B78" s="119">
        <v>61.98</v>
      </c>
      <c r="C78" s="119">
        <v>80.717058361947593</v>
      </c>
      <c r="D78" s="119">
        <v>82.094959430575443</v>
      </c>
      <c r="E78" s="102">
        <f t="shared" si="3"/>
        <v>0.32453951969305334</v>
      </c>
      <c r="F78" s="91">
        <f t="shared" si="4"/>
        <v>20.114959430575446</v>
      </c>
      <c r="G78" s="91">
        <f t="shared" si="5"/>
        <v>1.3779010686278497</v>
      </c>
    </row>
    <row r="79" spans="1:7">
      <c r="A79" s="90" t="s">
        <v>78</v>
      </c>
      <c r="B79" s="119">
        <v>60</v>
      </c>
      <c r="C79" s="119">
        <v>73.896522809913435</v>
      </c>
      <c r="D79" s="119">
        <v>74.450590577166679</v>
      </c>
      <c r="E79" s="102">
        <f t="shared" si="3"/>
        <v>0.24084317628611132</v>
      </c>
      <c r="F79" s="91">
        <f t="shared" si="4"/>
        <v>14.450590577166679</v>
      </c>
      <c r="G79" s="91">
        <f t="shared" si="5"/>
        <v>0.55406776725324391</v>
      </c>
    </row>
    <row r="80" spans="1:7">
      <c r="A80" s="90" t="s">
        <v>79</v>
      </c>
      <c r="B80" s="119">
        <v>80.75</v>
      </c>
      <c r="C80" s="119">
        <v>92.162645690915753</v>
      </c>
      <c r="D80" s="119">
        <v>93.72841317703211</v>
      </c>
      <c r="E80" s="102">
        <f t="shared" si="3"/>
        <v>0.16072338299730166</v>
      </c>
      <c r="F80" s="91">
        <f t="shared" si="4"/>
        <v>12.97841317703211</v>
      </c>
      <c r="G80" s="91">
        <f t="shared" si="5"/>
        <v>1.5657674861163571</v>
      </c>
    </row>
    <row r="81" spans="1:7">
      <c r="A81" s="90" t="s">
        <v>80</v>
      </c>
      <c r="B81" s="119">
        <v>88.46</v>
      </c>
      <c r="C81" s="119">
        <v>92.979052004942147</v>
      </c>
      <c r="D81" s="119">
        <v>104.71022480687441</v>
      </c>
      <c r="E81" s="102">
        <f t="shared" si="3"/>
        <v>0.18370138827576774</v>
      </c>
      <c r="F81" s="91">
        <f t="shared" si="4"/>
        <v>16.250224806874414</v>
      </c>
      <c r="G81" s="91">
        <f t="shared" si="5"/>
        <v>11.73117280193226</v>
      </c>
    </row>
    <row r="82" spans="1:7">
      <c r="A82" s="90" t="s">
        <v>81</v>
      </c>
      <c r="B82" s="119">
        <v>45.27</v>
      </c>
      <c r="C82" s="119">
        <v>60.643494751986395</v>
      </c>
      <c r="D82" s="119">
        <v>59.789702555719266</v>
      </c>
      <c r="E82" s="102">
        <f t="shared" si="3"/>
        <v>0.32073564293614454</v>
      </c>
      <c r="F82" s="91">
        <f t="shared" si="4"/>
        <v>14.519702555719263</v>
      </c>
      <c r="G82" s="91">
        <f t="shared" si="5"/>
        <v>-0.8537921962671291</v>
      </c>
    </row>
    <row r="83" spans="1:7">
      <c r="A83" s="90" t="s">
        <v>82</v>
      </c>
      <c r="B83" s="119">
        <v>70.349999999999994</v>
      </c>
      <c r="C83" s="119">
        <v>86.006632317474242</v>
      </c>
      <c r="D83" s="119">
        <v>86.195594680055521</v>
      </c>
      <c r="E83" s="102">
        <f t="shared" si="3"/>
        <v>0.22523944108110203</v>
      </c>
      <c r="F83" s="91">
        <f t="shared" si="4"/>
        <v>15.845594680055527</v>
      </c>
      <c r="G83" s="91">
        <f t="shared" si="5"/>
        <v>0.18896236258127885</v>
      </c>
    </row>
    <row r="84" spans="1:7">
      <c r="A84" s="90" t="s">
        <v>83</v>
      </c>
      <c r="B84" s="119">
        <v>85.95</v>
      </c>
      <c r="C84" s="119">
        <v>104.6639792359337</v>
      </c>
      <c r="D84" s="119">
        <v>104.6576703563241</v>
      </c>
      <c r="E84" s="102">
        <f t="shared" si="3"/>
        <v>0.21765759576875043</v>
      </c>
      <c r="F84" s="91">
        <f t="shared" si="4"/>
        <v>18.707670356324101</v>
      </c>
      <c r="G84" s="91">
        <f t="shared" si="5"/>
        <v>-6.3088796095911448E-3</v>
      </c>
    </row>
    <row r="85" spans="1:7">
      <c r="A85" s="90" t="s">
        <v>278</v>
      </c>
      <c r="B85" s="119">
        <v>61.11</v>
      </c>
      <c r="C85" s="119">
        <v>77.733129236848953</v>
      </c>
      <c r="D85" s="119">
        <v>77.30770208839742</v>
      </c>
      <c r="E85" s="102">
        <f t="shared" si="3"/>
        <v>0.26505812613970581</v>
      </c>
      <c r="F85" s="91">
        <f t="shared" si="4"/>
        <v>16.197702088397421</v>
      </c>
      <c r="G85" s="91">
        <f t="shared" si="5"/>
        <v>-0.42542714845153284</v>
      </c>
    </row>
    <row r="86" spans="1:7">
      <c r="A86" s="90" t="s">
        <v>85</v>
      </c>
      <c r="B86" s="119">
        <v>47.63</v>
      </c>
      <c r="C86" s="119">
        <v>60.882188124850529</v>
      </c>
      <c r="D86" s="119">
        <v>61.982238295409353</v>
      </c>
      <c r="E86" s="102">
        <f t="shared" si="3"/>
        <v>0.30132769883286475</v>
      </c>
      <c r="F86" s="91">
        <f t="shared" si="4"/>
        <v>14.35223829540935</v>
      </c>
      <c r="G86" s="91">
        <f t="shared" si="5"/>
        <v>1.1000501705588235</v>
      </c>
    </row>
    <row r="87" spans="1:7">
      <c r="A87" s="90" t="s">
        <v>86</v>
      </c>
      <c r="B87" s="119">
        <v>42.31</v>
      </c>
      <c r="C87" s="119">
        <v>56.976787237932719</v>
      </c>
      <c r="D87" s="119">
        <v>57.156977705443175</v>
      </c>
      <c r="E87" s="102">
        <f t="shared" si="3"/>
        <v>0.35090942343283321</v>
      </c>
      <c r="F87" s="91">
        <f t="shared" si="4"/>
        <v>14.846977705443173</v>
      </c>
      <c r="G87" s="91">
        <f t="shared" si="5"/>
        <v>0.18019046751045664</v>
      </c>
    </row>
    <row r="88" spans="1:7">
      <c r="A88" s="90" t="s">
        <v>87</v>
      </c>
      <c r="B88" s="119">
        <v>45.2</v>
      </c>
      <c r="C88" s="119">
        <v>59.808660789646439</v>
      </c>
      <c r="D88" s="119">
        <v>59.978301665493781</v>
      </c>
      <c r="E88" s="102">
        <f t="shared" si="3"/>
        <v>0.32695357667021629</v>
      </c>
      <c r="F88" s="91">
        <f t="shared" si="4"/>
        <v>14.778301665493778</v>
      </c>
      <c r="G88" s="91">
        <f t="shared" si="5"/>
        <v>0.16964087584734244</v>
      </c>
    </row>
    <row r="89" spans="1:7">
      <c r="A89" s="90" t="s">
        <v>279</v>
      </c>
      <c r="B89" s="119">
        <v>119.69</v>
      </c>
      <c r="C89" s="119">
        <v>141.57949258328605</v>
      </c>
      <c r="D89" s="119">
        <v>142.55870487978743</v>
      </c>
      <c r="E89" s="102">
        <f t="shared" si="3"/>
        <v>0.19106612816264876</v>
      </c>
      <c r="F89" s="91">
        <f t="shared" si="4"/>
        <v>22.86870487978743</v>
      </c>
      <c r="G89" s="91">
        <f t="shared" si="5"/>
        <v>0.9792122965013732</v>
      </c>
    </row>
    <row r="90" spans="1:7" s="130" customFormat="1">
      <c r="A90" s="90" t="s">
        <v>173</v>
      </c>
      <c r="B90" s="118">
        <v>66.62</v>
      </c>
      <c r="C90" s="118">
        <v>82.176301011454797</v>
      </c>
      <c r="D90" s="118">
        <v>82.630631213078971</v>
      </c>
      <c r="E90" s="128">
        <f t="shared" si="3"/>
        <v>0.24032769758449363</v>
      </c>
      <c r="F90" s="129">
        <f t="shared" si="4"/>
        <v>16.010631213078966</v>
      </c>
      <c r="G90" s="129">
        <f t="shared" si="5"/>
        <v>0.45433020162417392</v>
      </c>
    </row>
    <row r="93" spans="1:7">
      <c r="C93" s="84"/>
      <c r="D93" s="84"/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84"/>
  <sheetViews>
    <sheetView topLeftCell="E1" zoomScale="80" zoomScaleNormal="80" workbookViewId="0">
      <selection activeCell="L14" sqref="L14"/>
    </sheetView>
  </sheetViews>
  <sheetFormatPr defaultRowHeight="14.5"/>
  <cols>
    <col min="1" max="1" width="16.08984375" customWidth="1"/>
    <col min="5" max="5" width="30.54296875" customWidth="1"/>
    <col min="6" max="6" width="30" customWidth="1"/>
    <col min="7" max="7" width="33.453125" customWidth="1"/>
  </cols>
  <sheetData>
    <row r="1" spans="1:7" ht="49.5" customHeight="1">
      <c r="A1" s="105" t="s">
        <v>174</v>
      </c>
      <c r="B1" s="89">
        <v>42125</v>
      </c>
      <c r="C1" s="89">
        <v>42461</v>
      </c>
      <c r="D1" s="89">
        <v>42491</v>
      </c>
      <c r="E1" s="104" t="s">
        <v>319</v>
      </c>
      <c r="F1" s="104" t="s">
        <v>320</v>
      </c>
      <c r="G1" s="104" t="s">
        <v>321</v>
      </c>
    </row>
    <row r="2" spans="1:7">
      <c r="A2" s="92" t="s">
        <v>175</v>
      </c>
      <c r="B2" s="116">
        <v>61.27</v>
      </c>
      <c r="C2" s="116">
        <v>76.47118752738487</v>
      </c>
      <c r="D2" s="116">
        <v>75.919051842645302</v>
      </c>
      <c r="E2" s="102">
        <f>(D2-B2)/B2</f>
        <v>0.2390901231050318</v>
      </c>
      <c r="F2" s="93">
        <f>(D2-B2)</f>
        <v>14.649051842645299</v>
      </c>
      <c r="G2" s="93">
        <f>(D2-C2)</f>
        <v>-0.55213568473956798</v>
      </c>
    </row>
    <row r="3" spans="1:7">
      <c r="A3" s="80" t="s">
        <v>176</v>
      </c>
      <c r="B3" s="117">
        <v>55.05</v>
      </c>
      <c r="C3" s="117">
        <v>69.452291555157899</v>
      </c>
      <c r="D3" s="117">
        <v>69.547595116845983</v>
      </c>
      <c r="E3" s="102">
        <f t="shared" ref="E3:E66" si="0">(D3-B3)/B3</f>
        <v>0.26335322646405063</v>
      </c>
      <c r="F3" s="93">
        <f t="shared" ref="F3:F66" si="1">(D3-B3)</f>
        <v>14.497595116845986</v>
      </c>
      <c r="G3" s="93">
        <f t="shared" ref="G3:G66" si="2">(D3-C3)</f>
        <v>9.530356168808396E-2</v>
      </c>
    </row>
    <row r="4" spans="1:7">
      <c r="A4" s="80" t="s">
        <v>177</v>
      </c>
      <c r="B4" s="117">
        <v>54.99</v>
      </c>
      <c r="C4" s="117">
        <v>69.93677632925629</v>
      </c>
      <c r="D4" s="117">
        <v>69.767882270756516</v>
      </c>
      <c r="E4" s="102">
        <f t="shared" si="0"/>
        <v>0.26873762994647232</v>
      </c>
      <c r="F4" s="93">
        <f t="shared" si="1"/>
        <v>14.777882270756514</v>
      </c>
      <c r="G4" s="93">
        <f t="shared" si="2"/>
        <v>-0.16889405849977379</v>
      </c>
    </row>
    <row r="5" spans="1:7">
      <c r="A5" s="80" t="s">
        <v>178</v>
      </c>
      <c r="B5" s="117">
        <v>53.28</v>
      </c>
      <c r="C5" s="117">
        <v>69.61193564249119</v>
      </c>
      <c r="D5" s="117">
        <v>68.44336512570149</v>
      </c>
      <c r="E5" s="102">
        <f t="shared" si="0"/>
        <v>0.2845976938007036</v>
      </c>
      <c r="F5" s="93">
        <f t="shared" si="1"/>
        <v>15.163365125701489</v>
      </c>
      <c r="G5" s="93">
        <f t="shared" si="2"/>
        <v>-1.1685705167896998</v>
      </c>
    </row>
    <row r="6" spans="1:7">
      <c r="A6" s="80" t="s">
        <v>180</v>
      </c>
      <c r="B6" s="117">
        <v>54.04</v>
      </c>
      <c r="C6" s="117">
        <v>69.372495280776164</v>
      </c>
      <c r="D6" s="117">
        <v>70.180637958472687</v>
      </c>
      <c r="E6" s="102">
        <f t="shared" si="0"/>
        <v>0.2986794588910564</v>
      </c>
      <c r="F6" s="93">
        <f t="shared" si="1"/>
        <v>16.140637958472688</v>
      </c>
      <c r="G6" s="93">
        <f t="shared" si="2"/>
        <v>0.80814267769652304</v>
      </c>
    </row>
    <row r="7" spans="1:7">
      <c r="A7" s="80" t="s">
        <v>181</v>
      </c>
      <c r="B7" s="117">
        <v>71.180000000000007</v>
      </c>
      <c r="C7" s="117">
        <v>85.275815338251363</v>
      </c>
      <c r="D7" s="117">
        <v>84.834590216314453</v>
      </c>
      <c r="E7" s="102">
        <f t="shared" si="0"/>
        <v>0.19183183782402985</v>
      </c>
      <c r="F7" s="93">
        <f t="shared" si="1"/>
        <v>13.654590216314446</v>
      </c>
      <c r="G7" s="93">
        <f t="shared" si="2"/>
        <v>-0.44122512193690966</v>
      </c>
    </row>
    <row r="8" spans="1:7">
      <c r="A8" s="80" t="s">
        <v>182</v>
      </c>
      <c r="B8" s="117">
        <v>62.16</v>
      </c>
      <c r="C8" s="117">
        <v>74.751518834217052</v>
      </c>
      <c r="D8" s="117">
        <v>75.79882256585708</v>
      </c>
      <c r="E8" s="102">
        <f t="shared" si="0"/>
        <v>0.21941477744300328</v>
      </c>
      <c r="F8" s="93">
        <f t="shared" si="1"/>
        <v>13.638822565857083</v>
      </c>
      <c r="G8" s="93">
        <f t="shared" si="2"/>
        <v>1.047303731640028</v>
      </c>
    </row>
    <row r="9" spans="1:7">
      <c r="A9" s="80" t="s">
        <v>184</v>
      </c>
      <c r="B9" s="117">
        <v>65.900000000000006</v>
      </c>
      <c r="C9" s="117">
        <v>76.168135400215974</v>
      </c>
      <c r="D9" s="117">
        <v>78.212095526083957</v>
      </c>
      <c r="E9" s="102">
        <f t="shared" si="0"/>
        <v>0.18682997763405082</v>
      </c>
      <c r="F9" s="93">
        <f t="shared" si="1"/>
        <v>12.312095526083951</v>
      </c>
      <c r="G9" s="93">
        <f t="shared" si="2"/>
        <v>2.0439601258679829</v>
      </c>
    </row>
    <row r="10" spans="1:7">
      <c r="A10" s="80" t="s">
        <v>185</v>
      </c>
      <c r="B10" s="117">
        <v>55.89</v>
      </c>
      <c r="C10" s="117">
        <v>69.76037342569596</v>
      </c>
      <c r="D10" s="117">
        <v>71.073565512438989</v>
      </c>
      <c r="E10" s="102">
        <f t="shared" si="0"/>
        <v>0.27166873344854159</v>
      </c>
      <c r="F10" s="93">
        <f t="shared" si="1"/>
        <v>15.183565512438989</v>
      </c>
      <c r="G10" s="93">
        <f t="shared" si="2"/>
        <v>1.3131920867430296</v>
      </c>
    </row>
    <row r="11" spans="1:7">
      <c r="A11" s="80" t="s">
        <v>186</v>
      </c>
      <c r="B11" s="117">
        <v>58.19</v>
      </c>
      <c r="C11" s="117">
        <v>72.388044219713649</v>
      </c>
      <c r="D11" s="117">
        <v>73.258591495988085</v>
      </c>
      <c r="E11" s="102">
        <f>(D11-B11)/B11</f>
        <v>0.25895500079030914</v>
      </c>
      <c r="F11" s="93">
        <f t="shared" si="1"/>
        <v>15.068591495988088</v>
      </c>
      <c r="G11" s="93">
        <f t="shared" si="2"/>
        <v>0.8705472762744364</v>
      </c>
    </row>
    <row r="12" spans="1:7">
      <c r="A12" s="80" t="s">
        <v>190</v>
      </c>
      <c r="B12" s="117">
        <v>66.94</v>
      </c>
      <c r="C12" s="117">
        <v>79.512909201577259</v>
      </c>
      <c r="D12" s="117">
        <v>81.365731457666257</v>
      </c>
      <c r="E12" s="102">
        <f t="shared" si="0"/>
        <v>0.21550241197589273</v>
      </c>
      <c r="F12" s="93">
        <f t="shared" si="1"/>
        <v>14.425731457666259</v>
      </c>
      <c r="G12" s="93">
        <f t="shared" si="2"/>
        <v>1.8528222560889986</v>
      </c>
    </row>
    <row r="13" spans="1:7">
      <c r="A13" s="80" t="s">
        <v>191</v>
      </c>
      <c r="B13" s="117">
        <v>55.21</v>
      </c>
      <c r="C13" s="117">
        <v>71.010398529142222</v>
      </c>
      <c r="D13" s="117">
        <v>70.161231999840936</v>
      </c>
      <c r="E13" s="102">
        <f t="shared" si="0"/>
        <v>0.27080659300563187</v>
      </c>
      <c r="F13" s="93">
        <f t="shared" si="1"/>
        <v>14.951231999840935</v>
      </c>
      <c r="G13" s="93">
        <f t="shared" si="2"/>
        <v>-0.84916652930128578</v>
      </c>
    </row>
    <row r="14" spans="1:7">
      <c r="A14" s="80" t="s">
        <v>192</v>
      </c>
      <c r="B14" s="117">
        <v>55.46</v>
      </c>
      <c r="C14" s="117">
        <v>71.497082907867977</v>
      </c>
      <c r="D14" s="117">
        <v>72.75112827235705</v>
      </c>
      <c r="E14" s="102">
        <f t="shared" si="0"/>
        <v>0.31177656459352776</v>
      </c>
      <c r="F14" s="93">
        <f t="shared" si="1"/>
        <v>17.291128272357049</v>
      </c>
      <c r="G14" s="93">
        <f t="shared" si="2"/>
        <v>1.2540453644890732</v>
      </c>
    </row>
    <row r="15" spans="1:7">
      <c r="A15" s="80" t="s">
        <v>193</v>
      </c>
      <c r="B15" s="117">
        <v>57.47</v>
      </c>
      <c r="C15" s="117">
        <v>71.50786023339036</v>
      </c>
      <c r="D15" s="117">
        <v>72.802352205598424</v>
      </c>
      <c r="E15" s="102">
        <f t="shared" si="0"/>
        <v>0.2667887977309627</v>
      </c>
      <c r="F15" s="93">
        <f t="shared" si="1"/>
        <v>15.332352205598426</v>
      </c>
      <c r="G15" s="93">
        <f t="shared" si="2"/>
        <v>1.2944919722080641</v>
      </c>
    </row>
    <row r="16" spans="1:7">
      <c r="A16" s="80" t="s">
        <v>194</v>
      </c>
      <c r="B16" s="117">
        <v>57.28</v>
      </c>
      <c r="C16" s="117">
        <v>69.966959723403335</v>
      </c>
      <c r="D16" s="117">
        <v>71.100751475999431</v>
      </c>
      <c r="E16" s="102">
        <f t="shared" si="0"/>
        <v>0.24128406906423586</v>
      </c>
      <c r="F16" s="93">
        <f t="shared" si="1"/>
        <v>13.82075147599943</v>
      </c>
      <c r="G16" s="93">
        <f t="shared" si="2"/>
        <v>1.1337917525960961</v>
      </c>
    </row>
    <row r="17" spans="1:7">
      <c r="A17" s="80" t="s">
        <v>195</v>
      </c>
      <c r="B17" s="117">
        <v>68.95</v>
      </c>
      <c r="C17" s="117">
        <v>82.920253124728305</v>
      </c>
      <c r="D17" s="117">
        <v>83.703808078276822</v>
      </c>
      <c r="E17" s="102">
        <f t="shared" si="0"/>
        <v>0.21397836226652384</v>
      </c>
      <c r="F17" s="93">
        <f t="shared" si="1"/>
        <v>14.753808078276819</v>
      </c>
      <c r="G17" s="93">
        <f t="shared" si="2"/>
        <v>0.78355495354851712</v>
      </c>
    </row>
    <row r="18" spans="1:7">
      <c r="A18" s="80" t="s">
        <v>196</v>
      </c>
      <c r="B18" s="117">
        <v>61.27</v>
      </c>
      <c r="C18" s="117">
        <v>75.672492538116444</v>
      </c>
      <c r="D18" s="117">
        <v>77.400446108984639</v>
      </c>
      <c r="E18" s="102">
        <f t="shared" si="0"/>
        <v>0.26326825704234758</v>
      </c>
      <c r="F18" s="93">
        <f t="shared" si="1"/>
        <v>16.130446108984636</v>
      </c>
      <c r="G18" s="93">
        <f t="shared" si="2"/>
        <v>1.7279535708681948</v>
      </c>
    </row>
    <row r="19" spans="1:7">
      <c r="A19" s="80" t="s">
        <v>197</v>
      </c>
      <c r="B19" s="117">
        <v>58.57</v>
      </c>
      <c r="C19" s="117">
        <v>73.938053567554249</v>
      </c>
      <c r="D19" s="117">
        <v>76.239238874769697</v>
      </c>
      <c r="E19" s="102">
        <f t="shared" si="0"/>
        <v>0.30167728999094584</v>
      </c>
      <c r="F19" s="93">
        <f t="shared" si="1"/>
        <v>17.669238874769697</v>
      </c>
      <c r="G19" s="93">
        <f t="shared" si="2"/>
        <v>2.301185307215448</v>
      </c>
    </row>
    <row r="20" spans="1:7">
      <c r="A20" s="80" t="s">
        <v>198</v>
      </c>
      <c r="B20" s="117">
        <v>53.67</v>
      </c>
      <c r="C20" s="117">
        <v>67.74242382313362</v>
      </c>
      <c r="D20" s="117">
        <v>67.901855974422077</v>
      </c>
      <c r="E20" s="102">
        <f t="shared" si="0"/>
        <v>0.26517339248038146</v>
      </c>
      <c r="F20" s="93">
        <f t="shared" si="1"/>
        <v>14.231855974422075</v>
      </c>
      <c r="G20" s="93">
        <f t="shared" si="2"/>
        <v>0.15943215128845623</v>
      </c>
    </row>
    <row r="21" spans="1:7">
      <c r="A21" s="80" t="s">
        <v>199</v>
      </c>
      <c r="B21" s="117">
        <v>55.4</v>
      </c>
      <c r="C21" s="117">
        <v>68.668043834914016</v>
      </c>
      <c r="D21" s="117">
        <v>69.940417763590148</v>
      </c>
      <c r="E21" s="102">
        <f t="shared" si="0"/>
        <v>0.26246241450523733</v>
      </c>
      <c r="F21" s="93">
        <f t="shared" si="1"/>
        <v>14.540417763590149</v>
      </c>
      <c r="G21" s="93">
        <f t="shared" si="2"/>
        <v>1.2723739286761315</v>
      </c>
    </row>
    <row r="22" spans="1:7">
      <c r="A22" s="80" t="s">
        <v>112</v>
      </c>
      <c r="B22" s="117">
        <v>56.57</v>
      </c>
      <c r="C22" s="117">
        <v>72.314984182661931</v>
      </c>
      <c r="D22" s="117">
        <v>71.737454795146249</v>
      </c>
      <c r="E22" s="102">
        <f t="shared" si="0"/>
        <v>0.26811834532696216</v>
      </c>
      <c r="F22" s="93">
        <f t="shared" si="1"/>
        <v>15.167454795146249</v>
      </c>
      <c r="G22" s="93">
        <f t="shared" si="2"/>
        <v>-0.57752938751568195</v>
      </c>
    </row>
    <row r="23" spans="1:7">
      <c r="A23" s="80" t="s">
        <v>201</v>
      </c>
      <c r="B23" s="117">
        <v>55.06</v>
      </c>
      <c r="C23" s="117">
        <v>70.495978780662526</v>
      </c>
      <c r="D23" s="117">
        <v>70.53427759872352</v>
      </c>
      <c r="E23" s="102">
        <f t="shared" si="0"/>
        <v>0.28104390844031091</v>
      </c>
      <c r="F23" s="93">
        <f t="shared" si="1"/>
        <v>15.474277598723518</v>
      </c>
      <c r="G23" s="93">
        <f t="shared" si="2"/>
        <v>3.8298818060994222E-2</v>
      </c>
    </row>
    <row r="24" spans="1:7">
      <c r="A24" s="80" t="s">
        <v>202</v>
      </c>
      <c r="B24" s="117">
        <v>57.73</v>
      </c>
      <c r="C24" s="117">
        <v>72.965824526779954</v>
      </c>
      <c r="D24" s="117">
        <v>72.169791386719851</v>
      </c>
      <c r="E24" s="102">
        <f t="shared" si="0"/>
        <v>0.25012630151948473</v>
      </c>
      <c r="F24" s="93">
        <f t="shared" si="1"/>
        <v>14.439791386719854</v>
      </c>
      <c r="G24" s="93">
        <f t="shared" si="2"/>
        <v>-0.79603314006010351</v>
      </c>
    </row>
    <row r="25" spans="1:7">
      <c r="A25" s="80" t="s">
        <v>203</v>
      </c>
      <c r="B25" s="117">
        <v>61.09</v>
      </c>
      <c r="C25" s="117">
        <v>78.565989449971312</v>
      </c>
      <c r="D25" s="117">
        <v>76.416984143399787</v>
      </c>
      <c r="E25" s="102">
        <f t="shared" si="0"/>
        <v>0.25089186680962161</v>
      </c>
      <c r="F25" s="93">
        <f t="shared" si="1"/>
        <v>15.326984143399784</v>
      </c>
      <c r="G25" s="93">
        <f t="shared" si="2"/>
        <v>-2.1490053065715244</v>
      </c>
    </row>
    <row r="26" spans="1:7">
      <c r="A26" s="80" t="s">
        <v>204</v>
      </c>
      <c r="B26" s="117">
        <v>59.58</v>
      </c>
      <c r="C26" s="117">
        <v>77.068813814297428</v>
      </c>
      <c r="D26" s="117">
        <v>75.518713628625576</v>
      </c>
      <c r="E26" s="102">
        <f t="shared" si="0"/>
        <v>0.26751785210851931</v>
      </c>
      <c r="F26" s="93">
        <f t="shared" si="1"/>
        <v>15.938713628625578</v>
      </c>
      <c r="G26" s="93">
        <f t="shared" si="2"/>
        <v>-1.5501001856718517</v>
      </c>
    </row>
    <row r="27" spans="1:7">
      <c r="A27" s="80" t="s">
        <v>205</v>
      </c>
      <c r="B27" s="117">
        <v>67.680000000000007</v>
      </c>
      <c r="C27" s="117">
        <v>82.882994089991811</v>
      </c>
      <c r="D27" s="117">
        <v>82.431353189288458</v>
      </c>
      <c r="E27" s="102">
        <f t="shared" si="0"/>
        <v>0.21795734617742982</v>
      </c>
      <c r="F27" s="93">
        <f t="shared" si="1"/>
        <v>14.751353189288452</v>
      </c>
      <c r="G27" s="93">
        <f t="shared" si="2"/>
        <v>-0.45164090070335305</v>
      </c>
    </row>
    <row r="28" spans="1:7">
      <c r="A28" s="80" t="s">
        <v>206</v>
      </c>
      <c r="B28" s="117">
        <v>55.53</v>
      </c>
      <c r="C28" s="117">
        <v>70.261549272289841</v>
      </c>
      <c r="D28" s="117">
        <v>70.867580909775484</v>
      </c>
      <c r="E28" s="102">
        <f t="shared" si="0"/>
        <v>0.27620350999055432</v>
      </c>
      <c r="F28" s="93">
        <f t="shared" si="1"/>
        <v>15.337580909775482</v>
      </c>
      <c r="G28" s="93">
        <f t="shared" si="2"/>
        <v>0.6060316374856427</v>
      </c>
    </row>
    <row r="29" spans="1:7">
      <c r="A29" s="80" t="s">
        <v>207</v>
      </c>
      <c r="B29" s="117">
        <v>51.68</v>
      </c>
      <c r="C29" s="117">
        <v>65.464196830846817</v>
      </c>
      <c r="D29" s="117">
        <v>66.987985281728726</v>
      </c>
      <c r="E29" s="102">
        <f t="shared" si="0"/>
        <v>0.29620714554428651</v>
      </c>
      <c r="F29" s="93">
        <f t="shared" si="1"/>
        <v>15.307985281728726</v>
      </c>
      <c r="G29" s="93">
        <f t="shared" si="2"/>
        <v>1.5237884508819093</v>
      </c>
    </row>
    <row r="30" spans="1:7">
      <c r="A30" s="80" t="s">
        <v>208</v>
      </c>
      <c r="B30" s="117">
        <v>58.06</v>
      </c>
      <c r="C30" s="117">
        <v>72.782304590532561</v>
      </c>
      <c r="D30" s="117">
        <v>74.28473022139454</v>
      </c>
      <c r="E30" s="102">
        <f t="shared" si="0"/>
        <v>0.27944764418523144</v>
      </c>
      <c r="F30" s="93">
        <f t="shared" si="1"/>
        <v>16.224730221394537</v>
      </c>
      <c r="G30" s="93">
        <f t="shared" si="2"/>
        <v>1.5024256308619783</v>
      </c>
    </row>
    <row r="31" spans="1:7">
      <c r="A31" s="80" t="s">
        <v>209</v>
      </c>
      <c r="B31" s="117">
        <v>56.17</v>
      </c>
      <c r="C31" s="117">
        <v>76.04523455718045</v>
      </c>
      <c r="D31" s="117">
        <v>73.879449091433514</v>
      </c>
      <c r="E31" s="102">
        <f t="shared" si="0"/>
        <v>0.31528305307875221</v>
      </c>
      <c r="F31" s="93">
        <f t="shared" si="1"/>
        <v>17.709449091433513</v>
      </c>
      <c r="G31" s="93">
        <f t="shared" si="2"/>
        <v>-2.1657854657469358</v>
      </c>
    </row>
    <row r="32" spans="1:7">
      <c r="A32" s="80" t="s">
        <v>210</v>
      </c>
      <c r="B32" s="117">
        <v>61.55</v>
      </c>
      <c r="C32" s="117">
        <v>75.656187732786236</v>
      </c>
      <c r="D32" s="117">
        <v>76.994105120620461</v>
      </c>
      <c r="E32" s="102">
        <f t="shared" si="0"/>
        <v>0.25091966077368749</v>
      </c>
      <c r="F32" s="93">
        <f t="shared" si="1"/>
        <v>15.444105120620463</v>
      </c>
      <c r="G32" s="93">
        <f t="shared" si="2"/>
        <v>1.3379173878342243</v>
      </c>
    </row>
    <row r="33" spans="1:7">
      <c r="A33" s="80" t="s">
        <v>212</v>
      </c>
      <c r="B33" s="117">
        <v>56.19</v>
      </c>
      <c r="C33" s="117">
        <v>70.100969195484055</v>
      </c>
      <c r="D33" s="117">
        <v>71.47171822205857</v>
      </c>
      <c r="E33" s="102">
        <f t="shared" si="0"/>
        <v>0.27196508670686192</v>
      </c>
      <c r="F33" s="93">
        <f t="shared" si="1"/>
        <v>15.281718222058572</v>
      </c>
      <c r="G33" s="93">
        <f t="shared" si="2"/>
        <v>1.370749026574515</v>
      </c>
    </row>
    <row r="34" spans="1:7">
      <c r="A34" s="80" t="s">
        <v>230</v>
      </c>
      <c r="B34" s="117">
        <v>58.59</v>
      </c>
      <c r="C34" s="117">
        <v>72.788535131517449</v>
      </c>
      <c r="D34" s="117">
        <v>74.199966559744425</v>
      </c>
      <c r="E34" s="102">
        <f t="shared" si="0"/>
        <v>0.26642714729039801</v>
      </c>
      <c r="F34" s="93">
        <f t="shared" si="1"/>
        <v>15.609966559744421</v>
      </c>
      <c r="G34" s="93">
        <f t="shared" si="2"/>
        <v>1.411431428226976</v>
      </c>
    </row>
    <row r="35" spans="1:7">
      <c r="A35" s="80" t="s">
        <v>213</v>
      </c>
      <c r="B35" s="117">
        <v>74.98</v>
      </c>
      <c r="C35" s="117">
        <v>92.52269288212527</v>
      </c>
      <c r="D35" s="117">
        <v>92.914030576488798</v>
      </c>
      <c r="E35" s="102">
        <f t="shared" si="0"/>
        <v>0.2391841901372205</v>
      </c>
      <c r="F35" s="93">
        <f t="shared" si="1"/>
        <v>17.934030576488794</v>
      </c>
      <c r="G35" s="93">
        <f t="shared" si="2"/>
        <v>0.3913376943635285</v>
      </c>
    </row>
    <row r="36" spans="1:7">
      <c r="A36" s="80" t="s">
        <v>214</v>
      </c>
      <c r="B36" s="117">
        <v>66.63</v>
      </c>
      <c r="C36" s="117">
        <v>82.485707119402463</v>
      </c>
      <c r="D36" s="117">
        <v>82.851755624888128</v>
      </c>
      <c r="E36" s="102">
        <f t="shared" si="0"/>
        <v>0.24346023750394918</v>
      </c>
      <c r="F36" s="93">
        <f t="shared" si="1"/>
        <v>16.221755624888132</v>
      </c>
      <c r="G36" s="93">
        <f t="shared" si="2"/>
        <v>0.36604850548566503</v>
      </c>
    </row>
    <row r="37" spans="1:7">
      <c r="A37" s="80" t="s">
        <v>218</v>
      </c>
      <c r="B37" s="117">
        <v>56.25</v>
      </c>
      <c r="C37" s="117">
        <v>75.301152035789272</v>
      </c>
      <c r="D37" s="117">
        <v>74.688564584521217</v>
      </c>
      <c r="E37" s="102">
        <f t="shared" si="0"/>
        <v>0.32779670372482161</v>
      </c>
      <c r="F37" s="93">
        <f t="shared" si="1"/>
        <v>18.438564584521217</v>
      </c>
      <c r="G37" s="93">
        <f t="shared" si="2"/>
        <v>-0.61258745126805536</v>
      </c>
    </row>
    <row r="38" spans="1:7">
      <c r="A38" s="80" t="s">
        <v>219</v>
      </c>
      <c r="B38" s="117">
        <v>57.28</v>
      </c>
      <c r="C38" s="117">
        <v>72.293173367697875</v>
      </c>
      <c r="D38" s="117">
        <v>72.215172121951696</v>
      </c>
      <c r="E38" s="102">
        <f t="shared" si="0"/>
        <v>0.26073973676591644</v>
      </c>
      <c r="F38" s="93">
        <f t="shared" si="1"/>
        <v>14.935172121951695</v>
      </c>
      <c r="G38" s="93">
        <f t="shared" si="2"/>
        <v>-7.8001245746179393E-2</v>
      </c>
    </row>
    <row r="39" spans="1:7">
      <c r="A39" s="80" t="s">
        <v>220</v>
      </c>
      <c r="B39" s="117">
        <v>60.3</v>
      </c>
      <c r="C39" s="117">
        <v>76.09425660159107</v>
      </c>
      <c r="D39" s="117">
        <v>75.294830934756817</v>
      </c>
      <c r="E39" s="102">
        <f t="shared" si="0"/>
        <v>0.24867049643046138</v>
      </c>
      <c r="F39" s="93">
        <f t="shared" si="1"/>
        <v>14.99483093475682</v>
      </c>
      <c r="G39" s="93">
        <f t="shared" si="2"/>
        <v>-0.79942566683425298</v>
      </c>
    </row>
    <row r="40" spans="1:7">
      <c r="A40" s="80" t="s">
        <v>130</v>
      </c>
      <c r="B40" s="117">
        <v>66.42</v>
      </c>
      <c r="C40" s="117">
        <v>79.899106963242716</v>
      </c>
      <c r="D40" s="117">
        <v>82.649299184719283</v>
      </c>
      <c r="E40" s="102">
        <f t="shared" si="0"/>
        <v>0.244343558938863</v>
      </c>
      <c r="F40" s="93">
        <f t="shared" si="1"/>
        <v>16.229299184719281</v>
      </c>
      <c r="G40" s="93">
        <f t="shared" si="2"/>
        <v>2.7501922214765671</v>
      </c>
    </row>
    <row r="41" spans="1:7">
      <c r="A41" s="80" t="s">
        <v>223</v>
      </c>
      <c r="B41" s="117">
        <v>57.87</v>
      </c>
      <c r="C41" s="117">
        <v>69.572982285880983</v>
      </c>
      <c r="D41" s="117">
        <v>71.314432943442384</v>
      </c>
      <c r="E41" s="102">
        <f t="shared" si="0"/>
        <v>0.23232128811892841</v>
      </c>
      <c r="F41" s="93">
        <f t="shared" si="1"/>
        <v>13.444432943442386</v>
      </c>
      <c r="G41" s="93">
        <f t="shared" si="2"/>
        <v>1.7414506575614013</v>
      </c>
    </row>
    <row r="42" spans="1:7">
      <c r="A42" s="80" t="s">
        <v>224</v>
      </c>
      <c r="B42" s="117">
        <v>83.76</v>
      </c>
      <c r="C42" s="117">
        <v>99.053055611015964</v>
      </c>
      <c r="D42" s="117">
        <v>100.33138397558601</v>
      </c>
      <c r="E42" s="102">
        <f t="shared" si="0"/>
        <v>0.19784364822810413</v>
      </c>
      <c r="F42" s="93">
        <f t="shared" si="1"/>
        <v>16.571383975586002</v>
      </c>
      <c r="G42" s="93">
        <f t="shared" si="2"/>
        <v>1.2783283645700436</v>
      </c>
    </row>
    <row r="43" spans="1:7">
      <c r="A43" s="80" t="s">
        <v>225</v>
      </c>
      <c r="B43" s="117">
        <v>57.19</v>
      </c>
      <c r="C43" s="117">
        <v>71.213309877853646</v>
      </c>
      <c r="D43" s="117">
        <v>71.821531360667564</v>
      </c>
      <c r="E43" s="102">
        <f t="shared" si="0"/>
        <v>0.25584073020925979</v>
      </c>
      <c r="F43" s="93">
        <f t="shared" si="1"/>
        <v>14.631531360667566</v>
      </c>
      <c r="G43" s="93">
        <f t="shared" si="2"/>
        <v>0.60822148281391719</v>
      </c>
    </row>
    <row r="44" spans="1:7">
      <c r="A44" s="80" t="s">
        <v>226</v>
      </c>
      <c r="B44" s="117">
        <v>60.77</v>
      </c>
      <c r="C44" s="117">
        <v>74.572548704461553</v>
      </c>
      <c r="D44" s="117">
        <v>76.03657317078796</v>
      </c>
      <c r="E44" s="102">
        <f t="shared" si="0"/>
        <v>0.25121891016600223</v>
      </c>
      <c r="F44" s="93">
        <f t="shared" si="1"/>
        <v>15.266573170787957</v>
      </c>
      <c r="G44" s="93">
        <f t="shared" si="2"/>
        <v>1.464024466326407</v>
      </c>
    </row>
    <row r="45" spans="1:7">
      <c r="A45" s="80" t="s">
        <v>227</v>
      </c>
      <c r="B45" s="117">
        <v>53.91</v>
      </c>
      <c r="C45" s="117">
        <v>69.198532831237813</v>
      </c>
      <c r="D45" s="117">
        <v>69.099222724155538</v>
      </c>
      <c r="E45" s="102">
        <f t="shared" si="0"/>
        <v>0.2817514881126979</v>
      </c>
      <c r="F45" s="93">
        <f t="shared" si="1"/>
        <v>15.189222724155542</v>
      </c>
      <c r="G45" s="93">
        <f t="shared" si="2"/>
        <v>-9.9310107082274612E-2</v>
      </c>
    </row>
    <row r="46" spans="1:7">
      <c r="A46" s="80" t="s">
        <v>228</v>
      </c>
      <c r="B46" s="117">
        <v>64.34</v>
      </c>
      <c r="C46" s="117">
        <v>79.274819214832263</v>
      </c>
      <c r="D46" s="117">
        <v>82.111788511635609</v>
      </c>
      <c r="E46" s="102">
        <f t="shared" si="0"/>
        <v>0.27621679377736408</v>
      </c>
      <c r="F46" s="93">
        <f t="shared" si="1"/>
        <v>17.771788511635606</v>
      </c>
      <c r="G46" s="93">
        <f t="shared" si="2"/>
        <v>2.8369692968033462</v>
      </c>
    </row>
    <row r="47" spans="1:7">
      <c r="A47" s="80" t="s">
        <v>280</v>
      </c>
      <c r="B47" s="117">
        <v>57.45</v>
      </c>
      <c r="C47" s="117">
        <v>71.091816877901366</v>
      </c>
      <c r="D47" s="117">
        <v>72.462609095757358</v>
      </c>
      <c r="E47" s="102">
        <f t="shared" si="0"/>
        <v>0.26131608521770849</v>
      </c>
      <c r="F47" s="93">
        <f t="shared" si="1"/>
        <v>15.012609095757355</v>
      </c>
      <c r="G47" s="93">
        <f t="shared" si="2"/>
        <v>1.3707922178559926</v>
      </c>
    </row>
    <row r="48" spans="1:7">
      <c r="A48" s="80" t="s">
        <v>229</v>
      </c>
      <c r="B48" s="117">
        <v>50.41</v>
      </c>
      <c r="C48" s="117">
        <v>66.595432768056384</v>
      </c>
      <c r="D48" s="117">
        <v>66.821645638026936</v>
      </c>
      <c r="E48" s="102">
        <f t="shared" si="0"/>
        <v>0.32556329375177429</v>
      </c>
      <c r="F48" s="93">
        <f t="shared" si="1"/>
        <v>16.41164563802694</v>
      </c>
      <c r="G48" s="93">
        <f t="shared" si="2"/>
        <v>0.22621286997055279</v>
      </c>
    </row>
    <row r="49" spans="1:7">
      <c r="A49" s="80" t="s">
        <v>231</v>
      </c>
      <c r="B49" s="117">
        <v>60.23</v>
      </c>
      <c r="C49" s="117">
        <v>73.369073361758126</v>
      </c>
      <c r="D49" s="117">
        <v>74.630529213990442</v>
      </c>
      <c r="E49" s="102">
        <f t="shared" si="0"/>
        <v>0.23909229975079604</v>
      </c>
      <c r="F49" s="93">
        <f t="shared" si="1"/>
        <v>14.400529213990445</v>
      </c>
      <c r="G49" s="93">
        <f t="shared" si="2"/>
        <v>1.2614558522323165</v>
      </c>
    </row>
    <row r="50" spans="1:7">
      <c r="A50" s="80" t="s">
        <v>232</v>
      </c>
      <c r="B50" s="117">
        <v>57.71</v>
      </c>
      <c r="C50" s="117">
        <v>70.930897119572663</v>
      </c>
      <c r="D50" s="117">
        <v>71.687516449591342</v>
      </c>
      <c r="E50" s="102">
        <f t="shared" si="0"/>
        <v>0.24220267630551623</v>
      </c>
      <c r="F50" s="93">
        <f t="shared" si="1"/>
        <v>13.977516449591342</v>
      </c>
      <c r="G50" s="93">
        <f t="shared" si="2"/>
        <v>0.75661933001867965</v>
      </c>
    </row>
    <row r="51" spans="1:7">
      <c r="A51" s="80" t="s">
        <v>233</v>
      </c>
      <c r="B51" s="117">
        <v>52.03</v>
      </c>
      <c r="C51" s="117">
        <v>66.137201697828118</v>
      </c>
      <c r="D51" s="117">
        <v>66.39856037793966</v>
      </c>
      <c r="E51" s="102">
        <f t="shared" si="0"/>
        <v>0.27615914622217297</v>
      </c>
      <c r="F51" s="93">
        <f t="shared" si="1"/>
        <v>14.368560377939659</v>
      </c>
      <c r="G51" s="93">
        <f t="shared" si="2"/>
        <v>0.26135868011154173</v>
      </c>
    </row>
    <row r="52" spans="1:7">
      <c r="A52" s="80" t="s">
        <v>234</v>
      </c>
      <c r="B52" s="117">
        <v>52.89</v>
      </c>
      <c r="C52" s="117">
        <v>67.750019639062771</v>
      </c>
      <c r="D52" s="117">
        <v>67.696861867968011</v>
      </c>
      <c r="E52" s="102">
        <f t="shared" si="0"/>
        <v>0.27995579254997183</v>
      </c>
      <c r="F52" s="93">
        <f t="shared" si="1"/>
        <v>14.80686186796801</v>
      </c>
      <c r="G52" s="93">
        <f t="shared" si="2"/>
        <v>-5.3157771094760164E-2</v>
      </c>
    </row>
    <row r="53" spans="1:7">
      <c r="A53" s="80" t="s">
        <v>235</v>
      </c>
      <c r="B53" s="117">
        <v>52.36</v>
      </c>
      <c r="C53" s="117">
        <v>66.543632945205644</v>
      </c>
      <c r="D53" s="117">
        <v>67.179464230013025</v>
      </c>
      <c r="E53" s="102">
        <f t="shared" si="0"/>
        <v>0.28303025649375524</v>
      </c>
      <c r="F53" s="93">
        <f t="shared" si="1"/>
        <v>14.819464230013025</v>
      </c>
      <c r="G53" s="93">
        <f t="shared" si="2"/>
        <v>0.63583128480738083</v>
      </c>
    </row>
    <row r="54" spans="1:7">
      <c r="A54" s="80" t="s">
        <v>237</v>
      </c>
      <c r="B54" s="117">
        <v>62.24</v>
      </c>
      <c r="C54" s="117">
        <v>70.307634300620066</v>
      </c>
      <c r="D54" s="117">
        <v>77.86891976836931</v>
      </c>
      <c r="E54" s="102">
        <f t="shared" si="0"/>
        <v>0.25110732275657627</v>
      </c>
      <c r="F54" s="93">
        <f t="shared" si="1"/>
        <v>15.628919768369308</v>
      </c>
      <c r="G54" s="93">
        <f t="shared" si="2"/>
        <v>7.5612854677492436</v>
      </c>
    </row>
    <row r="55" spans="1:7">
      <c r="A55" s="80" t="s">
        <v>238</v>
      </c>
      <c r="B55" s="117">
        <v>64.83</v>
      </c>
      <c r="C55" s="117">
        <v>79.938975626227503</v>
      </c>
      <c r="D55" s="117">
        <v>79.731866231194616</v>
      </c>
      <c r="E55" s="102">
        <f t="shared" si="0"/>
        <v>0.22986065449937709</v>
      </c>
      <c r="F55" s="93">
        <f t="shared" si="1"/>
        <v>14.901866231194617</v>
      </c>
      <c r="G55" s="93">
        <f t="shared" si="2"/>
        <v>-0.20710939503288728</v>
      </c>
    </row>
    <row r="56" spans="1:7">
      <c r="A56" s="80" t="s">
        <v>239</v>
      </c>
      <c r="B56" s="117">
        <v>57.51</v>
      </c>
      <c r="C56" s="117">
        <v>71.618027900752551</v>
      </c>
      <c r="D56" s="117">
        <v>71.960959971811505</v>
      </c>
      <c r="E56" s="102">
        <f t="shared" si="0"/>
        <v>0.2512773425806209</v>
      </c>
      <c r="F56" s="93">
        <f t="shared" si="1"/>
        <v>14.450959971811507</v>
      </c>
      <c r="G56" s="93">
        <f t="shared" si="2"/>
        <v>0.34293207105895362</v>
      </c>
    </row>
    <row r="57" spans="1:7">
      <c r="A57" s="80" t="s">
        <v>240</v>
      </c>
      <c r="B57" s="117">
        <v>58.44</v>
      </c>
      <c r="C57" s="117">
        <v>73.537781519317704</v>
      </c>
      <c r="D57" s="117">
        <v>70.45132953586284</v>
      </c>
      <c r="E57" s="102">
        <f t="shared" si="0"/>
        <v>0.20553267515165713</v>
      </c>
      <c r="F57" s="93">
        <f t="shared" si="1"/>
        <v>12.011329535862842</v>
      </c>
      <c r="G57" s="93">
        <f t="shared" si="2"/>
        <v>-3.0864519834548645</v>
      </c>
    </row>
    <row r="58" spans="1:7">
      <c r="A58" s="80" t="s">
        <v>241</v>
      </c>
      <c r="B58" s="117">
        <v>52.68</v>
      </c>
      <c r="C58" s="117">
        <v>66.381102479975311</v>
      </c>
      <c r="D58" s="117">
        <v>69.049585977402884</v>
      </c>
      <c r="E58" s="102">
        <f t="shared" si="0"/>
        <v>0.31073625621493706</v>
      </c>
      <c r="F58" s="93">
        <f t="shared" si="1"/>
        <v>16.369585977402885</v>
      </c>
      <c r="G58" s="93">
        <f t="shared" si="2"/>
        <v>2.6684834974275731</v>
      </c>
    </row>
    <row r="59" spans="1:7">
      <c r="A59" s="80" t="s">
        <v>242</v>
      </c>
      <c r="B59" s="117">
        <v>60.06</v>
      </c>
      <c r="C59" s="117">
        <v>79.241639549591653</v>
      </c>
      <c r="D59" s="117">
        <v>76.060771220022843</v>
      </c>
      <c r="E59" s="102">
        <f t="shared" si="0"/>
        <v>0.26641310722648753</v>
      </c>
      <c r="F59" s="93">
        <f t="shared" si="1"/>
        <v>16.000771220022841</v>
      </c>
      <c r="G59" s="93">
        <f t="shared" si="2"/>
        <v>-3.1808683295688098</v>
      </c>
    </row>
    <row r="60" spans="1:7">
      <c r="A60" s="80" t="s">
        <v>245</v>
      </c>
      <c r="B60" s="117">
        <v>67.349999999999994</v>
      </c>
      <c r="C60" s="117">
        <v>82.912734242307224</v>
      </c>
      <c r="D60" s="117">
        <v>83.645890620134566</v>
      </c>
      <c r="E60" s="102">
        <f t="shared" si="0"/>
        <v>0.2419582868616863</v>
      </c>
      <c r="F60" s="93">
        <f t="shared" si="1"/>
        <v>16.295890620134571</v>
      </c>
      <c r="G60" s="93">
        <f t="shared" si="2"/>
        <v>0.733156377827342</v>
      </c>
    </row>
    <row r="61" spans="1:7">
      <c r="A61" s="80" t="s">
        <v>246</v>
      </c>
      <c r="B61" s="117">
        <v>52.89</v>
      </c>
      <c r="C61" s="117">
        <v>67.820668527728671</v>
      </c>
      <c r="D61" s="117">
        <v>68.523950376341304</v>
      </c>
      <c r="E61" s="102">
        <f t="shared" si="0"/>
        <v>0.29559369212216491</v>
      </c>
      <c r="F61" s="93">
        <f t="shared" si="1"/>
        <v>15.633950376341303</v>
      </c>
      <c r="G61" s="93">
        <f t="shared" si="2"/>
        <v>0.7032818486126331</v>
      </c>
    </row>
    <row r="62" spans="1:7">
      <c r="A62" s="80" t="s">
        <v>247</v>
      </c>
      <c r="B62" s="117">
        <v>55.53</v>
      </c>
      <c r="C62" s="117">
        <v>70.376690798184541</v>
      </c>
      <c r="D62" s="117">
        <v>71.381190697978454</v>
      </c>
      <c r="E62" s="102">
        <f t="shared" si="0"/>
        <v>0.28545274082439137</v>
      </c>
      <c r="F62" s="93">
        <f t="shared" si="1"/>
        <v>15.851190697978453</v>
      </c>
      <c r="G62" s="93">
        <f t="shared" si="2"/>
        <v>1.0044998997939132</v>
      </c>
    </row>
    <row r="63" spans="1:7">
      <c r="A63" s="80" t="s">
        <v>248</v>
      </c>
      <c r="B63" s="117">
        <v>58.89</v>
      </c>
      <c r="C63" s="117">
        <v>77.323246544852225</v>
      </c>
      <c r="D63" s="117">
        <v>73.094314446245164</v>
      </c>
      <c r="E63" s="102">
        <f t="shared" si="0"/>
        <v>0.24120078869494249</v>
      </c>
      <c r="F63" s="93">
        <f t="shared" si="1"/>
        <v>14.204314446245164</v>
      </c>
      <c r="G63" s="93">
        <f t="shared" si="2"/>
        <v>-4.2289320986070607</v>
      </c>
    </row>
    <row r="64" spans="1:7">
      <c r="A64" s="80" t="s">
        <v>243</v>
      </c>
      <c r="B64" s="117">
        <v>54.12</v>
      </c>
      <c r="C64" s="117">
        <v>68.471472817566536</v>
      </c>
      <c r="D64" s="117">
        <v>68.969409186727958</v>
      </c>
      <c r="E64" s="102">
        <f t="shared" si="0"/>
        <v>0.27437932717531338</v>
      </c>
      <c r="F64" s="93">
        <f t="shared" si="1"/>
        <v>14.849409186727961</v>
      </c>
      <c r="G64" s="93">
        <f t="shared" si="2"/>
        <v>0.49793636916142248</v>
      </c>
    </row>
    <row r="65" spans="1:7">
      <c r="A65" s="80" t="s">
        <v>249</v>
      </c>
      <c r="B65" s="117">
        <v>53.07</v>
      </c>
      <c r="C65" s="117">
        <v>67.931208587660521</v>
      </c>
      <c r="D65" s="117">
        <v>67.954875094653801</v>
      </c>
      <c r="E65" s="102">
        <f t="shared" si="0"/>
        <v>0.28047625955631805</v>
      </c>
      <c r="F65" s="93">
        <f t="shared" si="1"/>
        <v>14.8848750946538</v>
      </c>
      <c r="G65" s="93">
        <f t="shared" si="2"/>
        <v>2.3666506993279768E-2</v>
      </c>
    </row>
    <row r="66" spans="1:7">
      <c r="A66" s="80" t="s">
        <v>250</v>
      </c>
      <c r="B66" s="117">
        <v>56.16</v>
      </c>
      <c r="C66" s="117">
        <v>73.471655160895224</v>
      </c>
      <c r="D66" s="117">
        <v>72.044921936645963</v>
      </c>
      <c r="E66" s="102">
        <f t="shared" si="0"/>
        <v>0.28285117408557636</v>
      </c>
      <c r="F66" s="93">
        <f t="shared" si="1"/>
        <v>15.884921936645966</v>
      </c>
      <c r="G66" s="93">
        <f t="shared" si="2"/>
        <v>-1.4267332242492614</v>
      </c>
    </row>
    <row r="67" spans="1:7">
      <c r="A67" s="80" t="s">
        <v>252</v>
      </c>
      <c r="B67" s="117">
        <v>57.4</v>
      </c>
      <c r="C67" s="117">
        <v>73.225910202844801</v>
      </c>
      <c r="D67" s="117">
        <v>71.577470017349398</v>
      </c>
      <c r="E67" s="102">
        <f t="shared" ref="E67:E83" si="3">(D67-B67)/B67</f>
        <v>0.24699425117333448</v>
      </c>
      <c r="F67" s="93">
        <f t="shared" ref="F67:F83" si="4">(D67-B67)</f>
        <v>14.1774700173494</v>
      </c>
      <c r="G67" s="93">
        <f t="shared" ref="G67:G83" si="5">(D67-C67)</f>
        <v>-1.6484401854954029</v>
      </c>
    </row>
    <row r="68" spans="1:7">
      <c r="A68" s="80" t="s">
        <v>253</v>
      </c>
      <c r="B68" s="117">
        <v>77.09</v>
      </c>
      <c r="C68" s="117">
        <v>96.104277283329253</v>
      </c>
      <c r="D68" s="117">
        <v>97.160068739023558</v>
      </c>
      <c r="E68" s="102">
        <f t="shared" si="3"/>
        <v>0.2603459429111889</v>
      </c>
      <c r="F68" s="93">
        <f t="shared" si="4"/>
        <v>20.070068739023554</v>
      </c>
      <c r="G68" s="93">
        <f t="shared" si="5"/>
        <v>1.0557914556943047</v>
      </c>
    </row>
    <row r="69" spans="1:7">
      <c r="A69" s="80" t="s">
        <v>179</v>
      </c>
      <c r="B69" s="117">
        <v>56.9</v>
      </c>
      <c r="C69" s="117">
        <v>70.994495535286049</v>
      </c>
      <c r="D69" s="117">
        <v>72.077326483696154</v>
      </c>
      <c r="E69" s="102">
        <f t="shared" si="3"/>
        <v>0.26673684505617146</v>
      </c>
      <c r="F69" s="93">
        <f t="shared" si="4"/>
        <v>15.177326483696156</v>
      </c>
      <c r="G69" s="93">
        <f t="shared" si="5"/>
        <v>1.0828309484101055</v>
      </c>
    </row>
    <row r="70" spans="1:7">
      <c r="A70" s="80" t="s">
        <v>189</v>
      </c>
      <c r="B70" s="117">
        <v>51.85</v>
      </c>
      <c r="C70" s="117">
        <v>68.691251209540326</v>
      </c>
      <c r="D70" s="117">
        <v>66.364003379964316</v>
      </c>
      <c r="E70" s="102">
        <f t="shared" si="3"/>
        <v>0.27992291957501086</v>
      </c>
      <c r="F70" s="93">
        <f t="shared" si="4"/>
        <v>14.514003379964315</v>
      </c>
      <c r="G70" s="93">
        <f t="shared" si="5"/>
        <v>-2.3272478295760095</v>
      </c>
    </row>
    <row r="71" spans="1:7">
      <c r="A71" s="80" t="s">
        <v>217</v>
      </c>
      <c r="B71" s="117">
        <v>55.34</v>
      </c>
      <c r="C71" s="117">
        <v>70.595254900244839</v>
      </c>
      <c r="D71" s="117">
        <v>71.817329916422565</v>
      </c>
      <c r="E71" s="102">
        <f t="shared" si="3"/>
        <v>0.29774719762238094</v>
      </c>
      <c r="F71" s="93">
        <f t="shared" si="4"/>
        <v>16.477329916422562</v>
      </c>
      <c r="G71" s="93">
        <f t="shared" si="5"/>
        <v>1.2220750161777261</v>
      </c>
    </row>
    <row r="72" spans="1:7">
      <c r="A72" s="80" t="s">
        <v>222</v>
      </c>
      <c r="B72" s="117">
        <v>69.66</v>
      </c>
      <c r="C72" s="117">
        <v>85.810940925519944</v>
      </c>
      <c r="D72" s="117">
        <v>86.243025918760509</v>
      </c>
      <c r="E72" s="102">
        <f t="shared" si="3"/>
        <v>0.23805664540282104</v>
      </c>
      <c r="F72" s="93">
        <f t="shared" si="4"/>
        <v>16.583025918760512</v>
      </c>
      <c r="G72" s="93">
        <f t="shared" si="5"/>
        <v>0.43208499324056504</v>
      </c>
    </row>
    <row r="73" spans="1:7">
      <c r="A73" s="80" t="s">
        <v>188</v>
      </c>
      <c r="B73" s="117">
        <v>59.63</v>
      </c>
      <c r="C73" s="117">
        <v>74.492656914738618</v>
      </c>
      <c r="D73" s="117">
        <v>74.42824357451849</v>
      </c>
      <c r="E73" s="102">
        <f t="shared" si="3"/>
        <v>0.24816776076670277</v>
      </c>
      <c r="F73" s="93">
        <f t="shared" si="4"/>
        <v>14.798243574518487</v>
      </c>
      <c r="G73" s="93">
        <f t="shared" si="5"/>
        <v>-6.4413340220127679E-2</v>
      </c>
    </row>
    <row r="74" spans="1:7">
      <c r="A74" s="80" t="s">
        <v>244</v>
      </c>
      <c r="B74" s="117">
        <v>51.3</v>
      </c>
      <c r="C74" s="117">
        <v>66.721780498441703</v>
      </c>
      <c r="D74" s="117">
        <v>66.71226767520244</v>
      </c>
      <c r="E74" s="102">
        <f t="shared" si="3"/>
        <v>0.30043406774273768</v>
      </c>
      <c r="F74" s="93">
        <f t="shared" si="4"/>
        <v>15.412267675202443</v>
      </c>
      <c r="G74" s="93">
        <f t="shared" si="5"/>
        <v>-9.5128232392625023E-3</v>
      </c>
    </row>
    <row r="75" spans="1:7">
      <c r="A75" s="80" t="s">
        <v>187</v>
      </c>
      <c r="B75" s="117">
        <v>54.09</v>
      </c>
      <c r="C75" s="117">
        <v>69.788405889735955</v>
      </c>
      <c r="D75" s="117">
        <v>71.195016579079535</v>
      </c>
      <c r="E75" s="102">
        <f t="shared" si="3"/>
        <v>0.31623251209242986</v>
      </c>
      <c r="F75" s="93">
        <f t="shared" si="4"/>
        <v>17.105016579079532</v>
      </c>
      <c r="G75" s="93">
        <f t="shared" si="5"/>
        <v>1.4066106893435801</v>
      </c>
    </row>
    <row r="76" spans="1:7">
      <c r="A76" s="80" t="s">
        <v>183</v>
      </c>
      <c r="B76" s="117">
        <v>52.98</v>
      </c>
      <c r="C76" s="117">
        <v>68.490689535193113</v>
      </c>
      <c r="D76" s="117">
        <v>70.137071134686664</v>
      </c>
      <c r="E76" s="102">
        <f t="shared" si="3"/>
        <v>0.32384052726852902</v>
      </c>
      <c r="F76" s="93">
        <f t="shared" si="4"/>
        <v>17.157071134686667</v>
      </c>
      <c r="G76" s="93">
        <f t="shared" si="5"/>
        <v>1.6463815994935516</v>
      </c>
    </row>
    <row r="77" spans="1:7">
      <c r="A77" s="80" t="s">
        <v>211</v>
      </c>
      <c r="B77" s="117">
        <v>52.35</v>
      </c>
      <c r="C77" s="117">
        <v>68.556601536131936</v>
      </c>
      <c r="D77" s="117">
        <v>68.65432043417951</v>
      </c>
      <c r="E77" s="102">
        <f t="shared" si="3"/>
        <v>0.31144833685156653</v>
      </c>
      <c r="F77" s="93">
        <f t="shared" si="4"/>
        <v>16.304320434179509</v>
      </c>
      <c r="G77" s="93">
        <f t="shared" si="5"/>
        <v>9.7718898047574498E-2</v>
      </c>
    </row>
    <row r="78" spans="1:7">
      <c r="A78" s="80" t="s">
        <v>251</v>
      </c>
      <c r="B78" s="117">
        <v>61.73</v>
      </c>
      <c r="C78" s="117">
        <v>75.687338594663586</v>
      </c>
      <c r="D78" s="117">
        <v>77.235911986147528</v>
      </c>
      <c r="E78" s="102">
        <f t="shared" si="3"/>
        <v>0.25118924325526537</v>
      </c>
      <c r="F78" s="93">
        <f t="shared" si="4"/>
        <v>15.505911986147531</v>
      </c>
      <c r="G78" s="93">
        <f t="shared" si="5"/>
        <v>1.5485733914839415</v>
      </c>
    </row>
    <row r="79" spans="1:7">
      <c r="A79" s="80" t="s">
        <v>216</v>
      </c>
      <c r="B79" s="117">
        <v>66.2</v>
      </c>
      <c r="C79" s="117">
        <v>80.041802543887954</v>
      </c>
      <c r="D79" s="117">
        <v>82.064194346201333</v>
      </c>
      <c r="E79" s="102">
        <f t="shared" si="3"/>
        <v>0.23964039797887204</v>
      </c>
      <c r="F79" s="93">
        <f t="shared" si="4"/>
        <v>15.86419434620133</v>
      </c>
      <c r="G79" s="93">
        <f t="shared" si="5"/>
        <v>2.0223918023133791</v>
      </c>
    </row>
    <row r="80" spans="1:7">
      <c r="A80" s="80" t="s">
        <v>221</v>
      </c>
      <c r="B80" s="117">
        <v>49.28</v>
      </c>
      <c r="C80" s="117">
        <v>63.828909501461084</v>
      </c>
      <c r="D80" s="117">
        <v>63.427334880511822</v>
      </c>
      <c r="E80" s="102">
        <f t="shared" si="3"/>
        <v>0.28708065910129504</v>
      </c>
      <c r="F80" s="93">
        <f t="shared" si="4"/>
        <v>14.147334880511821</v>
      </c>
      <c r="G80" s="93">
        <f t="shared" si="5"/>
        <v>-0.40157462094926188</v>
      </c>
    </row>
    <row r="81" spans="1:7">
      <c r="A81" s="80" t="s">
        <v>236</v>
      </c>
      <c r="B81" s="117">
        <v>55.33</v>
      </c>
      <c r="C81" s="117">
        <v>70.2024394058772</v>
      </c>
      <c r="D81" s="117">
        <v>71.079888404372838</v>
      </c>
      <c r="E81" s="102">
        <f t="shared" si="3"/>
        <v>0.28465368524078871</v>
      </c>
      <c r="F81" s="93">
        <f t="shared" si="4"/>
        <v>15.74988840437284</v>
      </c>
      <c r="G81" s="93">
        <f t="shared" si="5"/>
        <v>0.87744899849563751</v>
      </c>
    </row>
    <row r="82" spans="1:7">
      <c r="A82" s="80" t="s">
        <v>200</v>
      </c>
      <c r="B82" s="117">
        <v>57.78</v>
      </c>
      <c r="C82" s="117">
        <v>70.236116307616001</v>
      </c>
      <c r="D82" s="117">
        <v>72.785002824078489</v>
      </c>
      <c r="E82" s="102">
        <f t="shared" si="3"/>
        <v>0.25969198380198144</v>
      </c>
      <c r="F82" s="93">
        <f t="shared" si="4"/>
        <v>15.005002824078488</v>
      </c>
      <c r="G82" s="93">
        <f t="shared" si="5"/>
        <v>2.5488865164624883</v>
      </c>
    </row>
    <row r="83" spans="1:7" s="130" customFormat="1">
      <c r="A83" s="80" t="s">
        <v>173</v>
      </c>
      <c r="B83" s="118">
        <v>66.62</v>
      </c>
      <c r="C83" s="118">
        <v>82.176301011454797</v>
      </c>
      <c r="D83" s="118">
        <v>82.630631213078971</v>
      </c>
      <c r="E83" s="128">
        <f t="shared" si="3"/>
        <v>0.24032769758449363</v>
      </c>
      <c r="F83" s="131">
        <f t="shared" si="4"/>
        <v>16.010631213078966</v>
      </c>
      <c r="G83" s="131">
        <f t="shared" si="5"/>
        <v>0.45433020162417392</v>
      </c>
    </row>
    <row r="84" spans="1:7">
      <c r="B84" s="81"/>
      <c r="C84" s="82"/>
      <c r="D84" s="82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G1" zoomScale="80" zoomScaleNormal="80" workbookViewId="0">
      <selection activeCell="R20" sqref="R20"/>
    </sheetView>
  </sheetViews>
  <sheetFormatPr defaultRowHeight="14.5"/>
  <cols>
    <col min="2" max="2" width="19.08984375" customWidth="1"/>
    <col min="3" max="3" width="9.90625" customWidth="1"/>
    <col min="4" max="4" width="10.54296875" customWidth="1"/>
    <col min="5" max="5" width="11.08984375" customWidth="1"/>
    <col min="6" max="6" width="31.1796875" customWidth="1"/>
    <col min="7" max="7" width="25.1796875" customWidth="1"/>
    <col min="8" max="8" width="29" customWidth="1"/>
    <col min="9" max="9" width="28.08984375" customWidth="1"/>
  </cols>
  <sheetData>
    <row r="1" spans="1:8" s="85" customFormat="1" ht="66.5" customHeight="1">
      <c r="A1" s="104" t="s">
        <v>91</v>
      </c>
      <c r="B1" s="104" t="s">
        <v>174</v>
      </c>
      <c r="C1" s="104">
        <v>42125</v>
      </c>
      <c r="D1" s="104">
        <v>42461</v>
      </c>
      <c r="E1" s="104">
        <v>42491</v>
      </c>
      <c r="F1" s="104" t="s">
        <v>322</v>
      </c>
      <c r="G1" s="104" t="s">
        <v>323</v>
      </c>
      <c r="H1" s="2" t="s">
        <v>324</v>
      </c>
    </row>
    <row r="2" spans="1:8">
      <c r="A2" s="86">
        <v>1</v>
      </c>
      <c r="B2" s="101" t="s">
        <v>92</v>
      </c>
      <c r="C2" s="94">
        <v>38952</v>
      </c>
      <c r="D2" s="94">
        <v>39099</v>
      </c>
      <c r="E2" s="94">
        <v>39126</v>
      </c>
      <c r="F2" s="102">
        <f>(E2-C2)/C2</f>
        <v>4.4670363524337642E-3</v>
      </c>
      <c r="G2" s="95">
        <f>E2-C2</f>
        <v>174</v>
      </c>
      <c r="H2" s="95">
        <f>E2-D2</f>
        <v>27</v>
      </c>
    </row>
    <row r="3" spans="1:8">
      <c r="A3" s="86">
        <v>2</v>
      </c>
      <c r="B3" s="101" t="s">
        <v>93</v>
      </c>
      <c r="C3" s="94">
        <v>6046</v>
      </c>
      <c r="D3" s="94">
        <v>6231</v>
      </c>
      <c r="E3" s="94">
        <v>6329</v>
      </c>
      <c r="F3" s="102">
        <f t="shared" ref="F3:F66" si="0">(E3-C3)/C3</f>
        <v>4.6807806814422759E-2</v>
      </c>
      <c r="G3" s="95">
        <f t="shared" ref="G3:G66" si="1">E3-C3</f>
        <v>283</v>
      </c>
      <c r="H3" s="95">
        <f t="shared" ref="H3:H66" si="2">E3-D3</f>
        <v>98</v>
      </c>
    </row>
    <row r="4" spans="1:8">
      <c r="A4" s="86">
        <v>3</v>
      </c>
      <c r="B4" s="101" t="s">
        <v>94</v>
      </c>
      <c r="C4" s="94">
        <v>11982</v>
      </c>
      <c r="D4" s="94">
        <v>12286</v>
      </c>
      <c r="E4" s="94">
        <v>12361</v>
      </c>
      <c r="F4" s="102">
        <f t="shared" si="0"/>
        <v>3.1630779502587213E-2</v>
      </c>
      <c r="G4" s="95">
        <f t="shared" si="1"/>
        <v>379</v>
      </c>
      <c r="H4" s="95">
        <f t="shared" si="2"/>
        <v>75</v>
      </c>
    </row>
    <row r="5" spans="1:8">
      <c r="A5" s="86">
        <v>4</v>
      </c>
      <c r="B5" s="101" t="s">
        <v>95</v>
      </c>
      <c r="C5" s="94">
        <v>2383</v>
      </c>
      <c r="D5" s="94">
        <v>2383</v>
      </c>
      <c r="E5" s="94">
        <v>2412</v>
      </c>
      <c r="F5" s="102">
        <f t="shared" si="0"/>
        <v>1.2169534200587495E-2</v>
      </c>
      <c r="G5" s="95">
        <f t="shared" si="1"/>
        <v>29</v>
      </c>
      <c r="H5" s="95">
        <f t="shared" si="2"/>
        <v>29</v>
      </c>
    </row>
    <row r="6" spans="1:8">
      <c r="A6" s="86">
        <v>5</v>
      </c>
      <c r="B6" s="101" t="s">
        <v>96</v>
      </c>
      <c r="C6" s="94">
        <v>5558</v>
      </c>
      <c r="D6" s="94">
        <v>5494</v>
      </c>
      <c r="E6" s="94">
        <v>5551</v>
      </c>
      <c r="F6" s="102">
        <f t="shared" si="0"/>
        <v>-1.2594458438287153E-3</v>
      </c>
      <c r="G6" s="95">
        <f t="shared" si="1"/>
        <v>-7</v>
      </c>
      <c r="H6" s="95">
        <f t="shared" si="2"/>
        <v>57</v>
      </c>
    </row>
    <row r="7" spans="1:8">
      <c r="A7" s="86">
        <v>6</v>
      </c>
      <c r="B7" s="101" t="s">
        <v>97</v>
      </c>
      <c r="C7" s="94">
        <v>135605</v>
      </c>
      <c r="D7" s="94">
        <v>136277</v>
      </c>
      <c r="E7" s="94">
        <v>136460</v>
      </c>
      <c r="F7" s="102">
        <f t="shared" si="0"/>
        <v>6.3050772464142181E-3</v>
      </c>
      <c r="G7" s="95">
        <f t="shared" si="1"/>
        <v>855</v>
      </c>
      <c r="H7" s="95">
        <f t="shared" si="2"/>
        <v>183</v>
      </c>
    </row>
    <row r="8" spans="1:8">
      <c r="A8" s="86">
        <v>7</v>
      </c>
      <c r="B8" s="101" t="s">
        <v>98</v>
      </c>
      <c r="C8" s="94">
        <v>69345</v>
      </c>
      <c r="D8" s="94">
        <v>67927</v>
      </c>
      <c r="E8" s="94">
        <v>69156</v>
      </c>
      <c r="F8" s="102">
        <f t="shared" si="0"/>
        <v>-2.7255029201817002E-3</v>
      </c>
      <c r="G8" s="95">
        <f t="shared" si="1"/>
        <v>-189</v>
      </c>
      <c r="H8" s="95">
        <f t="shared" si="2"/>
        <v>1229</v>
      </c>
    </row>
    <row r="9" spans="1:8">
      <c r="A9" s="86">
        <v>8</v>
      </c>
      <c r="B9" s="101" t="s">
        <v>99</v>
      </c>
      <c r="C9" s="94">
        <v>3406</v>
      </c>
      <c r="D9" s="94">
        <v>3448</v>
      </c>
      <c r="E9" s="94">
        <v>3494</v>
      </c>
      <c r="F9" s="102">
        <f t="shared" si="0"/>
        <v>2.5836758661186142E-2</v>
      </c>
      <c r="G9" s="95">
        <f t="shared" si="1"/>
        <v>88</v>
      </c>
      <c r="H9" s="95">
        <f t="shared" si="2"/>
        <v>46</v>
      </c>
    </row>
    <row r="10" spans="1:8">
      <c r="A10" s="86">
        <v>9</v>
      </c>
      <c r="B10" s="101" t="s">
        <v>100</v>
      </c>
      <c r="C10" s="94">
        <v>25306</v>
      </c>
      <c r="D10" s="94">
        <v>25858</v>
      </c>
      <c r="E10" s="94">
        <v>26160</v>
      </c>
      <c r="F10" s="102">
        <f t="shared" si="0"/>
        <v>3.3746937485181379E-2</v>
      </c>
      <c r="G10" s="95">
        <f t="shared" si="1"/>
        <v>854</v>
      </c>
      <c r="H10" s="95">
        <f t="shared" si="2"/>
        <v>302</v>
      </c>
    </row>
    <row r="11" spans="1:8">
      <c r="A11" s="86">
        <v>10</v>
      </c>
      <c r="B11" s="101" t="s">
        <v>101</v>
      </c>
      <c r="C11" s="94">
        <v>26868</v>
      </c>
      <c r="D11" s="94">
        <v>27173</v>
      </c>
      <c r="E11" s="94">
        <v>27334</v>
      </c>
      <c r="F11" s="102">
        <f t="shared" si="0"/>
        <v>1.7344052404347179E-2</v>
      </c>
      <c r="G11" s="95">
        <f t="shared" si="1"/>
        <v>466</v>
      </c>
      <c r="H11" s="95">
        <f t="shared" si="2"/>
        <v>161</v>
      </c>
    </row>
    <row r="12" spans="1:8">
      <c r="A12" s="86">
        <v>11</v>
      </c>
      <c r="B12" s="101" t="s">
        <v>102</v>
      </c>
      <c r="C12" s="94">
        <v>4355</v>
      </c>
      <c r="D12" s="94">
        <v>4472</v>
      </c>
      <c r="E12" s="94">
        <v>4479</v>
      </c>
      <c r="F12" s="102">
        <f t="shared" si="0"/>
        <v>2.8473019517795638E-2</v>
      </c>
      <c r="G12" s="95">
        <f t="shared" si="1"/>
        <v>124</v>
      </c>
      <c r="H12" s="95">
        <f t="shared" si="2"/>
        <v>7</v>
      </c>
    </row>
    <row r="13" spans="1:8">
      <c r="A13" s="86">
        <v>12</v>
      </c>
      <c r="B13" s="101" t="s">
        <v>103</v>
      </c>
      <c r="C13" s="94">
        <v>1965</v>
      </c>
      <c r="D13" s="94">
        <v>2160</v>
      </c>
      <c r="E13" s="94">
        <v>2226</v>
      </c>
      <c r="F13" s="102">
        <f t="shared" si="0"/>
        <v>0.13282442748091602</v>
      </c>
      <c r="G13" s="95">
        <f t="shared" si="1"/>
        <v>261</v>
      </c>
      <c r="H13" s="95">
        <f t="shared" si="2"/>
        <v>66</v>
      </c>
    </row>
    <row r="14" spans="1:8">
      <c r="A14" s="86">
        <v>13</v>
      </c>
      <c r="B14" s="101" t="s">
        <v>104</v>
      </c>
      <c r="C14" s="94">
        <v>2491</v>
      </c>
      <c r="D14" s="94">
        <v>2433</v>
      </c>
      <c r="E14" s="94">
        <v>2472</v>
      </c>
      <c r="F14" s="102">
        <f t="shared" si="0"/>
        <v>-7.6274588518667205E-3</v>
      </c>
      <c r="G14" s="95">
        <f t="shared" si="1"/>
        <v>-19</v>
      </c>
      <c r="H14" s="95">
        <f t="shared" si="2"/>
        <v>39</v>
      </c>
    </row>
    <row r="15" spans="1:8">
      <c r="A15" s="86">
        <v>14</v>
      </c>
      <c r="B15" s="101" t="s">
        <v>105</v>
      </c>
      <c r="C15" s="94">
        <v>6852</v>
      </c>
      <c r="D15" s="94">
        <v>7000</v>
      </c>
      <c r="E15" s="94">
        <v>7046</v>
      </c>
      <c r="F15" s="102">
        <f t="shared" si="0"/>
        <v>2.8312901342673672E-2</v>
      </c>
      <c r="G15" s="95">
        <f t="shared" si="1"/>
        <v>194</v>
      </c>
      <c r="H15" s="95">
        <f t="shared" si="2"/>
        <v>46</v>
      </c>
    </row>
    <row r="16" spans="1:8">
      <c r="A16" s="86">
        <v>15</v>
      </c>
      <c r="B16" s="101" t="s">
        <v>106</v>
      </c>
      <c r="C16" s="94">
        <v>5634</v>
      </c>
      <c r="D16" s="94">
        <v>5773</v>
      </c>
      <c r="E16" s="94">
        <v>5806</v>
      </c>
      <c r="F16" s="102">
        <f t="shared" si="0"/>
        <v>3.052893148739794E-2</v>
      </c>
      <c r="G16" s="95">
        <f t="shared" si="1"/>
        <v>172</v>
      </c>
      <c r="H16" s="95">
        <f t="shared" si="2"/>
        <v>33</v>
      </c>
    </row>
    <row r="17" spans="1:8">
      <c r="A17" s="86">
        <v>16</v>
      </c>
      <c r="B17" s="101" t="s">
        <v>107</v>
      </c>
      <c r="C17" s="94">
        <v>69963</v>
      </c>
      <c r="D17" s="94">
        <v>71488</v>
      </c>
      <c r="E17" s="94">
        <v>71700</v>
      </c>
      <c r="F17" s="102">
        <f t="shared" si="0"/>
        <v>2.4827408773208697E-2</v>
      </c>
      <c r="G17" s="95">
        <f t="shared" si="1"/>
        <v>1737</v>
      </c>
      <c r="H17" s="95">
        <f t="shared" si="2"/>
        <v>212</v>
      </c>
    </row>
    <row r="18" spans="1:8">
      <c r="A18" s="86">
        <v>17</v>
      </c>
      <c r="B18" s="101" t="s">
        <v>108</v>
      </c>
      <c r="C18" s="94">
        <v>13160</v>
      </c>
      <c r="D18" s="94">
        <v>13488</v>
      </c>
      <c r="E18" s="94">
        <v>13606</v>
      </c>
      <c r="F18" s="102">
        <f t="shared" si="0"/>
        <v>3.3890577507598788E-2</v>
      </c>
      <c r="G18" s="95">
        <f t="shared" si="1"/>
        <v>446</v>
      </c>
      <c r="H18" s="95">
        <f t="shared" si="2"/>
        <v>118</v>
      </c>
    </row>
    <row r="19" spans="1:8">
      <c r="A19" s="86">
        <v>18</v>
      </c>
      <c r="B19" s="101" t="s">
        <v>109</v>
      </c>
      <c r="C19" s="94">
        <v>2850</v>
      </c>
      <c r="D19" s="94">
        <v>2951</v>
      </c>
      <c r="E19" s="94">
        <v>2956</v>
      </c>
      <c r="F19" s="102">
        <f t="shared" si="0"/>
        <v>3.7192982456140354E-2</v>
      </c>
      <c r="G19" s="95">
        <f t="shared" si="1"/>
        <v>106</v>
      </c>
      <c r="H19" s="95">
        <f t="shared" si="2"/>
        <v>5</v>
      </c>
    </row>
    <row r="20" spans="1:8">
      <c r="A20" s="86">
        <v>19</v>
      </c>
      <c r="B20" s="101" t="s">
        <v>110</v>
      </c>
      <c r="C20" s="94">
        <v>8012</v>
      </c>
      <c r="D20" s="94">
        <v>8145</v>
      </c>
      <c r="E20" s="94">
        <v>8230</v>
      </c>
      <c r="F20" s="102">
        <f t="shared" si="0"/>
        <v>2.7209186220668997E-2</v>
      </c>
      <c r="G20" s="95">
        <f t="shared" si="1"/>
        <v>218</v>
      </c>
      <c r="H20" s="95">
        <f t="shared" si="2"/>
        <v>85</v>
      </c>
    </row>
    <row r="21" spans="1:8">
      <c r="A21" s="86">
        <v>20</v>
      </c>
      <c r="B21" s="101" t="s">
        <v>111</v>
      </c>
      <c r="C21" s="94">
        <v>23803</v>
      </c>
      <c r="D21" s="94">
        <v>24221</v>
      </c>
      <c r="E21" s="94">
        <v>24274</v>
      </c>
      <c r="F21" s="102">
        <f t="shared" si="0"/>
        <v>1.9787421753560474E-2</v>
      </c>
      <c r="G21" s="95">
        <f t="shared" si="1"/>
        <v>471</v>
      </c>
      <c r="H21" s="95">
        <f t="shared" si="2"/>
        <v>53</v>
      </c>
    </row>
    <row r="22" spans="1:8">
      <c r="A22" s="86">
        <v>21</v>
      </c>
      <c r="B22" s="101" t="s">
        <v>112</v>
      </c>
      <c r="C22" s="94">
        <v>13060</v>
      </c>
      <c r="D22" s="94">
        <v>13100</v>
      </c>
      <c r="E22" s="94">
        <v>13219</v>
      </c>
      <c r="F22" s="102">
        <f t="shared" si="0"/>
        <v>1.2174578866768759E-2</v>
      </c>
      <c r="G22" s="95">
        <f t="shared" si="1"/>
        <v>159</v>
      </c>
      <c r="H22" s="95">
        <f t="shared" si="2"/>
        <v>119</v>
      </c>
    </row>
    <row r="23" spans="1:8">
      <c r="A23" s="86">
        <v>22</v>
      </c>
      <c r="B23" s="101" t="s">
        <v>113</v>
      </c>
      <c r="C23" s="94">
        <v>9304</v>
      </c>
      <c r="D23" s="94">
        <v>9299</v>
      </c>
      <c r="E23" s="94">
        <v>9266</v>
      </c>
      <c r="F23" s="102">
        <f t="shared" si="0"/>
        <v>-4.0842648323301802E-3</v>
      </c>
      <c r="G23" s="95">
        <f t="shared" si="1"/>
        <v>-38</v>
      </c>
      <c r="H23" s="95">
        <f t="shared" si="2"/>
        <v>-33</v>
      </c>
    </row>
    <row r="24" spans="1:8">
      <c r="A24" s="86">
        <v>23</v>
      </c>
      <c r="B24" s="101" t="s">
        <v>114</v>
      </c>
      <c r="C24" s="94">
        <v>6875</v>
      </c>
      <c r="D24" s="94">
        <v>7111</v>
      </c>
      <c r="E24" s="94">
        <v>7137</v>
      </c>
      <c r="F24" s="102">
        <f t="shared" si="0"/>
        <v>3.8109090909090912E-2</v>
      </c>
      <c r="G24" s="95">
        <f t="shared" si="1"/>
        <v>262</v>
      </c>
      <c r="H24" s="95">
        <f t="shared" si="2"/>
        <v>26</v>
      </c>
    </row>
    <row r="25" spans="1:8">
      <c r="A25" s="86">
        <v>24</v>
      </c>
      <c r="B25" s="101" t="s">
        <v>115</v>
      </c>
      <c r="C25" s="94">
        <v>3346</v>
      </c>
      <c r="D25" s="94">
        <v>3427</v>
      </c>
      <c r="E25" s="94">
        <v>3500</v>
      </c>
      <c r="F25" s="102">
        <f t="shared" si="0"/>
        <v>4.6025104602510462E-2</v>
      </c>
      <c r="G25" s="95">
        <f t="shared" si="1"/>
        <v>154</v>
      </c>
      <c r="H25" s="95">
        <f t="shared" si="2"/>
        <v>73</v>
      </c>
    </row>
    <row r="26" spans="1:8">
      <c r="A26" s="86">
        <v>25</v>
      </c>
      <c r="B26" s="101" t="s">
        <v>116</v>
      </c>
      <c r="C26" s="94">
        <v>9113</v>
      </c>
      <c r="D26" s="94">
        <v>9423</v>
      </c>
      <c r="E26" s="94">
        <v>9573</v>
      </c>
      <c r="F26" s="102">
        <f t="shared" si="0"/>
        <v>5.0477340063645341E-2</v>
      </c>
      <c r="G26" s="95">
        <f t="shared" si="1"/>
        <v>460</v>
      </c>
      <c r="H26" s="95">
        <f t="shared" si="2"/>
        <v>150</v>
      </c>
    </row>
    <row r="27" spans="1:8">
      <c r="A27" s="86">
        <v>26</v>
      </c>
      <c r="B27" s="101" t="s">
        <v>117</v>
      </c>
      <c r="C27" s="94">
        <v>19234</v>
      </c>
      <c r="D27" s="94">
        <v>19463</v>
      </c>
      <c r="E27" s="94">
        <v>19494</v>
      </c>
      <c r="F27" s="102">
        <f t="shared" si="0"/>
        <v>1.3517729021524384E-2</v>
      </c>
      <c r="G27" s="95">
        <f t="shared" si="1"/>
        <v>260</v>
      </c>
      <c r="H27" s="95">
        <f t="shared" si="2"/>
        <v>31</v>
      </c>
    </row>
    <row r="28" spans="1:8">
      <c r="A28" s="86">
        <v>27</v>
      </c>
      <c r="B28" s="101" t="s">
        <v>118</v>
      </c>
      <c r="C28" s="94">
        <v>31810</v>
      </c>
      <c r="D28" s="94">
        <v>31890</v>
      </c>
      <c r="E28" s="94">
        <v>31972</v>
      </c>
      <c r="F28" s="102">
        <f t="shared" si="0"/>
        <v>5.092738132662685E-3</v>
      </c>
      <c r="G28" s="95">
        <f t="shared" si="1"/>
        <v>162</v>
      </c>
      <c r="H28" s="95">
        <f t="shared" si="2"/>
        <v>82</v>
      </c>
    </row>
    <row r="29" spans="1:8">
      <c r="A29" s="86">
        <v>28</v>
      </c>
      <c r="B29" s="101" t="s">
        <v>119</v>
      </c>
      <c r="C29" s="94">
        <v>7645</v>
      </c>
      <c r="D29" s="94">
        <v>7712</v>
      </c>
      <c r="E29" s="94">
        <v>7761</v>
      </c>
      <c r="F29" s="102">
        <f t="shared" si="0"/>
        <v>1.5173315892740354E-2</v>
      </c>
      <c r="G29" s="95">
        <f t="shared" si="1"/>
        <v>116</v>
      </c>
      <c r="H29" s="95">
        <f t="shared" si="2"/>
        <v>49</v>
      </c>
    </row>
    <row r="30" spans="1:8">
      <c r="A30" s="86">
        <v>29</v>
      </c>
      <c r="B30" s="101" t="s">
        <v>120</v>
      </c>
      <c r="C30" s="94">
        <v>2086</v>
      </c>
      <c r="D30" s="94">
        <v>2093</v>
      </c>
      <c r="E30" s="94">
        <v>2164</v>
      </c>
      <c r="F30" s="102">
        <f t="shared" si="0"/>
        <v>3.7392138063279005E-2</v>
      </c>
      <c r="G30" s="95">
        <f t="shared" si="1"/>
        <v>78</v>
      </c>
      <c r="H30" s="95">
        <f t="shared" si="2"/>
        <v>71</v>
      </c>
    </row>
    <row r="31" spans="1:8">
      <c r="A31" s="86">
        <v>30</v>
      </c>
      <c r="B31" s="101" t="s">
        <v>121</v>
      </c>
      <c r="C31" s="94">
        <v>1280</v>
      </c>
      <c r="D31" s="94">
        <v>977</v>
      </c>
      <c r="E31" s="94">
        <v>1087</v>
      </c>
      <c r="F31" s="102">
        <f t="shared" si="0"/>
        <v>-0.15078125000000001</v>
      </c>
      <c r="G31" s="95">
        <f t="shared" si="1"/>
        <v>-193</v>
      </c>
      <c r="H31" s="95">
        <f t="shared" si="2"/>
        <v>110</v>
      </c>
    </row>
    <row r="32" spans="1:8">
      <c r="A32" s="86">
        <v>31</v>
      </c>
      <c r="B32" s="101" t="s">
        <v>122</v>
      </c>
      <c r="C32" s="94">
        <v>20856</v>
      </c>
      <c r="D32" s="94">
        <v>21188</v>
      </c>
      <c r="E32" s="94">
        <v>21256</v>
      </c>
      <c r="F32" s="102">
        <f t="shared" si="0"/>
        <v>1.9179133103183737E-2</v>
      </c>
      <c r="G32" s="95">
        <f t="shared" si="1"/>
        <v>400</v>
      </c>
      <c r="H32" s="95">
        <f t="shared" si="2"/>
        <v>68</v>
      </c>
    </row>
    <row r="33" spans="1:8">
      <c r="A33" s="86">
        <v>32</v>
      </c>
      <c r="B33" s="101" t="s">
        <v>123</v>
      </c>
      <c r="C33" s="94">
        <v>8250</v>
      </c>
      <c r="D33" s="94">
        <v>8629</v>
      </c>
      <c r="E33" s="94">
        <v>8666</v>
      </c>
      <c r="F33" s="102">
        <f t="shared" si="0"/>
        <v>5.0424242424242427E-2</v>
      </c>
      <c r="G33" s="95">
        <f t="shared" si="1"/>
        <v>416</v>
      </c>
      <c r="H33" s="95">
        <f t="shared" si="2"/>
        <v>37</v>
      </c>
    </row>
    <row r="34" spans="1:8">
      <c r="A34" s="86">
        <v>33</v>
      </c>
      <c r="B34" s="101" t="s">
        <v>124</v>
      </c>
      <c r="C34" s="94">
        <v>33915</v>
      </c>
      <c r="D34" s="94">
        <v>34864</v>
      </c>
      <c r="E34" s="94">
        <v>35063</v>
      </c>
      <c r="F34" s="102">
        <f t="shared" si="0"/>
        <v>3.384932920536636E-2</v>
      </c>
      <c r="G34" s="95">
        <f t="shared" si="1"/>
        <v>1148</v>
      </c>
      <c r="H34" s="95">
        <f t="shared" si="2"/>
        <v>199</v>
      </c>
    </row>
    <row r="35" spans="1:8">
      <c r="A35" s="86">
        <v>34</v>
      </c>
      <c r="B35" s="101" t="s">
        <v>125</v>
      </c>
      <c r="C35" s="94">
        <v>499287</v>
      </c>
      <c r="D35" s="94">
        <v>501962</v>
      </c>
      <c r="E35" s="94">
        <v>502582</v>
      </c>
      <c r="F35" s="102">
        <f t="shared" si="0"/>
        <v>6.5994107597433941E-3</v>
      </c>
      <c r="G35" s="95">
        <f t="shared" si="1"/>
        <v>3295</v>
      </c>
      <c r="H35" s="95">
        <f t="shared" si="2"/>
        <v>620</v>
      </c>
    </row>
    <row r="36" spans="1:8">
      <c r="A36" s="86">
        <v>35</v>
      </c>
      <c r="B36" s="101" t="s">
        <v>126</v>
      </c>
      <c r="C36" s="94">
        <v>119156</v>
      </c>
      <c r="D36" s="94">
        <v>120889</v>
      </c>
      <c r="E36" s="94">
        <v>121364</v>
      </c>
      <c r="F36" s="102">
        <f t="shared" si="0"/>
        <v>1.8530329987579308E-2</v>
      </c>
      <c r="G36" s="95">
        <f t="shared" si="1"/>
        <v>2208</v>
      </c>
      <c r="H36" s="95">
        <f t="shared" si="2"/>
        <v>475</v>
      </c>
    </row>
    <row r="37" spans="1:8">
      <c r="A37" s="86">
        <v>36</v>
      </c>
      <c r="B37" s="101" t="s">
        <v>127</v>
      </c>
      <c r="C37" s="94">
        <v>2735</v>
      </c>
      <c r="D37" s="94">
        <v>2803</v>
      </c>
      <c r="E37" s="94">
        <v>2881</v>
      </c>
      <c r="F37" s="102">
        <f t="shared" si="0"/>
        <v>5.3382084095063988E-2</v>
      </c>
      <c r="G37" s="95">
        <f t="shared" si="1"/>
        <v>146</v>
      </c>
      <c r="H37" s="95">
        <f t="shared" si="2"/>
        <v>78</v>
      </c>
    </row>
    <row r="38" spans="1:8">
      <c r="A38" s="86">
        <v>37</v>
      </c>
      <c r="B38" s="101" t="s">
        <v>128</v>
      </c>
      <c r="C38" s="94">
        <v>6667</v>
      </c>
      <c r="D38" s="94">
        <v>6922</v>
      </c>
      <c r="E38" s="94">
        <v>7076</v>
      </c>
      <c r="F38" s="102">
        <f t="shared" si="0"/>
        <v>6.1346932653367332E-2</v>
      </c>
      <c r="G38" s="95">
        <f t="shared" si="1"/>
        <v>409</v>
      </c>
      <c r="H38" s="95">
        <f t="shared" si="2"/>
        <v>154</v>
      </c>
    </row>
    <row r="39" spans="1:8">
      <c r="A39" s="86">
        <v>38</v>
      </c>
      <c r="B39" s="101" t="s">
        <v>129</v>
      </c>
      <c r="C39" s="94">
        <v>28655</v>
      </c>
      <c r="D39" s="94">
        <v>29100</v>
      </c>
      <c r="E39" s="94">
        <v>29208</v>
      </c>
      <c r="F39" s="102">
        <f t="shared" si="0"/>
        <v>1.9298551736171697E-2</v>
      </c>
      <c r="G39" s="95">
        <f t="shared" si="1"/>
        <v>553</v>
      </c>
      <c r="H39" s="95">
        <f t="shared" si="2"/>
        <v>108</v>
      </c>
    </row>
    <row r="40" spans="1:8">
      <c r="A40" s="86">
        <v>39</v>
      </c>
      <c r="B40" s="101" t="s">
        <v>130</v>
      </c>
      <c r="C40" s="94">
        <v>7647</v>
      </c>
      <c r="D40" s="94">
        <v>7782</v>
      </c>
      <c r="E40" s="94">
        <v>7779</v>
      </c>
      <c r="F40" s="102">
        <f t="shared" si="0"/>
        <v>1.7261671243624949E-2</v>
      </c>
      <c r="G40" s="95">
        <f t="shared" si="1"/>
        <v>132</v>
      </c>
      <c r="H40" s="95">
        <f t="shared" si="2"/>
        <v>-3</v>
      </c>
    </row>
    <row r="41" spans="1:8">
      <c r="A41" s="86">
        <v>40</v>
      </c>
      <c r="B41" s="101" t="s">
        <v>131</v>
      </c>
      <c r="C41" s="94">
        <v>3597</v>
      </c>
      <c r="D41" s="94">
        <v>3643</v>
      </c>
      <c r="E41" s="94">
        <v>3681</v>
      </c>
      <c r="F41" s="102">
        <f t="shared" si="0"/>
        <v>2.3352793994995829E-2</v>
      </c>
      <c r="G41" s="95">
        <f t="shared" si="1"/>
        <v>84</v>
      </c>
      <c r="H41" s="95">
        <f t="shared" si="2"/>
        <v>38</v>
      </c>
    </row>
    <row r="42" spans="1:8">
      <c r="A42" s="86">
        <v>41</v>
      </c>
      <c r="B42" s="101" t="s">
        <v>132</v>
      </c>
      <c r="C42" s="94">
        <v>41063</v>
      </c>
      <c r="D42" s="94">
        <v>42863</v>
      </c>
      <c r="E42" s="94">
        <v>43095</v>
      </c>
      <c r="F42" s="102">
        <f t="shared" si="0"/>
        <v>4.9484937778535423E-2</v>
      </c>
      <c r="G42" s="95">
        <f t="shared" si="1"/>
        <v>2032</v>
      </c>
      <c r="H42" s="95">
        <f t="shared" si="2"/>
        <v>232</v>
      </c>
    </row>
    <row r="43" spans="1:8">
      <c r="A43" s="86">
        <v>42</v>
      </c>
      <c r="B43" s="101" t="s">
        <v>133</v>
      </c>
      <c r="C43" s="94">
        <v>41474</v>
      </c>
      <c r="D43" s="94">
        <v>42761</v>
      </c>
      <c r="E43" s="94">
        <v>42905</v>
      </c>
      <c r="F43" s="102">
        <f t="shared" si="0"/>
        <v>3.4503544389255916E-2</v>
      </c>
      <c r="G43" s="95">
        <f t="shared" si="1"/>
        <v>1431</v>
      </c>
      <c r="H43" s="95">
        <f t="shared" si="2"/>
        <v>144</v>
      </c>
    </row>
    <row r="44" spans="1:8">
      <c r="A44" s="86">
        <v>43</v>
      </c>
      <c r="B44" s="101" t="s">
        <v>134</v>
      </c>
      <c r="C44" s="94">
        <v>10055</v>
      </c>
      <c r="D44" s="94">
        <v>10037</v>
      </c>
      <c r="E44" s="94">
        <v>10144</v>
      </c>
      <c r="F44" s="102">
        <f t="shared" si="0"/>
        <v>8.8513177523620087E-3</v>
      </c>
      <c r="G44" s="95">
        <f t="shared" si="1"/>
        <v>89</v>
      </c>
      <c r="H44" s="95">
        <f t="shared" si="2"/>
        <v>107</v>
      </c>
    </row>
    <row r="45" spans="1:8">
      <c r="A45" s="86">
        <v>44</v>
      </c>
      <c r="B45" s="101" t="s">
        <v>135</v>
      </c>
      <c r="C45" s="94">
        <v>10312</v>
      </c>
      <c r="D45" s="94">
        <v>10741</v>
      </c>
      <c r="E45" s="94">
        <v>10885</v>
      </c>
      <c r="F45" s="102">
        <f t="shared" si="0"/>
        <v>5.5566330488750967E-2</v>
      </c>
      <c r="G45" s="95">
        <f t="shared" si="1"/>
        <v>573</v>
      </c>
      <c r="H45" s="95">
        <f t="shared" si="2"/>
        <v>144</v>
      </c>
    </row>
    <row r="46" spans="1:8">
      <c r="A46" s="86">
        <v>45</v>
      </c>
      <c r="B46" s="101" t="s">
        <v>136</v>
      </c>
      <c r="C46" s="94">
        <v>25628</v>
      </c>
      <c r="D46" s="94">
        <v>26232</v>
      </c>
      <c r="E46" s="94">
        <v>26267</v>
      </c>
      <c r="F46" s="102">
        <f t="shared" si="0"/>
        <v>2.4933666302481661E-2</v>
      </c>
      <c r="G46" s="95">
        <f t="shared" si="1"/>
        <v>639</v>
      </c>
      <c r="H46" s="95">
        <f t="shared" si="2"/>
        <v>35</v>
      </c>
    </row>
    <row r="47" spans="1:8">
      <c r="A47" s="86">
        <v>46</v>
      </c>
      <c r="B47" s="101" t="s">
        <v>137</v>
      </c>
      <c r="C47" s="94">
        <v>13509</v>
      </c>
      <c r="D47" s="94">
        <v>13957</v>
      </c>
      <c r="E47" s="94">
        <v>14183</v>
      </c>
      <c r="F47" s="102">
        <f t="shared" si="0"/>
        <v>4.9892664149826044E-2</v>
      </c>
      <c r="G47" s="95">
        <f t="shared" si="1"/>
        <v>674</v>
      </c>
      <c r="H47" s="95">
        <f t="shared" si="2"/>
        <v>226</v>
      </c>
    </row>
    <row r="48" spans="1:8">
      <c r="A48" s="86">
        <v>47</v>
      </c>
      <c r="B48" s="101" t="s">
        <v>138</v>
      </c>
      <c r="C48" s="94">
        <v>4957</v>
      </c>
      <c r="D48" s="94">
        <v>4876</v>
      </c>
      <c r="E48" s="94">
        <v>4909</v>
      </c>
      <c r="F48" s="102">
        <f t="shared" si="0"/>
        <v>-9.68327617510591E-3</v>
      </c>
      <c r="G48" s="95">
        <f t="shared" si="1"/>
        <v>-48</v>
      </c>
      <c r="H48" s="95">
        <f t="shared" si="2"/>
        <v>33</v>
      </c>
    </row>
    <row r="49" spans="1:8">
      <c r="A49" s="86">
        <v>48</v>
      </c>
      <c r="B49" s="101" t="s">
        <v>139</v>
      </c>
      <c r="C49" s="94">
        <v>34052</v>
      </c>
      <c r="D49" s="94">
        <v>32984</v>
      </c>
      <c r="E49" s="94">
        <v>34178</v>
      </c>
      <c r="F49" s="102">
        <f t="shared" si="0"/>
        <v>3.7002231880653119E-3</v>
      </c>
      <c r="G49" s="95">
        <f t="shared" si="1"/>
        <v>126</v>
      </c>
      <c r="H49" s="95">
        <f t="shared" si="2"/>
        <v>1194</v>
      </c>
    </row>
    <row r="50" spans="1:8">
      <c r="A50" s="86">
        <v>49</v>
      </c>
      <c r="B50" s="101" t="s">
        <v>140</v>
      </c>
      <c r="C50" s="94">
        <v>1916</v>
      </c>
      <c r="D50" s="94">
        <v>2032</v>
      </c>
      <c r="E50" s="94">
        <v>2087</v>
      </c>
      <c r="F50" s="102">
        <f t="shared" si="0"/>
        <v>8.9248434237995819E-2</v>
      </c>
      <c r="G50" s="95">
        <f t="shared" si="1"/>
        <v>171</v>
      </c>
      <c r="H50" s="95">
        <f t="shared" si="2"/>
        <v>55</v>
      </c>
    </row>
    <row r="51" spans="1:8">
      <c r="A51" s="86">
        <v>50</v>
      </c>
      <c r="B51" s="101" t="s">
        <v>141</v>
      </c>
      <c r="C51" s="94">
        <v>5897</v>
      </c>
      <c r="D51" s="94">
        <v>5966</v>
      </c>
      <c r="E51" s="94">
        <v>6030</v>
      </c>
      <c r="F51" s="102">
        <f t="shared" si="0"/>
        <v>2.2553840936069186E-2</v>
      </c>
      <c r="G51" s="95">
        <f t="shared" si="1"/>
        <v>133</v>
      </c>
      <c r="H51" s="95">
        <f t="shared" si="2"/>
        <v>64</v>
      </c>
    </row>
    <row r="52" spans="1:8">
      <c r="A52" s="86">
        <v>51</v>
      </c>
      <c r="B52" s="101" t="s">
        <v>142</v>
      </c>
      <c r="C52" s="94">
        <v>5425</v>
      </c>
      <c r="D52" s="94">
        <v>5505</v>
      </c>
      <c r="E52" s="94">
        <v>5615</v>
      </c>
      <c r="F52" s="102">
        <f t="shared" si="0"/>
        <v>3.5023041474654376E-2</v>
      </c>
      <c r="G52" s="95">
        <f t="shared" si="1"/>
        <v>190</v>
      </c>
      <c r="H52" s="95">
        <f t="shared" si="2"/>
        <v>110</v>
      </c>
    </row>
    <row r="53" spans="1:8">
      <c r="A53" s="86">
        <v>52</v>
      </c>
      <c r="B53" s="101" t="s">
        <v>143</v>
      </c>
      <c r="C53" s="94">
        <v>11162</v>
      </c>
      <c r="D53" s="94">
        <v>11423</v>
      </c>
      <c r="E53" s="94">
        <v>11565</v>
      </c>
      <c r="F53" s="102">
        <f t="shared" si="0"/>
        <v>3.6104640745386128E-2</v>
      </c>
      <c r="G53" s="95">
        <f t="shared" si="1"/>
        <v>403</v>
      </c>
      <c r="H53" s="95">
        <f t="shared" si="2"/>
        <v>142</v>
      </c>
    </row>
    <row r="54" spans="1:8">
      <c r="A54" s="86">
        <v>53</v>
      </c>
      <c r="B54" s="101" t="s">
        <v>144</v>
      </c>
      <c r="C54" s="94">
        <v>6120</v>
      </c>
      <c r="D54" s="94">
        <v>6142</v>
      </c>
      <c r="E54" s="94">
        <v>6180</v>
      </c>
      <c r="F54" s="102">
        <f t="shared" si="0"/>
        <v>9.8039215686274508E-3</v>
      </c>
      <c r="G54" s="95">
        <f t="shared" si="1"/>
        <v>60</v>
      </c>
      <c r="H54" s="95">
        <f t="shared" si="2"/>
        <v>38</v>
      </c>
    </row>
    <row r="55" spans="1:8">
      <c r="A55" s="86">
        <v>54</v>
      </c>
      <c r="B55" s="101" t="s">
        <v>145</v>
      </c>
      <c r="C55" s="94">
        <v>20754</v>
      </c>
      <c r="D55" s="94">
        <v>21721</v>
      </c>
      <c r="E55" s="94">
        <v>21831</v>
      </c>
      <c r="F55" s="102">
        <f t="shared" si="0"/>
        <v>5.1893610870193695E-2</v>
      </c>
      <c r="G55" s="95">
        <f t="shared" si="1"/>
        <v>1077</v>
      </c>
      <c r="H55" s="95">
        <f t="shared" si="2"/>
        <v>110</v>
      </c>
    </row>
    <row r="56" spans="1:8">
      <c r="A56" s="86">
        <v>55</v>
      </c>
      <c r="B56" s="101" t="s">
        <v>146</v>
      </c>
      <c r="C56" s="94">
        <v>23142</v>
      </c>
      <c r="D56" s="94">
        <v>23624</v>
      </c>
      <c r="E56" s="94">
        <v>23695</v>
      </c>
      <c r="F56" s="102">
        <f t="shared" si="0"/>
        <v>2.3895946763460376E-2</v>
      </c>
      <c r="G56" s="95">
        <f t="shared" si="1"/>
        <v>553</v>
      </c>
      <c r="H56" s="95">
        <f t="shared" si="2"/>
        <v>71</v>
      </c>
    </row>
    <row r="57" spans="1:8">
      <c r="A57" s="86">
        <v>56</v>
      </c>
      <c r="B57" s="101" t="s">
        <v>147</v>
      </c>
      <c r="C57" s="94">
        <v>1979</v>
      </c>
      <c r="D57" s="94">
        <v>2021</v>
      </c>
      <c r="E57" s="94">
        <v>2031</v>
      </c>
      <c r="F57" s="102">
        <f t="shared" si="0"/>
        <v>2.6275896917635169E-2</v>
      </c>
      <c r="G57" s="95">
        <f t="shared" si="1"/>
        <v>52</v>
      </c>
      <c r="H57" s="95">
        <f t="shared" si="2"/>
        <v>10</v>
      </c>
    </row>
    <row r="58" spans="1:8">
      <c r="A58" s="86">
        <v>57</v>
      </c>
      <c r="B58" s="101" t="s">
        <v>148</v>
      </c>
      <c r="C58" s="94">
        <v>3775</v>
      </c>
      <c r="D58" s="94">
        <v>3878</v>
      </c>
      <c r="E58" s="94">
        <v>3929</v>
      </c>
      <c r="F58" s="102">
        <f t="shared" si="0"/>
        <v>4.0794701986754965E-2</v>
      </c>
      <c r="G58" s="95">
        <f t="shared" si="1"/>
        <v>154</v>
      </c>
      <c r="H58" s="95">
        <f t="shared" si="2"/>
        <v>51</v>
      </c>
    </row>
    <row r="59" spans="1:8">
      <c r="A59" s="86">
        <v>58</v>
      </c>
      <c r="B59" s="101" t="s">
        <v>149</v>
      </c>
      <c r="C59" s="94">
        <v>8744</v>
      </c>
      <c r="D59" s="94">
        <v>9202</v>
      </c>
      <c r="E59" s="94">
        <v>9338</v>
      </c>
      <c r="F59" s="102">
        <f t="shared" si="0"/>
        <v>6.793229643183897E-2</v>
      </c>
      <c r="G59" s="95">
        <f t="shared" si="1"/>
        <v>594</v>
      </c>
      <c r="H59" s="95">
        <f t="shared" si="2"/>
        <v>136</v>
      </c>
    </row>
    <row r="60" spans="1:8">
      <c r="A60" s="86">
        <v>59</v>
      </c>
      <c r="B60" s="101" t="s">
        <v>150</v>
      </c>
      <c r="C60" s="94">
        <v>21437</v>
      </c>
      <c r="D60" s="94">
        <v>22332</v>
      </c>
      <c r="E60" s="94">
        <v>22499</v>
      </c>
      <c r="F60" s="102">
        <f t="shared" si="0"/>
        <v>4.9540514064467973E-2</v>
      </c>
      <c r="G60" s="95">
        <f t="shared" si="1"/>
        <v>1062</v>
      </c>
      <c r="H60" s="95">
        <f t="shared" si="2"/>
        <v>167</v>
      </c>
    </row>
    <row r="61" spans="1:8">
      <c r="A61" s="86">
        <v>60</v>
      </c>
      <c r="B61" s="101" t="s">
        <v>151</v>
      </c>
      <c r="C61" s="94">
        <v>7719</v>
      </c>
      <c r="D61" s="94">
        <v>7826</v>
      </c>
      <c r="E61" s="94">
        <v>7938</v>
      </c>
      <c r="F61" s="102">
        <f t="shared" si="0"/>
        <v>2.8371550719005052E-2</v>
      </c>
      <c r="G61" s="95">
        <f t="shared" si="1"/>
        <v>219</v>
      </c>
      <c r="H61" s="95">
        <f t="shared" si="2"/>
        <v>112</v>
      </c>
    </row>
    <row r="62" spans="1:8">
      <c r="A62" s="86">
        <v>61</v>
      </c>
      <c r="B62" s="101" t="s">
        <v>152</v>
      </c>
      <c r="C62" s="94">
        <v>16136</v>
      </c>
      <c r="D62" s="94">
        <v>16309</v>
      </c>
      <c r="E62" s="94">
        <v>16500</v>
      </c>
      <c r="F62" s="102">
        <f t="shared" si="0"/>
        <v>2.2558254833911748E-2</v>
      </c>
      <c r="G62" s="95">
        <f t="shared" si="1"/>
        <v>364</v>
      </c>
      <c r="H62" s="95">
        <f t="shared" si="2"/>
        <v>191</v>
      </c>
    </row>
    <row r="63" spans="1:8">
      <c r="A63" s="86">
        <v>62</v>
      </c>
      <c r="B63" s="101" t="s">
        <v>153</v>
      </c>
      <c r="C63" s="94">
        <v>1158</v>
      </c>
      <c r="D63" s="94">
        <v>1131</v>
      </c>
      <c r="E63" s="94">
        <v>1161</v>
      </c>
      <c r="F63" s="102">
        <f t="shared" si="0"/>
        <v>2.5906735751295338E-3</v>
      </c>
      <c r="G63" s="95">
        <f t="shared" si="1"/>
        <v>3</v>
      </c>
      <c r="H63" s="95">
        <f t="shared" si="2"/>
        <v>30</v>
      </c>
    </row>
    <row r="64" spans="1:8">
      <c r="A64" s="86">
        <v>63</v>
      </c>
      <c r="B64" s="101" t="s">
        <v>154</v>
      </c>
      <c r="C64" s="94">
        <v>11211</v>
      </c>
      <c r="D64" s="94">
        <v>11723</v>
      </c>
      <c r="E64" s="94">
        <v>11812</v>
      </c>
      <c r="F64" s="102">
        <f t="shared" si="0"/>
        <v>5.3608063509053609E-2</v>
      </c>
      <c r="G64" s="95">
        <f t="shared" si="1"/>
        <v>601</v>
      </c>
      <c r="H64" s="95">
        <f t="shared" si="2"/>
        <v>89</v>
      </c>
    </row>
    <row r="65" spans="1:8">
      <c r="A65" s="86">
        <v>64</v>
      </c>
      <c r="B65" s="101" t="s">
        <v>155</v>
      </c>
      <c r="C65" s="94">
        <v>8114</v>
      </c>
      <c r="D65" s="94">
        <v>8199</v>
      </c>
      <c r="E65" s="94">
        <v>8170</v>
      </c>
      <c r="F65" s="102">
        <f t="shared" si="0"/>
        <v>6.9016514666009367E-3</v>
      </c>
      <c r="G65" s="95">
        <f t="shared" si="1"/>
        <v>56</v>
      </c>
      <c r="H65" s="95">
        <f t="shared" si="2"/>
        <v>-29</v>
      </c>
    </row>
    <row r="66" spans="1:8">
      <c r="A66" s="86">
        <v>65</v>
      </c>
      <c r="B66" s="101" t="s">
        <v>156</v>
      </c>
      <c r="C66" s="94">
        <v>6760</v>
      </c>
      <c r="D66" s="94">
        <v>7166</v>
      </c>
      <c r="E66" s="94">
        <v>7452</v>
      </c>
      <c r="F66" s="102">
        <f t="shared" si="0"/>
        <v>0.10236686390532544</v>
      </c>
      <c r="G66" s="95">
        <f t="shared" si="1"/>
        <v>692</v>
      </c>
      <c r="H66" s="95">
        <f t="shared" si="2"/>
        <v>286</v>
      </c>
    </row>
    <row r="67" spans="1:8">
      <c r="A67" s="86">
        <v>66</v>
      </c>
      <c r="B67" s="101" t="s">
        <v>157</v>
      </c>
      <c r="C67" s="94">
        <v>5355</v>
      </c>
      <c r="D67" s="94">
        <v>5565</v>
      </c>
      <c r="E67" s="94">
        <v>5636</v>
      </c>
      <c r="F67" s="102">
        <f t="shared" ref="F67:F83" si="3">(E67-C67)/C67</f>
        <v>5.2474323062558358E-2</v>
      </c>
      <c r="G67" s="95">
        <f t="shared" ref="G67:G83" si="4">E67-C67</f>
        <v>281</v>
      </c>
      <c r="H67" s="95">
        <f t="shared" ref="H67:H83" si="5">E67-D67</f>
        <v>71</v>
      </c>
    </row>
    <row r="68" spans="1:8">
      <c r="A68" s="86">
        <v>67</v>
      </c>
      <c r="B68" s="101" t="s">
        <v>158</v>
      </c>
      <c r="C68" s="94">
        <v>10615</v>
      </c>
      <c r="D68" s="94">
        <v>10741</v>
      </c>
      <c r="E68" s="94">
        <v>10732</v>
      </c>
      <c r="F68" s="102">
        <f t="shared" si="3"/>
        <v>1.102213848327838E-2</v>
      </c>
      <c r="G68" s="95">
        <f t="shared" si="4"/>
        <v>117</v>
      </c>
      <c r="H68" s="95">
        <f t="shared" si="5"/>
        <v>-9</v>
      </c>
    </row>
    <row r="69" spans="1:8">
      <c r="A69" s="86">
        <v>68</v>
      </c>
      <c r="B69" s="101" t="s">
        <v>159</v>
      </c>
      <c r="C69" s="94">
        <v>6054</v>
      </c>
      <c r="D69" s="94">
        <v>6375</v>
      </c>
      <c r="E69" s="94">
        <v>6496</v>
      </c>
      <c r="F69" s="102">
        <f t="shared" si="3"/>
        <v>7.300958044268252E-2</v>
      </c>
      <c r="G69" s="95">
        <f t="shared" si="4"/>
        <v>442</v>
      </c>
      <c r="H69" s="95">
        <f t="shared" si="5"/>
        <v>121</v>
      </c>
    </row>
    <row r="70" spans="1:8">
      <c r="A70" s="86">
        <v>69</v>
      </c>
      <c r="B70" s="101" t="s">
        <v>160</v>
      </c>
      <c r="C70" s="94">
        <v>1086</v>
      </c>
      <c r="D70" s="94">
        <v>1084</v>
      </c>
      <c r="E70" s="94">
        <v>1122</v>
      </c>
      <c r="F70" s="102">
        <f t="shared" si="3"/>
        <v>3.3149171270718231E-2</v>
      </c>
      <c r="G70" s="95">
        <f t="shared" si="4"/>
        <v>36</v>
      </c>
      <c r="H70" s="95">
        <f t="shared" si="5"/>
        <v>38</v>
      </c>
    </row>
    <row r="71" spans="1:8">
      <c r="A71" s="86">
        <v>70</v>
      </c>
      <c r="B71" s="101" t="s">
        <v>161</v>
      </c>
      <c r="C71" s="94">
        <v>4018</v>
      </c>
      <c r="D71" s="94">
        <v>4174</v>
      </c>
      <c r="E71" s="94">
        <v>4234</v>
      </c>
      <c r="F71" s="102">
        <f t="shared" si="3"/>
        <v>5.3758088601294177E-2</v>
      </c>
      <c r="G71" s="95">
        <f t="shared" si="4"/>
        <v>216</v>
      </c>
      <c r="H71" s="95">
        <f t="shared" si="5"/>
        <v>60</v>
      </c>
    </row>
    <row r="72" spans="1:8">
      <c r="A72" s="86">
        <v>71</v>
      </c>
      <c r="B72" s="101" t="s">
        <v>162</v>
      </c>
      <c r="C72" s="94">
        <v>4531</v>
      </c>
      <c r="D72" s="94">
        <v>4653</v>
      </c>
      <c r="E72" s="94">
        <v>4676</v>
      </c>
      <c r="F72" s="102">
        <f t="shared" si="3"/>
        <v>3.20017656146546E-2</v>
      </c>
      <c r="G72" s="95">
        <f t="shared" si="4"/>
        <v>145</v>
      </c>
      <c r="H72" s="95">
        <f t="shared" si="5"/>
        <v>23</v>
      </c>
    </row>
    <row r="73" spans="1:8">
      <c r="A73" s="86">
        <v>72</v>
      </c>
      <c r="B73" s="101" t="s">
        <v>163</v>
      </c>
      <c r="C73" s="94">
        <v>3489</v>
      </c>
      <c r="D73" s="94">
        <v>3582</v>
      </c>
      <c r="E73" s="94">
        <v>3617</v>
      </c>
      <c r="F73" s="102">
        <f t="shared" si="3"/>
        <v>3.6686729721983377E-2</v>
      </c>
      <c r="G73" s="95">
        <f t="shared" si="4"/>
        <v>128</v>
      </c>
      <c r="H73" s="95">
        <f t="shared" si="5"/>
        <v>35</v>
      </c>
    </row>
    <row r="74" spans="1:8">
      <c r="A74" s="86">
        <v>73</v>
      </c>
      <c r="B74" s="101" t="s">
        <v>164</v>
      </c>
      <c r="C74" s="94">
        <v>2067</v>
      </c>
      <c r="D74" s="94">
        <v>1830</v>
      </c>
      <c r="E74" s="94">
        <v>1872</v>
      </c>
      <c r="F74" s="102">
        <f t="shared" si="3"/>
        <v>-9.4339622641509441E-2</v>
      </c>
      <c r="G74" s="95">
        <f t="shared" si="4"/>
        <v>-195</v>
      </c>
      <c r="H74" s="95">
        <f t="shared" si="5"/>
        <v>42</v>
      </c>
    </row>
    <row r="75" spans="1:8">
      <c r="A75" s="86">
        <v>74</v>
      </c>
      <c r="B75" s="101" t="s">
        <v>165</v>
      </c>
      <c r="C75" s="94">
        <v>3981</v>
      </c>
      <c r="D75" s="94">
        <v>3980</v>
      </c>
      <c r="E75" s="94">
        <v>4036</v>
      </c>
      <c r="F75" s="102">
        <f t="shared" si="3"/>
        <v>1.3815624215021352E-2</v>
      </c>
      <c r="G75" s="95">
        <f t="shared" si="4"/>
        <v>55</v>
      </c>
      <c r="H75" s="95">
        <f t="shared" si="5"/>
        <v>56</v>
      </c>
    </row>
    <row r="76" spans="1:8">
      <c r="A76" s="86">
        <v>75</v>
      </c>
      <c r="B76" s="101" t="s">
        <v>166</v>
      </c>
      <c r="C76" s="94">
        <v>1136</v>
      </c>
      <c r="D76" s="94">
        <v>1126</v>
      </c>
      <c r="E76" s="94">
        <v>1147</v>
      </c>
      <c r="F76" s="102">
        <f t="shared" si="3"/>
        <v>9.683098591549295E-3</v>
      </c>
      <c r="G76" s="95">
        <f t="shared" si="4"/>
        <v>11</v>
      </c>
      <c r="H76" s="95">
        <f t="shared" si="5"/>
        <v>21</v>
      </c>
    </row>
    <row r="77" spans="1:8">
      <c r="A77" s="86">
        <v>76</v>
      </c>
      <c r="B77" s="101" t="s">
        <v>167</v>
      </c>
      <c r="C77" s="94">
        <v>1763</v>
      </c>
      <c r="D77" s="94">
        <v>1656</v>
      </c>
      <c r="E77" s="94">
        <v>1688</v>
      </c>
      <c r="F77" s="102">
        <f t="shared" si="3"/>
        <v>-4.254112308564946E-2</v>
      </c>
      <c r="G77" s="95">
        <f t="shared" si="4"/>
        <v>-75</v>
      </c>
      <c r="H77" s="95">
        <f t="shared" si="5"/>
        <v>32</v>
      </c>
    </row>
    <row r="78" spans="1:8">
      <c r="A78" s="86">
        <v>77</v>
      </c>
      <c r="B78" s="101" t="s">
        <v>168</v>
      </c>
      <c r="C78" s="94">
        <v>6326</v>
      </c>
      <c r="D78" s="94">
        <v>6668</v>
      </c>
      <c r="E78" s="94">
        <v>6707</v>
      </c>
      <c r="F78" s="102">
        <f t="shared" si="3"/>
        <v>6.0227631994941508E-2</v>
      </c>
      <c r="G78" s="95">
        <f t="shared" si="4"/>
        <v>381</v>
      </c>
      <c r="H78" s="95">
        <f t="shared" si="5"/>
        <v>39</v>
      </c>
    </row>
    <row r="79" spans="1:8">
      <c r="A79" s="86">
        <v>78</v>
      </c>
      <c r="B79" s="101" t="s">
        <v>169</v>
      </c>
      <c r="C79" s="94">
        <v>5099</v>
      </c>
      <c r="D79" s="94">
        <v>5066</v>
      </c>
      <c r="E79" s="94">
        <v>5106</v>
      </c>
      <c r="F79" s="102">
        <f t="shared" si="3"/>
        <v>1.3728181996469895E-3</v>
      </c>
      <c r="G79" s="95">
        <f t="shared" si="4"/>
        <v>7</v>
      </c>
      <c r="H79" s="95">
        <f t="shared" si="5"/>
        <v>40</v>
      </c>
    </row>
    <row r="80" spans="1:8">
      <c r="A80" s="86">
        <v>79</v>
      </c>
      <c r="B80" s="101" t="s">
        <v>170</v>
      </c>
      <c r="C80" s="94">
        <v>1539</v>
      </c>
      <c r="D80" s="94">
        <v>1546</v>
      </c>
      <c r="E80" s="94">
        <v>1509</v>
      </c>
      <c r="F80" s="102">
        <f t="shared" si="3"/>
        <v>-1.9493177387914229E-2</v>
      </c>
      <c r="G80" s="95">
        <f t="shared" si="4"/>
        <v>-30</v>
      </c>
      <c r="H80" s="95">
        <f t="shared" si="5"/>
        <v>-37</v>
      </c>
    </row>
    <row r="81" spans="1:8">
      <c r="A81" s="86">
        <v>80</v>
      </c>
      <c r="B81" s="101" t="s">
        <v>171</v>
      </c>
      <c r="C81" s="94">
        <v>6015</v>
      </c>
      <c r="D81" s="94">
        <v>6105</v>
      </c>
      <c r="E81" s="94">
        <v>6160</v>
      </c>
      <c r="F81" s="102">
        <f t="shared" si="3"/>
        <v>2.4106400665004156E-2</v>
      </c>
      <c r="G81" s="95">
        <f t="shared" si="4"/>
        <v>145</v>
      </c>
      <c r="H81" s="95">
        <f t="shared" si="5"/>
        <v>55</v>
      </c>
    </row>
    <row r="82" spans="1:8">
      <c r="A82" s="86">
        <v>81</v>
      </c>
      <c r="B82" s="101" t="s">
        <v>172</v>
      </c>
      <c r="C82" s="94">
        <v>7031</v>
      </c>
      <c r="D82" s="94">
        <v>7368</v>
      </c>
      <c r="E82" s="94">
        <v>7463</v>
      </c>
      <c r="F82" s="102">
        <f t="shared" si="3"/>
        <v>6.1442184611008394E-2</v>
      </c>
      <c r="G82" s="95">
        <f t="shared" si="4"/>
        <v>432</v>
      </c>
      <c r="H82" s="95">
        <f t="shared" si="5"/>
        <v>95</v>
      </c>
    </row>
    <row r="83" spans="1:8" s="130" customFormat="1">
      <c r="A83" s="137" t="s">
        <v>173</v>
      </c>
      <c r="B83" s="137"/>
      <c r="C83" s="132">
        <v>1711658</v>
      </c>
      <c r="D83" s="132">
        <v>1732754</v>
      </c>
      <c r="E83" s="132">
        <v>1742507</v>
      </c>
      <c r="F83" s="127">
        <f t="shared" si="3"/>
        <v>1.8022876065195266E-2</v>
      </c>
      <c r="G83" s="133">
        <f t="shared" si="4"/>
        <v>30849</v>
      </c>
      <c r="H83" s="133">
        <f t="shared" si="5"/>
        <v>9753</v>
      </c>
    </row>
  </sheetData>
  <mergeCells count="1">
    <mergeCell ref="A83:B8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1"/>
  <sheetViews>
    <sheetView topLeftCell="F1" zoomScale="80" zoomScaleNormal="80" workbookViewId="0">
      <selection activeCell="J1" sqref="J1:R1048576"/>
    </sheetView>
  </sheetViews>
  <sheetFormatPr defaultRowHeight="14.5"/>
  <cols>
    <col min="2" max="2" width="34.6328125" customWidth="1"/>
    <col min="3" max="3" width="10.36328125" customWidth="1"/>
    <col min="4" max="4" width="10.54296875" customWidth="1"/>
    <col min="5" max="5" width="11.453125" customWidth="1"/>
    <col min="6" max="6" width="24.36328125" customWidth="1"/>
    <col min="7" max="7" width="23.6328125" customWidth="1"/>
    <col min="8" max="8" width="30.81640625" customWidth="1"/>
  </cols>
  <sheetData>
    <row r="1" spans="1:8" ht="29">
      <c r="A1" s="107" t="s">
        <v>1</v>
      </c>
      <c r="B1" s="106" t="s">
        <v>90</v>
      </c>
      <c r="C1" s="105">
        <v>42125</v>
      </c>
      <c r="D1" s="105">
        <v>42461</v>
      </c>
      <c r="E1" s="105">
        <v>42491</v>
      </c>
      <c r="F1" s="104" t="s">
        <v>325</v>
      </c>
      <c r="G1" s="104" t="s">
        <v>326</v>
      </c>
      <c r="H1" s="2" t="s">
        <v>327</v>
      </c>
    </row>
    <row r="2" spans="1:8">
      <c r="A2" s="96">
        <v>1</v>
      </c>
      <c r="B2" s="97" t="s">
        <v>2</v>
      </c>
      <c r="C2" s="94">
        <v>15821</v>
      </c>
      <c r="D2" s="94">
        <v>16536</v>
      </c>
      <c r="E2" s="94">
        <v>16699</v>
      </c>
      <c r="F2" s="102">
        <f>(E2-C2)/C2</f>
        <v>5.5495859933000442E-2</v>
      </c>
      <c r="G2" s="95">
        <f>E2-C2</f>
        <v>878</v>
      </c>
      <c r="H2" s="95">
        <f>E2-D2</f>
        <v>163</v>
      </c>
    </row>
    <row r="3" spans="1:8">
      <c r="A3" s="96">
        <v>2</v>
      </c>
      <c r="B3" s="97" t="s">
        <v>3</v>
      </c>
      <c r="C3" s="94">
        <v>2963</v>
      </c>
      <c r="D3" s="94">
        <v>2778</v>
      </c>
      <c r="E3" s="94">
        <v>3030</v>
      </c>
      <c r="F3" s="102">
        <f t="shared" ref="F3:F66" si="0">(E3-C3)/C3</f>
        <v>2.2612217347283158E-2</v>
      </c>
      <c r="G3" s="95">
        <f t="shared" ref="G3:G66" si="1">E3-C3</f>
        <v>67</v>
      </c>
      <c r="H3" s="95">
        <f t="shared" ref="H3:H66" si="2">E3-D3</f>
        <v>252</v>
      </c>
    </row>
    <row r="4" spans="1:8">
      <c r="A4" s="96">
        <v>3</v>
      </c>
      <c r="B4" s="97" t="s">
        <v>4</v>
      </c>
      <c r="C4" s="94">
        <v>1140</v>
      </c>
      <c r="D4" s="94">
        <v>1176</v>
      </c>
      <c r="E4" s="94">
        <v>1160</v>
      </c>
      <c r="F4" s="102">
        <f t="shared" si="0"/>
        <v>1.7543859649122806E-2</v>
      </c>
      <c r="G4" s="95">
        <f t="shared" si="1"/>
        <v>20</v>
      </c>
      <c r="H4" s="95">
        <f t="shared" si="2"/>
        <v>-16</v>
      </c>
    </row>
    <row r="5" spans="1:8">
      <c r="A5" s="96">
        <v>5</v>
      </c>
      <c r="B5" s="97" t="s">
        <v>5</v>
      </c>
      <c r="C5" s="94">
        <v>645</v>
      </c>
      <c r="D5" s="94">
        <v>579</v>
      </c>
      <c r="E5" s="94">
        <v>579</v>
      </c>
      <c r="F5" s="102">
        <f t="shared" si="0"/>
        <v>-0.10232558139534884</v>
      </c>
      <c r="G5" s="95">
        <f t="shared" si="1"/>
        <v>-66</v>
      </c>
      <c r="H5" s="95">
        <f t="shared" si="2"/>
        <v>0</v>
      </c>
    </row>
    <row r="6" spans="1:8">
      <c r="A6" s="96">
        <v>6</v>
      </c>
      <c r="B6" s="97" t="s">
        <v>6</v>
      </c>
      <c r="C6" s="94">
        <v>48</v>
      </c>
      <c r="D6" s="94">
        <v>45</v>
      </c>
      <c r="E6" s="94">
        <v>44</v>
      </c>
      <c r="F6" s="102">
        <f t="shared" si="0"/>
        <v>-8.3333333333333329E-2</v>
      </c>
      <c r="G6" s="95">
        <f t="shared" si="1"/>
        <v>-4</v>
      </c>
      <c r="H6" s="95">
        <f t="shared" si="2"/>
        <v>-1</v>
      </c>
    </row>
    <row r="7" spans="1:8">
      <c r="A7" s="96">
        <v>7</v>
      </c>
      <c r="B7" s="97" t="s">
        <v>7</v>
      </c>
      <c r="C7" s="94">
        <v>878</v>
      </c>
      <c r="D7" s="94">
        <v>860</v>
      </c>
      <c r="E7" s="94">
        <v>846</v>
      </c>
      <c r="F7" s="102">
        <f t="shared" si="0"/>
        <v>-3.644646924829157E-2</v>
      </c>
      <c r="G7" s="95">
        <f t="shared" si="1"/>
        <v>-32</v>
      </c>
      <c r="H7" s="95">
        <f t="shared" si="2"/>
        <v>-14</v>
      </c>
    </row>
    <row r="8" spans="1:8">
      <c r="A8" s="96">
        <v>8</v>
      </c>
      <c r="B8" s="97" t="s">
        <v>281</v>
      </c>
      <c r="C8" s="94">
        <v>4645</v>
      </c>
      <c r="D8" s="94">
        <v>4695</v>
      </c>
      <c r="E8" s="94">
        <v>4774</v>
      </c>
      <c r="F8" s="102">
        <f t="shared" si="0"/>
        <v>2.7771797631862216E-2</v>
      </c>
      <c r="G8" s="95">
        <f t="shared" si="1"/>
        <v>129</v>
      </c>
      <c r="H8" s="95">
        <f t="shared" si="2"/>
        <v>79</v>
      </c>
    </row>
    <row r="9" spans="1:8">
      <c r="A9" s="96">
        <v>9</v>
      </c>
      <c r="B9" s="97" t="s">
        <v>8</v>
      </c>
      <c r="C9" s="94">
        <v>468</v>
      </c>
      <c r="D9" s="94">
        <v>442</v>
      </c>
      <c r="E9" s="94">
        <v>461</v>
      </c>
      <c r="F9" s="102">
        <f t="shared" si="0"/>
        <v>-1.4957264957264958E-2</v>
      </c>
      <c r="G9" s="95">
        <f t="shared" si="1"/>
        <v>-7</v>
      </c>
      <c r="H9" s="95">
        <f t="shared" si="2"/>
        <v>19</v>
      </c>
    </row>
    <row r="10" spans="1:8">
      <c r="A10" s="98">
        <v>10</v>
      </c>
      <c r="B10" s="97" t="s">
        <v>9</v>
      </c>
      <c r="C10" s="94">
        <v>41582</v>
      </c>
      <c r="D10" s="94">
        <v>41553</v>
      </c>
      <c r="E10" s="94">
        <v>41606</v>
      </c>
      <c r="F10" s="102">
        <f t="shared" si="0"/>
        <v>5.771728151604059E-4</v>
      </c>
      <c r="G10" s="95">
        <f t="shared" si="1"/>
        <v>24</v>
      </c>
      <c r="H10" s="95">
        <f t="shared" si="2"/>
        <v>53</v>
      </c>
    </row>
    <row r="11" spans="1:8">
      <c r="A11" s="98">
        <v>11</v>
      </c>
      <c r="B11" s="97" t="s">
        <v>10</v>
      </c>
      <c r="C11" s="94">
        <v>648</v>
      </c>
      <c r="D11" s="94">
        <v>638</v>
      </c>
      <c r="E11" s="94">
        <v>640</v>
      </c>
      <c r="F11" s="102">
        <f t="shared" si="0"/>
        <v>-1.2345679012345678E-2</v>
      </c>
      <c r="G11" s="95">
        <f t="shared" si="1"/>
        <v>-8</v>
      </c>
      <c r="H11" s="95">
        <f t="shared" si="2"/>
        <v>2</v>
      </c>
    </row>
    <row r="12" spans="1:8">
      <c r="A12" s="98">
        <v>12</v>
      </c>
      <c r="B12" s="97" t="s">
        <v>11</v>
      </c>
      <c r="C12" s="94">
        <v>38</v>
      </c>
      <c r="D12" s="94">
        <v>41</v>
      </c>
      <c r="E12" s="94">
        <v>41</v>
      </c>
      <c r="F12" s="102">
        <f t="shared" si="0"/>
        <v>7.8947368421052627E-2</v>
      </c>
      <c r="G12" s="95">
        <f t="shared" si="1"/>
        <v>3</v>
      </c>
      <c r="H12" s="95">
        <f t="shared" si="2"/>
        <v>0</v>
      </c>
    </row>
    <row r="13" spans="1:8">
      <c r="A13" s="98">
        <v>13</v>
      </c>
      <c r="B13" s="97" t="s">
        <v>12</v>
      </c>
      <c r="C13" s="94">
        <v>16912</v>
      </c>
      <c r="D13" s="94">
        <v>16478</v>
      </c>
      <c r="E13" s="94">
        <v>16500</v>
      </c>
      <c r="F13" s="102">
        <f t="shared" si="0"/>
        <v>-2.436140018921476E-2</v>
      </c>
      <c r="G13" s="95">
        <f t="shared" si="1"/>
        <v>-412</v>
      </c>
      <c r="H13" s="95">
        <f t="shared" si="2"/>
        <v>22</v>
      </c>
    </row>
    <row r="14" spans="1:8">
      <c r="A14" s="98">
        <v>14</v>
      </c>
      <c r="B14" s="97" t="s">
        <v>13</v>
      </c>
      <c r="C14" s="94">
        <v>33695</v>
      </c>
      <c r="D14" s="94">
        <v>32547</v>
      </c>
      <c r="E14" s="94">
        <v>32578</v>
      </c>
      <c r="F14" s="102">
        <f t="shared" si="0"/>
        <v>-3.3150319038433004E-2</v>
      </c>
      <c r="G14" s="95">
        <f t="shared" si="1"/>
        <v>-1117</v>
      </c>
      <c r="H14" s="95">
        <f t="shared" si="2"/>
        <v>31</v>
      </c>
    </row>
    <row r="15" spans="1:8">
      <c r="A15" s="98">
        <v>15</v>
      </c>
      <c r="B15" s="97" t="s">
        <v>14</v>
      </c>
      <c r="C15" s="94">
        <v>6683</v>
      </c>
      <c r="D15" s="94">
        <v>6456</v>
      </c>
      <c r="E15" s="94">
        <v>6482</v>
      </c>
      <c r="F15" s="102">
        <f t="shared" si="0"/>
        <v>-3.0076313033068982E-2</v>
      </c>
      <c r="G15" s="95">
        <f t="shared" si="1"/>
        <v>-201</v>
      </c>
      <c r="H15" s="95">
        <f t="shared" si="2"/>
        <v>26</v>
      </c>
    </row>
    <row r="16" spans="1:8">
      <c r="A16" s="98">
        <v>16</v>
      </c>
      <c r="B16" s="97" t="s">
        <v>15</v>
      </c>
      <c r="C16" s="94">
        <v>10741</v>
      </c>
      <c r="D16" s="94">
        <v>10503</v>
      </c>
      <c r="E16" s="94">
        <v>10514</v>
      </c>
      <c r="F16" s="102">
        <f t="shared" si="0"/>
        <v>-2.1133972628246903E-2</v>
      </c>
      <c r="G16" s="95">
        <f t="shared" si="1"/>
        <v>-227</v>
      </c>
      <c r="H16" s="95">
        <f t="shared" si="2"/>
        <v>11</v>
      </c>
    </row>
    <row r="17" spans="1:8">
      <c r="A17" s="98">
        <v>17</v>
      </c>
      <c r="B17" s="97" t="s">
        <v>16</v>
      </c>
      <c r="C17" s="94">
        <v>2284</v>
      </c>
      <c r="D17" s="94">
        <v>2366</v>
      </c>
      <c r="E17" s="94">
        <v>2375</v>
      </c>
      <c r="F17" s="102">
        <f t="shared" si="0"/>
        <v>3.9842381786339753E-2</v>
      </c>
      <c r="G17" s="95">
        <f t="shared" si="1"/>
        <v>91</v>
      </c>
      <c r="H17" s="95">
        <f t="shared" si="2"/>
        <v>9</v>
      </c>
    </row>
    <row r="18" spans="1:8">
      <c r="A18" s="98">
        <v>18</v>
      </c>
      <c r="B18" s="97" t="s">
        <v>17</v>
      </c>
      <c r="C18" s="94">
        <v>8792</v>
      </c>
      <c r="D18" s="94">
        <v>8131</v>
      </c>
      <c r="E18" s="94">
        <v>8086</v>
      </c>
      <c r="F18" s="102">
        <f t="shared" si="0"/>
        <v>-8.0300272975432213E-2</v>
      </c>
      <c r="G18" s="95">
        <f t="shared" si="1"/>
        <v>-706</v>
      </c>
      <c r="H18" s="95">
        <f t="shared" si="2"/>
        <v>-45</v>
      </c>
    </row>
    <row r="19" spans="1:8">
      <c r="A19" s="98">
        <v>19</v>
      </c>
      <c r="B19" s="97" t="s">
        <v>18</v>
      </c>
      <c r="C19" s="94">
        <v>310</v>
      </c>
      <c r="D19" s="94">
        <v>286</v>
      </c>
      <c r="E19" s="94">
        <v>289</v>
      </c>
      <c r="F19" s="102">
        <f t="shared" si="0"/>
        <v>-6.7741935483870974E-2</v>
      </c>
      <c r="G19" s="95">
        <f t="shared" si="1"/>
        <v>-21</v>
      </c>
      <c r="H19" s="95">
        <f t="shared" si="2"/>
        <v>3</v>
      </c>
    </row>
    <row r="20" spans="1:8">
      <c r="A20" s="98">
        <v>20</v>
      </c>
      <c r="B20" s="97" t="s">
        <v>19</v>
      </c>
      <c r="C20" s="94">
        <v>4301</v>
      </c>
      <c r="D20" s="94">
        <v>4340</v>
      </c>
      <c r="E20" s="94">
        <v>4341</v>
      </c>
      <c r="F20" s="102">
        <f t="shared" si="0"/>
        <v>9.3001627528481751E-3</v>
      </c>
      <c r="G20" s="95">
        <f t="shared" si="1"/>
        <v>40</v>
      </c>
      <c r="H20" s="95">
        <f t="shared" si="2"/>
        <v>1</v>
      </c>
    </row>
    <row r="21" spans="1:8">
      <c r="A21" s="98">
        <v>21</v>
      </c>
      <c r="B21" s="97" t="s">
        <v>20</v>
      </c>
      <c r="C21" s="94">
        <v>296</v>
      </c>
      <c r="D21" s="94">
        <v>324</v>
      </c>
      <c r="E21" s="94">
        <v>318</v>
      </c>
      <c r="F21" s="102">
        <f t="shared" si="0"/>
        <v>7.4324324324324328E-2</v>
      </c>
      <c r="G21" s="95">
        <f t="shared" si="1"/>
        <v>22</v>
      </c>
      <c r="H21" s="95">
        <f t="shared" si="2"/>
        <v>-6</v>
      </c>
    </row>
    <row r="22" spans="1:8">
      <c r="A22" s="98">
        <v>22</v>
      </c>
      <c r="B22" s="97" t="s">
        <v>21</v>
      </c>
      <c r="C22" s="94">
        <v>12513</v>
      </c>
      <c r="D22" s="94">
        <v>12634</v>
      </c>
      <c r="E22" s="94">
        <v>12674</v>
      </c>
      <c r="F22" s="102">
        <f t="shared" si="0"/>
        <v>1.2866618716534804E-2</v>
      </c>
      <c r="G22" s="95">
        <f t="shared" si="1"/>
        <v>161</v>
      </c>
      <c r="H22" s="95">
        <f t="shared" si="2"/>
        <v>40</v>
      </c>
    </row>
    <row r="23" spans="1:8">
      <c r="A23" s="98">
        <v>23</v>
      </c>
      <c r="B23" s="97" t="s">
        <v>22</v>
      </c>
      <c r="C23" s="94">
        <v>13603</v>
      </c>
      <c r="D23" s="94">
        <v>13625</v>
      </c>
      <c r="E23" s="94">
        <v>13734</v>
      </c>
      <c r="F23" s="102">
        <f t="shared" si="0"/>
        <v>9.6302286260383733E-3</v>
      </c>
      <c r="G23" s="95">
        <f t="shared" si="1"/>
        <v>131</v>
      </c>
      <c r="H23" s="95">
        <f t="shared" si="2"/>
        <v>109</v>
      </c>
    </row>
    <row r="24" spans="1:8">
      <c r="A24" s="98">
        <v>24</v>
      </c>
      <c r="B24" s="97" t="s">
        <v>23</v>
      </c>
      <c r="C24" s="94">
        <v>7586</v>
      </c>
      <c r="D24" s="94">
        <v>7361</v>
      </c>
      <c r="E24" s="94">
        <v>7323</v>
      </c>
      <c r="F24" s="102">
        <f t="shared" si="0"/>
        <v>-3.4669127339836542E-2</v>
      </c>
      <c r="G24" s="95">
        <f t="shared" si="1"/>
        <v>-263</v>
      </c>
      <c r="H24" s="95">
        <f t="shared" si="2"/>
        <v>-38</v>
      </c>
    </row>
    <row r="25" spans="1:8">
      <c r="A25" s="98">
        <v>25</v>
      </c>
      <c r="B25" s="97" t="s">
        <v>24</v>
      </c>
      <c r="C25" s="94">
        <v>35112</v>
      </c>
      <c r="D25" s="94">
        <v>35058</v>
      </c>
      <c r="E25" s="94">
        <v>35074</v>
      </c>
      <c r="F25" s="102">
        <f t="shared" si="0"/>
        <v>-1.0822510822510823E-3</v>
      </c>
      <c r="G25" s="95">
        <f t="shared" si="1"/>
        <v>-38</v>
      </c>
      <c r="H25" s="95">
        <f t="shared" si="2"/>
        <v>16</v>
      </c>
    </row>
    <row r="26" spans="1:8">
      <c r="A26" s="98">
        <v>26</v>
      </c>
      <c r="B26" s="97" t="s">
        <v>25</v>
      </c>
      <c r="C26" s="94">
        <v>1639</v>
      </c>
      <c r="D26" s="94">
        <v>1634</v>
      </c>
      <c r="E26" s="94">
        <v>1629</v>
      </c>
      <c r="F26" s="102">
        <f t="shared" si="0"/>
        <v>-6.1012812690665044E-3</v>
      </c>
      <c r="G26" s="95">
        <f t="shared" si="1"/>
        <v>-10</v>
      </c>
      <c r="H26" s="95">
        <f t="shared" si="2"/>
        <v>-5</v>
      </c>
    </row>
    <row r="27" spans="1:8">
      <c r="A27" s="98">
        <v>27</v>
      </c>
      <c r="B27" s="97" t="s">
        <v>26</v>
      </c>
      <c r="C27" s="94">
        <v>5383</v>
      </c>
      <c r="D27" s="94">
        <v>5633</v>
      </c>
      <c r="E27" s="94">
        <v>5672</v>
      </c>
      <c r="F27" s="102">
        <f t="shared" si="0"/>
        <v>5.3687534831878138E-2</v>
      </c>
      <c r="G27" s="95">
        <f t="shared" si="1"/>
        <v>289</v>
      </c>
      <c r="H27" s="95">
        <f t="shared" si="2"/>
        <v>39</v>
      </c>
    </row>
    <row r="28" spans="1:8">
      <c r="A28" s="98">
        <v>28</v>
      </c>
      <c r="B28" s="97" t="s">
        <v>27</v>
      </c>
      <c r="C28" s="94">
        <v>9666</v>
      </c>
      <c r="D28" s="94">
        <v>10150</v>
      </c>
      <c r="E28" s="94">
        <v>10212</v>
      </c>
      <c r="F28" s="102">
        <f t="shared" si="0"/>
        <v>5.6486654252017383E-2</v>
      </c>
      <c r="G28" s="95">
        <f t="shared" si="1"/>
        <v>546</v>
      </c>
      <c r="H28" s="95">
        <f t="shared" si="2"/>
        <v>62</v>
      </c>
    </row>
    <row r="29" spans="1:8">
      <c r="A29" s="98">
        <v>29</v>
      </c>
      <c r="B29" s="97" t="s">
        <v>28</v>
      </c>
      <c r="C29" s="94">
        <v>3393</v>
      </c>
      <c r="D29" s="94">
        <v>3441</v>
      </c>
      <c r="E29" s="94">
        <v>3466</v>
      </c>
      <c r="F29" s="102">
        <f t="shared" si="0"/>
        <v>2.15148835838491E-2</v>
      </c>
      <c r="G29" s="95">
        <f t="shared" si="1"/>
        <v>73</v>
      </c>
      <c r="H29" s="95">
        <f t="shared" si="2"/>
        <v>25</v>
      </c>
    </row>
    <row r="30" spans="1:8">
      <c r="A30" s="98">
        <v>30</v>
      </c>
      <c r="B30" s="97" t="s">
        <v>29</v>
      </c>
      <c r="C30" s="94">
        <v>1090</v>
      </c>
      <c r="D30" s="94">
        <v>1147</v>
      </c>
      <c r="E30" s="94">
        <v>1150</v>
      </c>
      <c r="F30" s="102">
        <f t="shared" si="0"/>
        <v>5.5045871559633031E-2</v>
      </c>
      <c r="G30" s="95">
        <f t="shared" si="1"/>
        <v>60</v>
      </c>
      <c r="H30" s="95">
        <f t="shared" si="2"/>
        <v>3</v>
      </c>
    </row>
    <row r="31" spans="1:8">
      <c r="A31" s="98">
        <v>31</v>
      </c>
      <c r="B31" s="97" t="s">
        <v>30</v>
      </c>
      <c r="C31" s="94">
        <v>21101</v>
      </c>
      <c r="D31" s="94">
        <v>21260</v>
      </c>
      <c r="E31" s="94">
        <v>21379</v>
      </c>
      <c r="F31" s="102">
        <f t="shared" si="0"/>
        <v>1.3174731055400218E-2</v>
      </c>
      <c r="G31" s="95">
        <f t="shared" si="1"/>
        <v>278</v>
      </c>
      <c r="H31" s="95">
        <f t="shared" si="2"/>
        <v>119</v>
      </c>
    </row>
    <row r="32" spans="1:8">
      <c r="A32" s="98">
        <v>32</v>
      </c>
      <c r="B32" s="97" t="s">
        <v>31</v>
      </c>
      <c r="C32" s="94">
        <v>6238</v>
      </c>
      <c r="D32" s="94">
        <v>6358</v>
      </c>
      <c r="E32" s="94">
        <v>6368</v>
      </c>
      <c r="F32" s="102">
        <f t="shared" si="0"/>
        <v>2.0840012824623277E-2</v>
      </c>
      <c r="G32" s="95">
        <f t="shared" si="1"/>
        <v>130</v>
      </c>
      <c r="H32" s="95">
        <f t="shared" si="2"/>
        <v>10</v>
      </c>
    </row>
    <row r="33" spans="1:8">
      <c r="A33" s="98">
        <v>33</v>
      </c>
      <c r="B33" s="97" t="s">
        <v>32</v>
      </c>
      <c r="C33" s="94">
        <v>20762</v>
      </c>
      <c r="D33" s="94">
        <v>20209</v>
      </c>
      <c r="E33" s="94">
        <v>20137</v>
      </c>
      <c r="F33" s="102">
        <f t="shared" si="0"/>
        <v>-3.0103072921683845E-2</v>
      </c>
      <c r="G33" s="95">
        <f t="shared" si="1"/>
        <v>-625</v>
      </c>
      <c r="H33" s="95">
        <f t="shared" si="2"/>
        <v>-72</v>
      </c>
    </row>
    <row r="34" spans="1:8">
      <c r="A34" s="98">
        <v>35</v>
      </c>
      <c r="B34" s="97" t="s">
        <v>33</v>
      </c>
      <c r="C34" s="94">
        <v>19321</v>
      </c>
      <c r="D34" s="94">
        <v>18534</v>
      </c>
      <c r="E34" s="94">
        <v>18240</v>
      </c>
      <c r="F34" s="102">
        <f t="shared" si="0"/>
        <v>-5.5949485016303507E-2</v>
      </c>
      <c r="G34" s="95">
        <f t="shared" si="1"/>
        <v>-1081</v>
      </c>
      <c r="H34" s="95">
        <f t="shared" si="2"/>
        <v>-294</v>
      </c>
    </row>
    <row r="35" spans="1:8">
      <c r="A35" s="98">
        <v>36</v>
      </c>
      <c r="B35" s="97" t="s">
        <v>34</v>
      </c>
      <c r="C35" s="94">
        <v>962</v>
      </c>
      <c r="D35" s="94">
        <v>924</v>
      </c>
      <c r="E35" s="94">
        <v>970</v>
      </c>
      <c r="F35" s="102">
        <f t="shared" si="0"/>
        <v>8.3160083160083165E-3</v>
      </c>
      <c r="G35" s="95">
        <f t="shared" si="1"/>
        <v>8</v>
      </c>
      <c r="H35" s="95">
        <f t="shared" si="2"/>
        <v>46</v>
      </c>
    </row>
    <row r="36" spans="1:8">
      <c r="A36" s="98">
        <v>37</v>
      </c>
      <c r="B36" s="97" t="s">
        <v>35</v>
      </c>
      <c r="C36" s="94">
        <v>429</v>
      </c>
      <c r="D36" s="94">
        <v>475</v>
      </c>
      <c r="E36" s="94">
        <v>491</v>
      </c>
      <c r="F36" s="102">
        <f t="shared" si="0"/>
        <v>0.14452214452214451</v>
      </c>
      <c r="G36" s="95">
        <f t="shared" si="1"/>
        <v>62</v>
      </c>
      <c r="H36" s="95">
        <f t="shared" si="2"/>
        <v>16</v>
      </c>
    </row>
    <row r="37" spans="1:8">
      <c r="A37" s="98">
        <v>38</v>
      </c>
      <c r="B37" s="97" t="s">
        <v>36</v>
      </c>
      <c r="C37" s="94">
        <v>3114</v>
      </c>
      <c r="D37" s="94">
        <v>3242</v>
      </c>
      <c r="E37" s="94">
        <v>3214</v>
      </c>
      <c r="F37" s="102">
        <f t="shared" si="0"/>
        <v>3.2113037893384717E-2</v>
      </c>
      <c r="G37" s="95">
        <f t="shared" si="1"/>
        <v>100</v>
      </c>
      <c r="H37" s="95">
        <f t="shared" si="2"/>
        <v>-28</v>
      </c>
    </row>
    <row r="38" spans="1:8">
      <c r="A38" s="98">
        <v>39</v>
      </c>
      <c r="B38" s="97" t="s">
        <v>37</v>
      </c>
      <c r="C38" s="94">
        <v>139</v>
      </c>
      <c r="D38" s="94">
        <v>131</v>
      </c>
      <c r="E38" s="94">
        <v>129</v>
      </c>
      <c r="F38" s="102">
        <f t="shared" si="0"/>
        <v>-7.1942446043165464E-2</v>
      </c>
      <c r="G38" s="95">
        <f t="shared" si="1"/>
        <v>-10</v>
      </c>
      <c r="H38" s="95">
        <f t="shared" si="2"/>
        <v>-2</v>
      </c>
    </row>
    <row r="39" spans="1:8">
      <c r="A39" s="98">
        <v>41</v>
      </c>
      <c r="B39" s="97" t="s">
        <v>38</v>
      </c>
      <c r="C39" s="94">
        <v>122679</v>
      </c>
      <c r="D39" s="94">
        <v>128154</v>
      </c>
      <c r="E39" s="94">
        <v>129866</v>
      </c>
      <c r="F39" s="102">
        <f t="shared" si="0"/>
        <v>5.8583783695661036E-2</v>
      </c>
      <c r="G39" s="95">
        <f t="shared" si="1"/>
        <v>7187</v>
      </c>
      <c r="H39" s="95">
        <f t="shared" si="2"/>
        <v>1712</v>
      </c>
    </row>
    <row r="40" spans="1:8">
      <c r="A40" s="98">
        <v>42</v>
      </c>
      <c r="B40" s="97" t="s">
        <v>39</v>
      </c>
      <c r="C40" s="94">
        <v>14856</v>
      </c>
      <c r="D40" s="94">
        <v>13785</v>
      </c>
      <c r="E40" s="94">
        <v>14394</v>
      </c>
      <c r="F40" s="102">
        <f t="shared" si="0"/>
        <v>-3.1098546042003232E-2</v>
      </c>
      <c r="G40" s="95">
        <f t="shared" si="1"/>
        <v>-462</v>
      </c>
      <c r="H40" s="95">
        <f t="shared" si="2"/>
        <v>609</v>
      </c>
    </row>
    <row r="41" spans="1:8">
      <c r="A41" s="98">
        <v>43</v>
      </c>
      <c r="B41" s="97" t="s">
        <v>40</v>
      </c>
      <c r="C41" s="94">
        <v>53244</v>
      </c>
      <c r="D41" s="94">
        <v>53561</v>
      </c>
      <c r="E41" s="94">
        <v>54008</v>
      </c>
      <c r="F41" s="102">
        <f t="shared" si="0"/>
        <v>1.4349034633010292E-2</v>
      </c>
      <c r="G41" s="95">
        <f t="shared" si="1"/>
        <v>764</v>
      </c>
      <c r="H41" s="95">
        <f t="shared" si="2"/>
        <v>447</v>
      </c>
    </row>
    <row r="42" spans="1:8">
      <c r="A42" s="98">
        <v>45</v>
      </c>
      <c r="B42" s="97" t="s">
        <v>41</v>
      </c>
      <c r="C42" s="94">
        <v>44007</v>
      </c>
      <c r="D42" s="94">
        <v>46425</v>
      </c>
      <c r="E42" s="94">
        <v>46672</v>
      </c>
      <c r="F42" s="102">
        <f t="shared" si="0"/>
        <v>6.0558547503806209E-2</v>
      </c>
      <c r="G42" s="95">
        <f t="shared" si="1"/>
        <v>2665</v>
      </c>
      <c r="H42" s="95">
        <f t="shared" si="2"/>
        <v>247</v>
      </c>
    </row>
    <row r="43" spans="1:8">
      <c r="A43" s="98">
        <v>46</v>
      </c>
      <c r="B43" s="97" t="s">
        <v>42</v>
      </c>
      <c r="C43" s="94">
        <v>117945</v>
      </c>
      <c r="D43" s="94">
        <v>123655</v>
      </c>
      <c r="E43" s="94">
        <v>124339</v>
      </c>
      <c r="F43" s="102">
        <f t="shared" si="0"/>
        <v>5.4211708847344102E-2</v>
      </c>
      <c r="G43" s="95">
        <f t="shared" si="1"/>
        <v>6394</v>
      </c>
      <c r="H43" s="95">
        <f t="shared" si="2"/>
        <v>684</v>
      </c>
    </row>
    <row r="44" spans="1:8">
      <c r="A44" s="98">
        <v>47</v>
      </c>
      <c r="B44" s="97" t="s">
        <v>43</v>
      </c>
      <c r="C44" s="94">
        <v>292405</v>
      </c>
      <c r="D44" s="94">
        <v>297733</v>
      </c>
      <c r="E44" s="94">
        <v>299975</v>
      </c>
      <c r="F44" s="102">
        <f t="shared" si="0"/>
        <v>2.588875019237017E-2</v>
      </c>
      <c r="G44" s="95">
        <f t="shared" si="1"/>
        <v>7570</v>
      </c>
      <c r="H44" s="95">
        <f t="shared" si="2"/>
        <v>2242</v>
      </c>
    </row>
    <row r="45" spans="1:8">
      <c r="A45" s="98">
        <v>49</v>
      </c>
      <c r="B45" s="97" t="s">
        <v>44</v>
      </c>
      <c r="C45" s="94">
        <v>122013</v>
      </c>
      <c r="D45" s="94">
        <v>120206</v>
      </c>
      <c r="E45" s="94">
        <v>120532</v>
      </c>
      <c r="F45" s="102">
        <f t="shared" si="0"/>
        <v>-1.2138050863432585E-2</v>
      </c>
      <c r="G45" s="95">
        <f t="shared" si="1"/>
        <v>-1481</v>
      </c>
      <c r="H45" s="95">
        <f t="shared" si="2"/>
        <v>326</v>
      </c>
    </row>
    <row r="46" spans="1:8">
      <c r="A46" s="98">
        <v>50</v>
      </c>
      <c r="B46" s="97" t="s">
        <v>45</v>
      </c>
      <c r="C46" s="94">
        <v>2546</v>
      </c>
      <c r="D46" s="94">
        <v>2323</v>
      </c>
      <c r="E46" s="94">
        <v>2475</v>
      </c>
      <c r="F46" s="102">
        <f t="shared" si="0"/>
        <v>-2.7886881382560881E-2</v>
      </c>
      <c r="G46" s="95">
        <f t="shared" si="1"/>
        <v>-71</v>
      </c>
      <c r="H46" s="95">
        <f t="shared" si="2"/>
        <v>152</v>
      </c>
    </row>
    <row r="47" spans="1:8">
      <c r="A47" s="98">
        <v>51</v>
      </c>
      <c r="B47" s="97" t="s">
        <v>46</v>
      </c>
      <c r="C47" s="94">
        <v>285</v>
      </c>
      <c r="D47" s="94">
        <v>282</v>
      </c>
      <c r="E47" s="94">
        <v>290</v>
      </c>
      <c r="F47" s="102">
        <f t="shared" si="0"/>
        <v>1.7543859649122806E-2</v>
      </c>
      <c r="G47" s="95">
        <f t="shared" si="1"/>
        <v>5</v>
      </c>
      <c r="H47" s="95">
        <f t="shared" si="2"/>
        <v>8</v>
      </c>
    </row>
    <row r="48" spans="1:8">
      <c r="A48" s="98">
        <v>52</v>
      </c>
      <c r="B48" s="97" t="s">
        <v>47</v>
      </c>
      <c r="C48" s="94">
        <v>18109</v>
      </c>
      <c r="D48" s="94">
        <v>18278</v>
      </c>
      <c r="E48" s="94">
        <v>18365</v>
      </c>
      <c r="F48" s="102">
        <f t="shared" si="0"/>
        <v>1.4136617151692529E-2</v>
      </c>
      <c r="G48" s="95">
        <f t="shared" si="1"/>
        <v>256</v>
      </c>
      <c r="H48" s="95">
        <f t="shared" si="2"/>
        <v>87</v>
      </c>
    </row>
    <row r="49" spans="1:8">
      <c r="A49" s="98">
        <v>53</v>
      </c>
      <c r="B49" s="97" t="s">
        <v>48</v>
      </c>
      <c r="C49" s="94">
        <v>2690</v>
      </c>
      <c r="D49" s="94">
        <v>2769</v>
      </c>
      <c r="E49" s="94">
        <v>2694</v>
      </c>
      <c r="F49" s="102">
        <f t="shared" si="0"/>
        <v>1.4869888475836431E-3</v>
      </c>
      <c r="G49" s="95">
        <f t="shared" si="1"/>
        <v>4</v>
      </c>
      <c r="H49" s="95">
        <f t="shared" si="2"/>
        <v>-75</v>
      </c>
    </row>
    <row r="50" spans="1:8">
      <c r="A50" s="98">
        <v>55</v>
      </c>
      <c r="B50" s="97" t="s">
        <v>49</v>
      </c>
      <c r="C50" s="94">
        <v>17478</v>
      </c>
      <c r="D50" s="94">
        <v>17629</v>
      </c>
      <c r="E50" s="94">
        <v>18073</v>
      </c>
      <c r="F50" s="102">
        <f t="shared" si="0"/>
        <v>3.4042796658656595E-2</v>
      </c>
      <c r="G50" s="95">
        <f t="shared" si="1"/>
        <v>595</v>
      </c>
      <c r="H50" s="95">
        <f t="shared" si="2"/>
        <v>444</v>
      </c>
    </row>
    <row r="51" spans="1:8">
      <c r="A51" s="98">
        <v>56</v>
      </c>
      <c r="B51" s="97" t="s">
        <v>50</v>
      </c>
      <c r="C51" s="94">
        <v>102926</v>
      </c>
      <c r="D51" s="94">
        <v>106380</v>
      </c>
      <c r="E51" s="94">
        <v>107534</v>
      </c>
      <c r="F51" s="102">
        <f t="shared" si="0"/>
        <v>4.4770028952839908E-2</v>
      </c>
      <c r="G51" s="95">
        <f t="shared" si="1"/>
        <v>4608</v>
      </c>
      <c r="H51" s="95">
        <f t="shared" si="2"/>
        <v>1154</v>
      </c>
    </row>
    <row r="52" spans="1:8">
      <c r="A52" s="98">
        <v>58</v>
      </c>
      <c r="B52" s="97" t="s">
        <v>51</v>
      </c>
      <c r="C52" s="94">
        <v>2103</v>
      </c>
      <c r="D52" s="94">
        <v>2608</v>
      </c>
      <c r="E52" s="94">
        <v>2597</v>
      </c>
      <c r="F52" s="102">
        <f t="shared" si="0"/>
        <v>0.23490252020922492</v>
      </c>
      <c r="G52" s="95">
        <f t="shared" si="1"/>
        <v>494</v>
      </c>
      <c r="H52" s="95">
        <f t="shared" si="2"/>
        <v>-11</v>
      </c>
    </row>
    <row r="53" spans="1:8">
      <c r="A53" s="98">
        <v>59</v>
      </c>
      <c r="B53" s="97" t="s">
        <v>52</v>
      </c>
      <c r="C53" s="94">
        <v>1981</v>
      </c>
      <c r="D53" s="94">
        <v>1962</v>
      </c>
      <c r="E53" s="94">
        <v>1980</v>
      </c>
      <c r="F53" s="102">
        <f t="shared" si="0"/>
        <v>-5.0479555779909136E-4</v>
      </c>
      <c r="G53" s="95">
        <f t="shared" si="1"/>
        <v>-1</v>
      </c>
      <c r="H53" s="95">
        <f t="shared" si="2"/>
        <v>18</v>
      </c>
    </row>
    <row r="54" spans="1:8">
      <c r="A54" s="98">
        <v>60</v>
      </c>
      <c r="B54" s="97" t="s">
        <v>53</v>
      </c>
      <c r="C54" s="94">
        <v>768</v>
      </c>
      <c r="D54" s="94">
        <v>844</v>
      </c>
      <c r="E54" s="94">
        <v>846</v>
      </c>
      <c r="F54" s="102">
        <f t="shared" si="0"/>
        <v>0.1015625</v>
      </c>
      <c r="G54" s="95">
        <f t="shared" si="1"/>
        <v>78</v>
      </c>
      <c r="H54" s="95">
        <f t="shared" si="2"/>
        <v>2</v>
      </c>
    </row>
    <row r="55" spans="1:8">
      <c r="A55" s="98">
        <v>61</v>
      </c>
      <c r="B55" s="97" t="s">
        <v>54</v>
      </c>
      <c r="C55" s="94">
        <v>3344</v>
      </c>
      <c r="D55" s="94">
        <v>3193</v>
      </c>
      <c r="E55" s="94">
        <v>3209</v>
      </c>
      <c r="F55" s="102">
        <f t="shared" si="0"/>
        <v>-4.0370813397129189E-2</v>
      </c>
      <c r="G55" s="95">
        <f t="shared" si="1"/>
        <v>-135</v>
      </c>
      <c r="H55" s="95">
        <f t="shared" si="2"/>
        <v>16</v>
      </c>
    </row>
    <row r="56" spans="1:8">
      <c r="A56" s="98">
        <v>62</v>
      </c>
      <c r="B56" s="97" t="s">
        <v>55</v>
      </c>
      <c r="C56" s="94">
        <v>6696</v>
      </c>
      <c r="D56" s="94">
        <v>7286</v>
      </c>
      <c r="E56" s="94">
        <v>7357</v>
      </c>
      <c r="F56" s="102">
        <f t="shared" si="0"/>
        <v>9.871565113500598E-2</v>
      </c>
      <c r="G56" s="95">
        <f t="shared" si="1"/>
        <v>661</v>
      </c>
      <c r="H56" s="95">
        <f t="shared" si="2"/>
        <v>71</v>
      </c>
    </row>
    <row r="57" spans="1:8">
      <c r="A57" s="98">
        <v>63</v>
      </c>
      <c r="B57" s="97" t="s">
        <v>56</v>
      </c>
      <c r="C57" s="94">
        <v>1687</v>
      </c>
      <c r="D57" s="94">
        <v>1715</v>
      </c>
      <c r="E57" s="94">
        <v>1715</v>
      </c>
      <c r="F57" s="102">
        <f t="shared" si="0"/>
        <v>1.6597510373443983E-2</v>
      </c>
      <c r="G57" s="95">
        <f t="shared" si="1"/>
        <v>28</v>
      </c>
      <c r="H57" s="95">
        <f t="shared" si="2"/>
        <v>0</v>
      </c>
    </row>
    <row r="58" spans="1:8">
      <c r="A58" s="98">
        <v>64</v>
      </c>
      <c r="B58" s="97" t="s">
        <v>57</v>
      </c>
      <c r="C58" s="94">
        <v>7757</v>
      </c>
      <c r="D58" s="94">
        <v>7632</v>
      </c>
      <c r="E58" s="94">
        <v>7636</v>
      </c>
      <c r="F58" s="102">
        <f t="shared" si="0"/>
        <v>-1.5598813974474667E-2</v>
      </c>
      <c r="G58" s="95">
        <f t="shared" si="1"/>
        <v>-121</v>
      </c>
      <c r="H58" s="95">
        <f t="shared" si="2"/>
        <v>4</v>
      </c>
    </row>
    <row r="59" spans="1:8">
      <c r="A59" s="98">
        <v>65</v>
      </c>
      <c r="B59" s="97" t="s">
        <v>58</v>
      </c>
      <c r="C59" s="94">
        <v>4226</v>
      </c>
      <c r="D59" s="94">
        <v>4027</v>
      </c>
      <c r="E59" s="94">
        <v>4030</v>
      </c>
      <c r="F59" s="102">
        <f t="shared" si="0"/>
        <v>-4.6379555134879319E-2</v>
      </c>
      <c r="G59" s="95">
        <f t="shared" si="1"/>
        <v>-196</v>
      </c>
      <c r="H59" s="95">
        <f t="shared" si="2"/>
        <v>3</v>
      </c>
    </row>
    <row r="60" spans="1:8">
      <c r="A60" s="98">
        <v>66</v>
      </c>
      <c r="B60" s="97" t="s">
        <v>59</v>
      </c>
      <c r="C60" s="94">
        <v>10868</v>
      </c>
      <c r="D60" s="94">
        <v>11127</v>
      </c>
      <c r="E60" s="94">
        <v>11130</v>
      </c>
      <c r="F60" s="102">
        <f t="shared" si="0"/>
        <v>2.4107471475892529E-2</v>
      </c>
      <c r="G60" s="95">
        <f t="shared" si="1"/>
        <v>262</v>
      </c>
      <c r="H60" s="95">
        <f t="shared" si="2"/>
        <v>3</v>
      </c>
    </row>
    <row r="61" spans="1:8">
      <c r="A61" s="98">
        <v>68</v>
      </c>
      <c r="B61" s="97" t="s">
        <v>60</v>
      </c>
      <c r="C61" s="94">
        <v>44522</v>
      </c>
      <c r="D61" s="94">
        <v>49042</v>
      </c>
      <c r="E61" s="94">
        <v>48858</v>
      </c>
      <c r="F61" s="102">
        <f t="shared" si="0"/>
        <v>9.739005435515026E-2</v>
      </c>
      <c r="G61" s="95">
        <f t="shared" si="1"/>
        <v>4336</v>
      </c>
      <c r="H61" s="95">
        <f t="shared" si="2"/>
        <v>-184</v>
      </c>
    </row>
    <row r="62" spans="1:8">
      <c r="A62" s="98">
        <v>69</v>
      </c>
      <c r="B62" s="97" t="s">
        <v>61</v>
      </c>
      <c r="C62" s="94">
        <v>44634</v>
      </c>
      <c r="D62" s="94">
        <v>45960</v>
      </c>
      <c r="E62" s="94">
        <v>46087</v>
      </c>
      <c r="F62" s="102">
        <f t="shared" si="0"/>
        <v>3.2553658645875339E-2</v>
      </c>
      <c r="G62" s="95">
        <f t="shared" si="1"/>
        <v>1453</v>
      </c>
      <c r="H62" s="95">
        <f t="shared" si="2"/>
        <v>127</v>
      </c>
    </row>
    <row r="63" spans="1:8">
      <c r="A63" s="98">
        <v>70</v>
      </c>
      <c r="B63" s="97" t="s">
        <v>62</v>
      </c>
      <c r="C63" s="94">
        <v>22074</v>
      </c>
      <c r="D63" s="94">
        <v>21335</v>
      </c>
      <c r="E63" s="94">
        <v>21292</v>
      </c>
      <c r="F63" s="102">
        <f t="shared" si="0"/>
        <v>-3.542629337682341E-2</v>
      </c>
      <c r="G63" s="95">
        <f t="shared" si="1"/>
        <v>-782</v>
      </c>
      <c r="H63" s="95">
        <f t="shared" si="2"/>
        <v>-43</v>
      </c>
    </row>
    <row r="64" spans="1:8">
      <c r="A64" s="98">
        <v>71</v>
      </c>
      <c r="B64" s="97" t="s">
        <v>63</v>
      </c>
      <c r="C64" s="94">
        <v>21054</v>
      </c>
      <c r="D64" s="94">
        <v>22144</v>
      </c>
      <c r="E64" s="94">
        <v>22307</v>
      </c>
      <c r="F64" s="102">
        <f t="shared" si="0"/>
        <v>5.9513631613945094E-2</v>
      </c>
      <c r="G64" s="95">
        <f t="shared" si="1"/>
        <v>1253</v>
      </c>
      <c r="H64" s="95">
        <f t="shared" si="2"/>
        <v>163</v>
      </c>
    </row>
    <row r="65" spans="1:8">
      <c r="A65" s="98">
        <v>72</v>
      </c>
      <c r="B65" s="97" t="s">
        <v>64</v>
      </c>
      <c r="C65" s="94">
        <v>796</v>
      </c>
      <c r="D65" s="94">
        <v>952</v>
      </c>
      <c r="E65" s="94">
        <v>952</v>
      </c>
      <c r="F65" s="102">
        <f t="shared" si="0"/>
        <v>0.19597989949748743</v>
      </c>
      <c r="G65" s="95">
        <f t="shared" si="1"/>
        <v>156</v>
      </c>
      <c r="H65" s="95">
        <f t="shared" si="2"/>
        <v>0</v>
      </c>
    </row>
    <row r="66" spans="1:8">
      <c r="A66" s="98">
        <v>73</v>
      </c>
      <c r="B66" s="97" t="s">
        <v>65</v>
      </c>
      <c r="C66" s="94">
        <v>7137</v>
      </c>
      <c r="D66" s="94">
        <v>7169</v>
      </c>
      <c r="E66" s="94">
        <v>7165</v>
      </c>
      <c r="F66" s="102">
        <f t="shared" si="0"/>
        <v>3.9232170379711363E-3</v>
      </c>
      <c r="G66" s="95">
        <f t="shared" si="1"/>
        <v>28</v>
      </c>
      <c r="H66" s="95">
        <f t="shared" si="2"/>
        <v>-4</v>
      </c>
    </row>
    <row r="67" spans="1:8">
      <c r="A67" s="98">
        <v>74</v>
      </c>
      <c r="B67" s="97" t="s">
        <v>66</v>
      </c>
      <c r="C67" s="94">
        <v>6828</v>
      </c>
      <c r="D67" s="94">
        <v>7233</v>
      </c>
      <c r="E67" s="94">
        <v>7387</v>
      </c>
      <c r="F67" s="102">
        <f t="shared" ref="F67:F90" si="3">(E67-C67)/C67</f>
        <v>8.1868775629759818E-2</v>
      </c>
      <c r="G67" s="95">
        <f t="shared" ref="G67:G90" si="4">E67-C67</f>
        <v>559</v>
      </c>
      <c r="H67" s="95">
        <f t="shared" ref="H67:H90" si="5">E67-D67</f>
        <v>154</v>
      </c>
    </row>
    <row r="68" spans="1:8">
      <c r="A68" s="98">
        <v>75</v>
      </c>
      <c r="B68" s="97" t="s">
        <v>67</v>
      </c>
      <c r="C68" s="94">
        <v>2027</v>
      </c>
      <c r="D68" s="94">
        <v>2150</v>
      </c>
      <c r="E68" s="94">
        <v>2167</v>
      </c>
      <c r="F68" s="102">
        <f t="shared" si="3"/>
        <v>6.9067587567834238E-2</v>
      </c>
      <c r="G68" s="95">
        <f t="shared" si="4"/>
        <v>140</v>
      </c>
      <c r="H68" s="95">
        <f t="shared" si="5"/>
        <v>17</v>
      </c>
    </row>
    <row r="69" spans="1:8">
      <c r="A69" s="98">
        <v>77</v>
      </c>
      <c r="B69" s="97" t="s">
        <v>68</v>
      </c>
      <c r="C69" s="94">
        <v>5741</v>
      </c>
      <c r="D69" s="94">
        <v>5617</v>
      </c>
      <c r="E69" s="94">
        <v>5635</v>
      </c>
      <c r="F69" s="102">
        <f t="shared" si="3"/>
        <v>-1.8463682285316148E-2</v>
      </c>
      <c r="G69" s="95">
        <f t="shared" si="4"/>
        <v>-106</v>
      </c>
      <c r="H69" s="95">
        <f t="shared" si="5"/>
        <v>18</v>
      </c>
    </row>
    <row r="70" spans="1:8">
      <c r="A70" s="98">
        <v>78</v>
      </c>
      <c r="B70" s="97" t="s">
        <v>69</v>
      </c>
      <c r="C70" s="94">
        <v>1114</v>
      </c>
      <c r="D70" s="94">
        <v>1416</v>
      </c>
      <c r="E70" s="94">
        <v>1443</v>
      </c>
      <c r="F70" s="102">
        <f t="shared" si="3"/>
        <v>0.29533213644524237</v>
      </c>
      <c r="G70" s="95">
        <f t="shared" si="4"/>
        <v>329</v>
      </c>
      <c r="H70" s="95">
        <f t="shared" si="5"/>
        <v>27</v>
      </c>
    </row>
    <row r="71" spans="1:8">
      <c r="A71" s="98">
        <v>79</v>
      </c>
      <c r="B71" s="97" t="s">
        <v>70</v>
      </c>
      <c r="C71" s="94">
        <v>7972</v>
      </c>
      <c r="D71" s="94">
        <v>8105</v>
      </c>
      <c r="E71" s="94">
        <v>8208</v>
      </c>
      <c r="F71" s="102">
        <f t="shared" si="3"/>
        <v>2.960361264425489E-2</v>
      </c>
      <c r="G71" s="95">
        <f t="shared" si="4"/>
        <v>236</v>
      </c>
      <c r="H71" s="95">
        <f t="shared" si="5"/>
        <v>103</v>
      </c>
    </row>
    <row r="72" spans="1:8">
      <c r="A72" s="98">
        <v>80</v>
      </c>
      <c r="B72" s="97" t="s">
        <v>71</v>
      </c>
      <c r="C72" s="94">
        <v>19859</v>
      </c>
      <c r="D72" s="94">
        <v>20061</v>
      </c>
      <c r="E72" s="94">
        <v>20135</v>
      </c>
      <c r="F72" s="102">
        <f t="shared" si="3"/>
        <v>1.3897980764388942E-2</v>
      </c>
      <c r="G72" s="95">
        <f t="shared" si="4"/>
        <v>276</v>
      </c>
      <c r="H72" s="95">
        <f t="shared" si="5"/>
        <v>74</v>
      </c>
    </row>
    <row r="73" spans="1:8">
      <c r="A73" s="98">
        <v>81</v>
      </c>
      <c r="B73" s="97" t="s">
        <v>72</v>
      </c>
      <c r="C73" s="94">
        <v>55302</v>
      </c>
      <c r="D73" s="94">
        <v>54873</v>
      </c>
      <c r="E73" s="94">
        <v>54584</v>
      </c>
      <c r="F73" s="102">
        <f t="shared" si="3"/>
        <v>-1.2983255578460091E-2</v>
      </c>
      <c r="G73" s="95">
        <f t="shared" si="4"/>
        <v>-718</v>
      </c>
      <c r="H73" s="95">
        <f t="shared" si="5"/>
        <v>-289</v>
      </c>
    </row>
    <row r="74" spans="1:8">
      <c r="A74" s="98">
        <v>82</v>
      </c>
      <c r="B74" s="97" t="s">
        <v>73</v>
      </c>
      <c r="C74" s="94">
        <v>51740</v>
      </c>
      <c r="D74" s="94">
        <v>51218</v>
      </c>
      <c r="E74" s="94">
        <v>51247</v>
      </c>
      <c r="F74" s="102">
        <f t="shared" si="3"/>
        <v>-9.5284112872052566E-3</v>
      </c>
      <c r="G74" s="95">
        <f t="shared" si="4"/>
        <v>-493</v>
      </c>
      <c r="H74" s="95">
        <f t="shared" si="5"/>
        <v>29</v>
      </c>
    </row>
    <row r="75" spans="1:8">
      <c r="A75" s="98">
        <v>84</v>
      </c>
      <c r="B75" s="97" t="s">
        <v>74</v>
      </c>
      <c r="C75" s="94">
        <v>1001</v>
      </c>
      <c r="D75" s="94">
        <v>1885</v>
      </c>
      <c r="E75" s="94">
        <v>2045</v>
      </c>
      <c r="F75" s="102">
        <f t="shared" si="3"/>
        <v>1.0429570429570429</v>
      </c>
      <c r="G75" s="95">
        <f t="shared" si="4"/>
        <v>1044</v>
      </c>
      <c r="H75" s="95">
        <f t="shared" si="5"/>
        <v>160</v>
      </c>
    </row>
    <row r="76" spans="1:8">
      <c r="A76" s="98">
        <v>85</v>
      </c>
      <c r="B76" s="97" t="s">
        <v>75</v>
      </c>
      <c r="C76" s="94">
        <v>30199</v>
      </c>
      <c r="D76" s="94">
        <v>32260</v>
      </c>
      <c r="E76" s="94">
        <v>32642</v>
      </c>
      <c r="F76" s="102">
        <f t="shared" si="3"/>
        <v>8.0896718434385242E-2</v>
      </c>
      <c r="G76" s="95">
        <f t="shared" si="4"/>
        <v>2443</v>
      </c>
      <c r="H76" s="95">
        <f t="shared" si="5"/>
        <v>382</v>
      </c>
    </row>
    <row r="77" spans="1:8">
      <c r="A77" s="98">
        <v>86</v>
      </c>
      <c r="B77" s="97" t="s">
        <v>76</v>
      </c>
      <c r="C77" s="94">
        <v>21246</v>
      </c>
      <c r="D77" s="94">
        <v>22570</v>
      </c>
      <c r="E77" s="94">
        <v>22674</v>
      </c>
      <c r="F77" s="102">
        <f t="shared" si="3"/>
        <v>6.7212651793278733E-2</v>
      </c>
      <c r="G77" s="95">
        <f t="shared" si="4"/>
        <v>1428</v>
      </c>
      <c r="H77" s="95">
        <f t="shared" si="5"/>
        <v>104</v>
      </c>
    </row>
    <row r="78" spans="1:8">
      <c r="A78" s="98">
        <v>87</v>
      </c>
      <c r="B78" s="97" t="s">
        <v>77</v>
      </c>
      <c r="C78" s="94">
        <v>1630</v>
      </c>
      <c r="D78" s="94">
        <v>1558</v>
      </c>
      <c r="E78" s="94">
        <v>1551</v>
      </c>
      <c r="F78" s="102">
        <f t="shared" si="3"/>
        <v>-4.8466257668711654E-2</v>
      </c>
      <c r="G78" s="95">
        <f t="shared" si="4"/>
        <v>-79</v>
      </c>
      <c r="H78" s="95">
        <f t="shared" si="5"/>
        <v>-7</v>
      </c>
    </row>
    <row r="79" spans="1:8">
      <c r="A79" s="98">
        <v>88</v>
      </c>
      <c r="B79" s="97" t="s">
        <v>78</v>
      </c>
      <c r="C79" s="94">
        <v>4188</v>
      </c>
      <c r="D79" s="94">
        <v>4336</v>
      </c>
      <c r="E79" s="94">
        <v>4340</v>
      </c>
      <c r="F79" s="102">
        <f t="shared" si="3"/>
        <v>3.629417382999045E-2</v>
      </c>
      <c r="G79" s="95">
        <f t="shared" si="4"/>
        <v>152</v>
      </c>
      <c r="H79" s="95">
        <f t="shared" si="5"/>
        <v>4</v>
      </c>
    </row>
    <row r="80" spans="1:8">
      <c r="A80" s="98">
        <v>90</v>
      </c>
      <c r="B80" s="97" t="s">
        <v>79</v>
      </c>
      <c r="C80" s="94">
        <v>1442</v>
      </c>
      <c r="D80" s="94">
        <v>1451</v>
      </c>
      <c r="E80" s="94">
        <v>1466</v>
      </c>
      <c r="F80" s="102">
        <f t="shared" si="3"/>
        <v>1.6643550624133148E-2</v>
      </c>
      <c r="G80" s="95">
        <f t="shared" si="4"/>
        <v>24</v>
      </c>
      <c r="H80" s="95">
        <f t="shared" si="5"/>
        <v>15</v>
      </c>
    </row>
    <row r="81" spans="1:8">
      <c r="A81" s="98">
        <v>91</v>
      </c>
      <c r="B81" s="97" t="s">
        <v>80</v>
      </c>
      <c r="C81" s="94">
        <v>352</v>
      </c>
      <c r="D81" s="94">
        <v>376</v>
      </c>
      <c r="E81" s="94">
        <v>380</v>
      </c>
      <c r="F81" s="102">
        <f t="shared" si="3"/>
        <v>7.9545454545454544E-2</v>
      </c>
      <c r="G81" s="95">
        <f t="shared" si="4"/>
        <v>28</v>
      </c>
      <c r="H81" s="95">
        <f t="shared" si="5"/>
        <v>4</v>
      </c>
    </row>
    <row r="82" spans="1:8">
      <c r="A82" s="98">
        <v>92</v>
      </c>
      <c r="B82" s="97" t="s">
        <v>81</v>
      </c>
      <c r="C82" s="94">
        <v>4187</v>
      </c>
      <c r="D82" s="94">
        <v>3885</v>
      </c>
      <c r="E82" s="94">
        <v>3900</v>
      </c>
      <c r="F82" s="102">
        <f t="shared" si="3"/>
        <v>-6.854549796990686E-2</v>
      </c>
      <c r="G82" s="95">
        <f t="shared" si="4"/>
        <v>-287</v>
      </c>
      <c r="H82" s="95">
        <f t="shared" si="5"/>
        <v>15</v>
      </c>
    </row>
    <row r="83" spans="1:8">
      <c r="A83" s="98">
        <v>93</v>
      </c>
      <c r="B83" s="97" t="s">
        <v>82</v>
      </c>
      <c r="C83" s="94">
        <v>6977</v>
      </c>
      <c r="D83" s="94">
        <v>7209</v>
      </c>
      <c r="E83" s="94">
        <v>7401</v>
      </c>
      <c r="F83" s="102">
        <f t="shared" si="3"/>
        <v>6.0771105059481155E-2</v>
      </c>
      <c r="G83" s="95">
        <f t="shared" si="4"/>
        <v>424</v>
      </c>
      <c r="H83" s="95">
        <f t="shared" si="5"/>
        <v>192</v>
      </c>
    </row>
    <row r="84" spans="1:8">
      <c r="A84" s="98">
        <v>94</v>
      </c>
      <c r="B84" s="97" t="s">
        <v>83</v>
      </c>
      <c r="C84" s="94">
        <v>10152</v>
      </c>
      <c r="D84" s="94">
        <v>10315</v>
      </c>
      <c r="E84" s="94">
        <v>10302</v>
      </c>
      <c r="F84" s="102">
        <f t="shared" si="3"/>
        <v>1.4775413711583925E-2</v>
      </c>
      <c r="G84" s="95">
        <f t="shared" si="4"/>
        <v>150</v>
      </c>
      <c r="H84" s="95">
        <f t="shared" si="5"/>
        <v>-13</v>
      </c>
    </row>
    <row r="85" spans="1:8">
      <c r="A85" s="98">
        <v>95</v>
      </c>
      <c r="B85" s="97" t="s">
        <v>84</v>
      </c>
      <c r="C85" s="94">
        <v>11676</v>
      </c>
      <c r="D85" s="94">
        <v>11655</v>
      </c>
      <c r="E85" s="94">
        <v>11662</v>
      </c>
      <c r="F85" s="102">
        <f t="shared" si="3"/>
        <v>-1.199040767386091E-3</v>
      </c>
      <c r="G85" s="95">
        <f t="shared" si="4"/>
        <v>-14</v>
      </c>
      <c r="H85" s="95">
        <f t="shared" si="5"/>
        <v>7</v>
      </c>
    </row>
    <row r="86" spans="1:8">
      <c r="A86" s="98">
        <v>96</v>
      </c>
      <c r="B86" s="97" t="s">
        <v>85</v>
      </c>
      <c r="C86" s="94">
        <v>28676</v>
      </c>
      <c r="D86" s="94">
        <v>28443</v>
      </c>
      <c r="E86" s="94">
        <v>28846</v>
      </c>
      <c r="F86" s="102">
        <f t="shared" si="3"/>
        <v>5.9283024131678054E-3</v>
      </c>
      <c r="G86" s="95">
        <f t="shared" si="4"/>
        <v>170</v>
      </c>
      <c r="H86" s="95">
        <f t="shared" si="5"/>
        <v>403</v>
      </c>
    </row>
    <row r="87" spans="1:8">
      <c r="A87" s="98">
        <v>97</v>
      </c>
      <c r="B87" s="97" t="s">
        <v>86</v>
      </c>
      <c r="C87" s="94">
        <v>32526</v>
      </c>
      <c r="D87" s="94">
        <v>24387</v>
      </c>
      <c r="E87" s="94">
        <v>23912</v>
      </c>
      <c r="F87" s="102">
        <f t="shared" si="3"/>
        <v>-0.26483428641702023</v>
      </c>
      <c r="G87" s="95">
        <f t="shared" si="4"/>
        <v>-8614</v>
      </c>
      <c r="H87" s="95">
        <f t="shared" si="5"/>
        <v>-475</v>
      </c>
    </row>
    <row r="88" spans="1:8">
      <c r="A88" s="98">
        <v>98</v>
      </c>
      <c r="B88" s="97" t="s">
        <v>87</v>
      </c>
      <c r="C88" s="94">
        <v>560</v>
      </c>
      <c r="D88" s="94">
        <v>504</v>
      </c>
      <c r="E88" s="94">
        <v>496</v>
      </c>
      <c r="F88" s="102">
        <f t="shared" si="3"/>
        <v>-0.11428571428571428</v>
      </c>
      <c r="G88" s="95">
        <f t="shared" si="4"/>
        <v>-64</v>
      </c>
      <c r="H88" s="95">
        <f t="shared" si="5"/>
        <v>-8</v>
      </c>
    </row>
    <row r="89" spans="1:8">
      <c r="A89" s="98">
        <v>99</v>
      </c>
      <c r="B89" s="97" t="s">
        <v>88</v>
      </c>
      <c r="C89" s="94">
        <v>492</v>
      </c>
      <c r="D89" s="94">
        <v>481</v>
      </c>
      <c r="E89" s="94">
        <v>481</v>
      </c>
      <c r="F89" s="102">
        <f t="shared" si="3"/>
        <v>-2.2357723577235773E-2</v>
      </c>
      <c r="G89" s="95">
        <f t="shared" si="4"/>
        <v>-11</v>
      </c>
      <c r="H89" s="95">
        <f t="shared" si="5"/>
        <v>0</v>
      </c>
    </row>
    <row r="90" spans="1:8" s="130" customFormat="1" ht="14.5" customHeight="1">
      <c r="A90" s="139" t="s">
        <v>89</v>
      </c>
      <c r="B90" s="139"/>
      <c r="C90" s="132">
        <v>1711658</v>
      </c>
      <c r="D90" s="132">
        <v>1732754</v>
      </c>
      <c r="E90" s="132">
        <v>1742507</v>
      </c>
      <c r="F90" s="127">
        <f t="shared" si="3"/>
        <v>1.8022876065195266E-2</v>
      </c>
      <c r="G90" s="133">
        <f t="shared" si="4"/>
        <v>30849</v>
      </c>
      <c r="H90" s="133">
        <f t="shared" si="5"/>
        <v>9753</v>
      </c>
    </row>
    <row r="91" spans="1:8">
      <c r="A91" s="10"/>
      <c r="B91" s="10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I1" zoomScale="80" zoomScaleNormal="80" workbookViewId="0">
      <selection activeCell="W16" sqref="W16"/>
    </sheetView>
  </sheetViews>
  <sheetFormatPr defaultRowHeight="14.5"/>
  <cols>
    <col min="2" max="2" width="19.08984375" customWidth="1"/>
    <col min="3" max="3" width="11.54296875" customWidth="1"/>
    <col min="4" max="4" width="12.453125" customWidth="1"/>
    <col min="5" max="5" width="13.1796875" customWidth="1"/>
    <col min="6" max="6" width="34.81640625" customWidth="1"/>
    <col min="7" max="7" width="34.6328125" customWidth="1"/>
    <col min="8" max="8" width="31" customWidth="1"/>
  </cols>
  <sheetData>
    <row r="1" spans="1:8" ht="43.5" customHeight="1">
      <c r="A1" s="104" t="s">
        <v>91</v>
      </c>
      <c r="B1" s="104" t="s">
        <v>174</v>
      </c>
      <c r="C1" s="104">
        <v>42125</v>
      </c>
      <c r="D1" s="104">
        <v>42461</v>
      </c>
      <c r="E1" s="104">
        <v>42491</v>
      </c>
      <c r="F1" s="104" t="s">
        <v>328</v>
      </c>
      <c r="G1" s="104" t="s">
        <v>329</v>
      </c>
      <c r="H1" s="2" t="s">
        <v>330</v>
      </c>
    </row>
    <row r="2" spans="1:8">
      <c r="A2" s="86">
        <v>1</v>
      </c>
      <c r="B2" s="101" t="s">
        <v>92</v>
      </c>
      <c r="C2" s="31">
        <v>241078</v>
      </c>
      <c r="D2" s="31">
        <v>246360</v>
      </c>
      <c r="E2" s="31">
        <v>246754</v>
      </c>
      <c r="F2" s="102">
        <f>(E2-C2)/C2</f>
        <v>2.3544247090153396E-2</v>
      </c>
      <c r="G2" s="31">
        <f>E2-C2</f>
        <v>5676</v>
      </c>
      <c r="H2" s="31">
        <f>E2-D2</f>
        <v>394</v>
      </c>
    </row>
    <row r="3" spans="1:8">
      <c r="A3" s="86">
        <v>2</v>
      </c>
      <c r="B3" s="101" t="s">
        <v>93</v>
      </c>
      <c r="C3" s="31">
        <v>40833</v>
      </c>
      <c r="D3" s="31">
        <v>42319</v>
      </c>
      <c r="E3" s="31">
        <v>42188</v>
      </c>
      <c r="F3" s="102">
        <f t="shared" ref="F3:F66" si="0">(E3-C3)/C3</f>
        <v>3.3183944358729456E-2</v>
      </c>
      <c r="G3" s="31">
        <f t="shared" ref="G3:G66" si="1">E3-C3</f>
        <v>1355</v>
      </c>
      <c r="H3" s="31">
        <f t="shared" ref="H3:H66" si="2">E3-D3</f>
        <v>-131</v>
      </c>
    </row>
    <row r="4" spans="1:8">
      <c r="A4" s="86">
        <v>3</v>
      </c>
      <c r="B4" s="101" t="s">
        <v>94</v>
      </c>
      <c r="C4" s="31">
        <v>80036</v>
      </c>
      <c r="D4" s="31">
        <v>81138</v>
      </c>
      <c r="E4" s="31">
        <v>81924</v>
      </c>
      <c r="F4" s="102">
        <f t="shared" si="0"/>
        <v>2.3589384776850419E-2</v>
      </c>
      <c r="G4" s="31">
        <f t="shared" si="1"/>
        <v>1888</v>
      </c>
      <c r="H4" s="31">
        <f t="shared" si="2"/>
        <v>786</v>
      </c>
    </row>
    <row r="5" spans="1:8">
      <c r="A5" s="86">
        <v>4</v>
      </c>
      <c r="B5" s="101" t="s">
        <v>95</v>
      </c>
      <c r="C5" s="31">
        <v>19913</v>
      </c>
      <c r="D5" s="31">
        <v>20661</v>
      </c>
      <c r="E5" s="31">
        <v>21125</v>
      </c>
      <c r="F5" s="102">
        <f t="shared" si="0"/>
        <v>6.0864761713453522E-2</v>
      </c>
      <c r="G5" s="31">
        <f t="shared" si="1"/>
        <v>1212</v>
      </c>
      <c r="H5" s="31">
        <f t="shared" si="2"/>
        <v>464</v>
      </c>
    </row>
    <row r="6" spans="1:8">
      <c r="A6" s="86">
        <v>5</v>
      </c>
      <c r="B6" s="101" t="s">
        <v>96</v>
      </c>
      <c r="C6" s="31">
        <v>34083</v>
      </c>
      <c r="D6" s="31">
        <v>33732</v>
      </c>
      <c r="E6" s="31">
        <v>33852</v>
      </c>
      <c r="F6" s="102">
        <f t="shared" si="0"/>
        <v>-6.7775723967960569E-3</v>
      </c>
      <c r="G6" s="31">
        <f t="shared" si="1"/>
        <v>-231</v>
      </c>
      <c r="H6" s="31">
        <f t="shared" si="2"/>
        <v>120</v>
      </c>
    </row>
    <row r="7" spans="1:8">
      <c r="A7" s="86">
        <v>6</v>
      </c>
      <c r="B7" s="101" t="s">
        <v>97</v>
      </c>
      <c r="C7" s="31">
        <v>902337</v>
      </c>
      <c r="D7" s="31">
        <v>890216</v>
      </c>
      <c r="E7" s="31">
        <v>892889</v>
      </c>
      <c r="F7" s="102">
        <f t="shared" si="0"/>
        <v>-1.0470589147956916E-2</v>
      </c>
      <c r="G7" s="31">
        <f t="shared" si="1"/>
        <v>-9448</v>
      </c>
      <c r="H7" s="31">
        <f t="shared" si="2"/>
        <v>2673</v>
      </c>
    </row>
    <row r="8" spans="1:8">
      <c r="A8" s="86">
        <v>7</v>
      </c>
      <c r="B8" s="101" t="s">
        <v>98</v>
      </c>
      <c r="C8" s="31">
        <v>451091</v>
      </c>
      <c r="D8" s="31">
        <v>410872</v>
      </c>
      <c r="E8" s="31">
        <v>425598</v>
      </c>
      <c r="F8" s="102">
        <f t="shared" si="0"/>
        <v>-5.6514095825454289E-2</v>
      </c>
      <c r="G8" s="31">
        <f t="shared" si="1"/>
        <v>-25493</v>
      </c>
      <c r="H8" s="31">
        <f t="shared" si="2"/>
        <v>14726</v>
      </c>
    </row>
    <row r="9" spans="1:8">
      <c r="A9" s="86">
        <v>8</v>
      </c>
      <c r="B9" s="101" t="s">
        <v>99</v>
      </c>
      <c r="C9" s="31">
        <v>21640</v>
      </c>
      <c r="D9" s="31">
        <v>22582</v>
      </c>
      <c r="E9" s="31">
        <v>22268</v>
      </c>
      <c r="F9" s="102">
        <f t="shared" si="0"/>
        <v>2.902033271719039E-2</v>
      </c>
      <c r="G9" s="31">
        <f t="shared" si="1"/>
        <v>628</v>
      </c>
      <c r="H9" s="31">
        <f t="shared" si="2"/>
        <v>-314</v>
      </c>
    </row>
    <row r="10" spans="1:8">
      <c r="A10" s="86">
        <v>9</v>
      </c>
      <c r="B10" s="101" t="s">
        <v>100</v>
      </c>
      <c r="C10" s="31">
        <v>135374</v>
      </c>
      <c r="D10" s="31">
        <v>137024</v>
      </c>
      <c r="E10" s="31">
        <v>139677</v>
      </c>
      <c r="F10" s="102">
        <f t="shared" si="0"/>
        <v>3.1786015039815624E-2</v>
      </c>
      <c r="G10" s="31">
        <f t="shared" si="1"/>
        <v>4303</v>
      </c>
      <c r="H10" s="31">
        <f t="shared" si="2"/>
        <v>2653</v>
      </c>
    </row>
    <row r="11" spans="1:8">
      <c r="A11" s="86">
        <v>10</v>
      </c>
      <c r="B11" s="101" t="s">
        <v>101</v>
      </c>
      <c r="C11" s="31">
        <v>145188</v>
      </c>
      <c r="D11" s="31">
        <v>146533</v>
      </c>
      <c r="E11" s="31">
        <v>147980</v>
      </c>
      <c r="F11" s="102">
        <f t="shared" si="0"/>
        <v>1.9230239413725651E-2</v>
      </c>
      <c r="G11" s="31">
        <f t="shared" si="1"/>
        <v>2792</v>
      </c>
      <c r="H11" s="31">
        <f t="shared" si="2"/>
        <v>1447</v>
      </c>
    </row>
    <row r="12" spans="1:8">
      <c r="A12" s="86">
        <v>11</v>
      </c>
      <c r="B12" s="101" t="s">
        <v>102</v>
      </c>
      <c r="C12" s="31">
        <v>29077</v>
      </c>
      <c r="D12" s="31">
        <v>30046</v>
      </c>
      <c r="E12" s="31">
        <v>30127</v>
      </c>
      <c r="F12" s="102">
        <f t="shared" si="0"/>
        <v>3.6111015579323863E-2</v>
      </c>
      <c r="G12" s="31">
        <f t="shared" si="1"/>
        <v>1050</v>
      </c>
      <c r="H12" s="31">
        <f t="shared" si="2"/>
        <v>81</v>
      </c>
    </row>
    <row r="13" spans="1:8">
      <c r="A13" s="86">
        <v>12</v>
      </c>
      <c r="B13" s="101" t="s">
        <v>103</v>
      </c>
      <c r="C13" s="31">
        <v>20799</v>
      </c>
      <c r="D13" s="31">
        <v>21953</v>
      </c>
      <c r="E13" s="31">
        <v>23020</v>
      </c>
      <c r="F13" s="102">
        <f t="shared" si="0"/>
        <v>0.10678397999903841</v>
      </c>
      <c r="G13" s="31">
        <f t="shared" si="1"/>
        <v>2221</v>
      </c>
      <c r="H13" s="31">
        <f t="shared" si="2"/>
        <v>1067</v>
      </c>
    </row>
    <row r="14" spans="1:8">
      <c r="A14" s="86">
        <v>13</v>
      </c>
      <c r="B14" s="101" t="s">
        <v>104</v>
      </c>
      <c r="C14" s="31">
        <v>20299</v>
      </c>
      <c r="D14" s="31">
        <v>19655</v>
      </c>
      <c r="E14" s="31">
        <v>19620</v>
      </c>
      <c r="F14" s="102">
        <f t="shared" si="0"/>
        <v>-3.3449923641558695E-2</v>
      </c>
      <c r="G14" s="31">
        <f t="shared" si="1"/>
        <v>-679</v>
      </c>
      <c r="H14" s="31">
        <f t="shared" si="2"/>
        <v>-35</v>
      </c>
    </row>
    <row r="15" spans="1:8">
      <c r="A15" s="86">
        <v>14</v>
      </c>
      <c r="B15" s="101" t="s">
        <v>105</v>
      </c>
      <c r="C15" s="31">
        <v>45306</v>
      </c>
      <c r="D15" s="31">
        <v>44324</v>
      </c>
      <c r="E15" s="31">
        <v>45198</v>
      </c>
      <c r="F15" s="102">
        <f t="shared" si="0"/>
        <v>-2.3837902264600714E-3</v>
      </c>
      <c r="G15" s="31">
        <f t="shared" si="1"/>
        <v>-108</v>
      </c>
      <c r="H15" s="31">
        <f t="shared" si="2"/>
        <v>874</v>
      </c>
    </row>
    <row r="16" spans="1:8">
      <c r="A16" s="86">
        <v>15</v>
      </c>
      <c r="B16" s="101" t="s">
        <v>106</v>
      </c>
      <c r="C16" s="31">
        <v>34781</v>
      </c>
      <c r="D16" s="31">
        <v>34921</v>
      </c>
      <c r="E16" s="31">
        <v>34692</v>
      </c>
      <c r="F16" s="102">
        <f t="shared" si="0"/>
        <v>-2.5588683476610793E-3</v>
      </c>
      <c r="G16" s="31">
        <f t="shared" si="1"/>
        <v>-89</v>
      </c>
      <c r="H16" s="31">
        <f t="shared" si="2"/>
        <v>-229</v>
      </c>
    </row>
    <row r="17" spans="1:8">
      <c r="A17" s="86">
        <v>16</v>
      </c>
      <c r="B17" s="101" t="s">
        <v>107</v>
      </c>
      <c r="C17" s="31">
        <v>501041</v>
      </c>
      <c r="D17" s="31">
        <v>498910</v>
      </c>
      <c r="E17" s="31">
        <v>499512</v>
      </c>
      <c r="F17" s="102">
        <f t="shared" si="0"/>
        <v>-3.0516464720452018E-3</v>
      </c>
      <c r="G17" s="31">
        <f t="shared" si="1"/>
        <v>-1529</v>
      </c>
      <c r="H17" s="31">
        <f t="shared" si="2"/>
        <v>602</v>
      </c>
    </row>
    <row r="18" spans="1:8">
      <c r="A18" s="86">
        <v>17</v>
      </c>
      <c r="B18" s="101" t="s">
        <v>108</v>
      </c>
      <c r="C18" s="31">
        <v>65219</v>
      </c>
      <c r="D18" s="31">
        <v>66877</v>
      </c>
      <c r="E18" s="31">
        <v>67844</v>
      </c>
      <c r="F18" s="102">
        <f t="shared" si="0"/>
        <v>4.0249007191155949E-2</v>
      </c>
      <c r="G18" s="31">
        <f t="shared" si="1"/>
        <v>2625</v>
      </c>
      <c r="H18" s="31">
        <f t="shared" si="2"/>
        <v>967</v>
      </c>
    </row>
    <row r="19" spans="1:8">
      <c r="A19" s="86">
        <v>18</v>
      </c>
      <c r="B19" s="101" t="s">
        <v>109</v>
      </c>
      <c r="C19" s="31">
        <v>18671</v>
      </c>
      <c r="D19" s="31">
        <v>19897</v>
      </c>
      <c r="E19" s="31">
        <v>19929</v>
      </c>
      <c r="F19" s="102">
        <f t="shared" si="0"/>
        <v>6.7377216003427776E-2</v>
      </c>
      <c r="G19" s="31">
        <f t="shared" si="1"/>
        <v>1258</v>
      </c>
      <c r="H19" s="31">
        <f t="shared" si="2"/>
        <v>32</v>
      </c>
    </row>
    <row r="20" spans="1:8">
      <c r="A20" s="86">
        <v>19</v>
      </c>
      <c r="B20" s="101" t="s">
        <v>110</v>
      </c>
      <c r="C20" s="31">
        <v>50354</v>
      </c>
      <c r="D20" s="31">
        <v>51839</v>
      </c>
      <c r="E20" s="31">
        <v>52403</v>
      </c>
      <c r="F20" s="102">
        <f t="shared" si="0"/>
        <v>4.0691901338523254E-2</v>
      </c>
      <c r="G20" s="31">
        <f t="shared" si="1"/>
        <v>2049</v>
      </c>
      <c r="H20" s="31">
        <f t="shared" si="2"/>
        <v>564</v>
      </c>
    </row>
    <row r="21" spans="1:8">
      <c r="A21" s="86">
        <v>20</v>
      </c>
      <c r="B21" s="101" t="s">
        <v>111</v>
      </c>
      <c r="C21" s="31">
        <v>162891</v>
      </c>
      <c r="D21" s="31">
        <v>163637</v>
      </c>
      <c r="E21" s="31">
        <v>162504</v>
      </c>
      <c r="F21" s="102">
        <f t="shared" si="0"/>
        <v>-2.3758218686115253E-3</v>
      </c>
      <c r="G21" s="31">
        <f t="shared" si="1"/>
        <v>-387</v>
      </c>
      <c r="H21" s="31">
        <f t="shared" si="2"/>
        <v>-1133</v>
      </c>
    </row>
    <row r="22" spans="1:8">
      <c r="A22" s="86">
        <v>21</v>
      </c>
      <c r="B22" s="101" t="s">
        <v>112</v>
      </c>
      <c r="C22" s="31">
        <v>112228</v>
      </c>
      <c r="D22" s="31">
        <v>107793</v>
      </c>
      <c r="E22" s="31">
        <v>109085</v>
      </c>
      <c r="F22" s="102">
        <f t="shared" si="0"/>
        <v>-2.8005488826317853E-2</v>
      </c>
      <c r="G22" s="31">
        <f t="shared" si="1"/>
        <v>-3143</v>
      </c>
      <c r="H22" s="31">
        <f t="shared" si="2"/>
        <v>1292</v>
      </c>
    </row>
    <row r="23" spans="1:8">
      <c r="A23" s="86">
        <v>22</v>
      </c>
      <c r="B23" s="101" t="s">
        <v>113</v>
      </c>
      <c r="C23" s="31">
        <v>50261</v>
      </c>
      <c r="D23" s="31">
        <v>48577</v>
      </c>
      <c r="E23" s="31">
        <v>48210</v>
      </c>
      <c r="F23" s="102">
        <f t="shared" si="0"/>
        <v>-4.0806987525118882E-2</v>
      </c>
      <c r="G23" s="31">
        <f t="shared" si="1"/>
        <v>-2051</v>
      </c>
      <c r="H23" s="31">
        <f t="shared" si="2"/>
        <v>-367</v>
      </c>
    </row>
    <row r="24" spans="1:8">
      <c r="A24" s="86">
        <v>23</v>
      </c>
      <c r="B24" s="101" t="s">
        <v>114</v>
      </c>
      <c r="C24" s="31">
        <v>52550</v>
      </c>
      <c r="D24" s="31">
        <v>51485</v>
      </c>
      <c r="E24" s="31">
        <v>51675</v>
      </c>
      <c r="F24" s="102">
        <f t="shared" si="0"/>
        <v>-1.665080875356803E-2</v>
      </c>
      <c r="G24" s="31">
        <f t="shared" si="1"/>
        <v>-875</v>
      </c>
      <c r="H24" s="31">
        <f t="shared" si="2"/>
        <v>190</v>
      </c>
    </row>
    <row r="25" spans="1:8">
      <c r="A25" s="86">
        <v>24</v>
      </c>
      <c r="B25" s="101" t="s">
        <v>115</v>
      </c>
      <c r="C25" s="31">
        <v>23569</v>
      </c>
      <c r="D25" s="31">
        <v>24075</v>
      </c>
      <c r="E25" s="31">
        <v>24470</v>
      </c>
      <c r="F25" s="102">
        <f t="shared" si="0"/>
        <v>3.8228181085323942E-2</v>
      </c>
      <c r="G25" s="31">
        <f t="shared" si="1"/>
        <v>901</v>
      </c>
      <c r="H25" s="31">
        <f t="shared" si="2"/>
        <v>395</v>
      </c>
    </row>
    <row r="26" spans="1:8">
      <c r="A26" s="86">
        <v>25</v>
      </c>
      <c r="B26" s="101" t="s">
        <v>116</v>
      </c>
      <c r="C26" s="31">
        <v>64723</v>
      </c>
      <c r="D26" s="31">
        <v>67794</v>
      </c>
      <c r="E26" s="31">
        <v>69633</v>
      </c>
      <c r="F26" s="102">
        <f t="shared" si="0"/>
        <v>7.5861749300866768E-2</v>
      </c>
      <c r="G26" s="31">
        <f t="shared" si="1"/>
        <v>4910</v>
      </c>
      <c r="H26" s="31">
        <f t="shared" si="2"/>
        <v>1839</v>
      </c>
    </row>
    <row r="27" spans="1:8">
      <c r="A27" s="86">
        <v>26</v>
      </c>
      <c r="B27" s="101" t="s">
        <v>117</v>
      </c>
      <c r="C27" s="31">
        <v>119360</v>
      </c>
      <c r="D27" s="31">
        <v>119758</v>
      </c>
      <c r="E27" s="31">
        <v>117986</v>
      </c>
      <c r="F27" s="102">
        <f t="shared" si="0"/>
        <v>-1.1511394101876675E-2</v>
      </c>
      <c r="G27" s="31">
        <f t="shared" si="1"/>
        <v>-1374</v>
      </c>
      <c r="H27" s="31">
        <f t="shared" si="2"/>
        <v>-1772</v>
      </c>
    </row>
    <row r="28" spans="1:8">
      <c r="A28" s="86">
        <v>27</v>
      </c>
      <c r="B28" s="101" t="s">
        <v>118</v>
      </c>
      <c r="C28" s="31">
        <v>206913</v>
      </c>
      <c r="D28" s="31">
        <v>202343</v>
      </c>
      <c r="E28" s="31">
        <v>201369</v>
      </c>
      <c r="F28" s="102">
        <f t="shared" si="0"/>
        <v>-2.6793869887343957E-2</v>
      </c>
      <c r="G28" s="31">
        <f t="shared" si="1"/>
        <v>-5544</v>
      </c>
      <c r="H28" s="31">
        <f t="shared" si="2"/>
        <v>-974</v>
      </c>
    </row>
    <row r="29" spans="1:8">
      <c r="A29" s="86">
        <v>28</v>
      </c>
      <c r="B29" s="101" t="s">
        <v>119</v>
      </c>
      <c r="C29" s="31">
        <v>43793</v>
      </c>
      <c r="D29" s="31">
        <v>45589</v>
      </c>
      <c r="E29" s="31">
        <v>44222</v>
      </c>
      <c r="F29" s="102">
        <f t="shared" si="0"/>
        <v>9.7960861324869267E-3</v>
      </c>
      <c r="G29" s="31">
        <f t="shared" si="1"/>
        <v>429</v>
      </c>
      <c r="H29" s="31">
        <f t="shared" si="2"/>
        <v>-1367</v>
      </c>
    </row>
    <row r="30" spans="1:8">
      <c r="A30" s="86">
        <v>29</v>
      </c>
      <c r="B30" s="101" t="s">
        <v>120</v>
      </c>
      <c r="C30" s="31">
        <v>12337</v>
      </c>
      <c r="D30" s="31">
        <v>13517</v>
      </c>
      <c r="E30" s="31">
        <v>13207</v>
      </c>
      <c r="F30" s="102">
        <f t="shared" si="0"/>
        <v>7.0519575261408771E-2</v>
      </c>
      <c r="G30" s="31">
        <f t="shared" si="1"/>
        <v>870</v>
      </c>
      <c r="H30" s="31">
        <f t="shared" si="2"/>
        <v>-310</v>
      </c>
    </row>
    <row r="31" spans="1:8">
      <c r="A31" s="86">
        <v>30</v>
      </c>
      <c r="B31" s="101" t="s">
        <v>121</v>
      </c>
      <c r="C31" s="31">
        <v>11811</v>
      </c>
      <c r="D31" s="31">
        <v>9353</v>
      </c>
      <c r="E31" s="31">
        <v>9677</v>
      </c>
      <c r="F31" s="102">
        <f t="shared" si="0"/>
        <v>-0.18067902802472272</v>
      </c>
      <c r="G31" s="31">
        <f t="shared" si="1"/>
        <v>-2134</v>
      </c>
      <c r="H31" s="31">
        <f t="shared" si="2"/>
        <v>324</v>
      </c>
    </row>
    <row r="32" spans="1:8">
      <c r="A32" s="86">
        <v>31</v>
      </c>
      <c r="B32" s="101" t="s">
        <v>122</v>
      </c>
      <c r="C32" s="31">
        <v>128393</v>
      </c>
      <c r="D32" s="31">
        <v>130963</v>
      </c>
      <c r="E32" s="31">
        <v>128057</v>
      </c>
      <c r="F32" s="102">
        <f t="shared" si="0"/>
        <v>-2.6169650993434221E-3</v>
      </c>
      <c r="G32" s="31">
        <f t="shared" si="1"/>
        <v>-336</v>
      </c>
      <c r="H32" s="31">
        <f t="shared" si="2"/>
        <v>-2906</v>
      </c>
    </row>
    <row r="33" spans="1:8">
      <c r="A33" s="86">
        <v>32</v>
      </c>
      <c r="B33" s="101" t="s">
        <v>123</v>
      </c>
      <c r="C33" s="31">
        <v>48134</v>
      </c>
      <c r="D33" s="31">
        <v>50752</v>
      </c>
      <c r="E33" s="31">
        <v>50505</v>
      </c>
      <c r="F33" s="102">
        <f t="shared" si="0"/>
        <v>4.9258320521876425E-2</v>
      </c>
      <c r="G33" s="31">
        <f t="shared" si="1"/>
        <v>2371</v>
      </c>
      <c r="H33" s="31">
        <f t="shared" si="2"/>
        <v>-247</v>
      </c>
    </row>
    <row r="34" spans="1:8">
      <c r="A34" s="86">
        <v>33</v>
      </c>
      <c r="B34" s="101" t="s">
        <v>124</v>
      </c>
      <c r="C34" s="31">
        <v>200282</v>
      </c>
      <c r="D34" s="31">
        <v>203500</v>
      </c>
      <c r="E34" s="31">
        <v>203413</v>
      </c>
      <c r="F34" s="102">
        <f t="shared" si="0"/>
        <v>1.5632957529882866E-2</v>
      </c>
      <c r="G34" s="31">
        <f t="shared" si="1"/>
        <v>3131</v>
      </c>
      <c r="H34" s="31">
        <f t="shared" si="2"/>
        <v>-87</v>
      </c>
    </row>
    <row r="35" spans="1:8">
      <c r="A35" s="86">
        <v>34</v>
      </c>
      <c r="B35" s="101" t="s">
        <v>125</v>
      </c>
      <c r="C35" s="31">
        <v>3311866</v>
      </c>
      <c r="D35" s="31">
        <v>3308479</v>
      </c>
      <c r="E35" s="31">
        <v>3300053</v>
      </c>
      <c r="F35" s="102">
        <f t="shared" si="0"/>
        <v>-3.5668713649646454E-3</v>
      </c>
      <c r="G35" s="31">
        <f t="shared" si="1"/>
        <v>-11813</v>
      </c>
      <c r="H35" s="31">
        <f t="shared" si="2"/>
        <v>-8426</v>
      </c>
    </row>
    <row r="36" spans="1:8">
      <c r="A36" s="86">
        <v>35</v>
      </c>
      <c r="B36" s="101" t="s">
        <v>126</v>
      </c>
      <c r="C36" s="31">
        <v>722040</v>
      </c>
      <c r="D36" s="31">
        <v>727910</v>
      </c>
      <c r="E36" s="31">
        <v>729904</v>
      </c>
      <c r="F36" s="102">
        <f t="shared" si="0"/>
        <v>1.0891363359370672E-2</v>
      </c>
      <c r="G36" s="31">
        <f t="shared" si="1"/>
        <v>7864</v>
      </c>
      <c r="H36" s="31">
        <f t="shared" si="2"/>
        <v>1994</v>
      </c>
    </row>
    <row r="37" spans="1:8">
      <c r="A37" s="86">
        <v>36</v>
      </c>
      <c r="B37" s="101" t="s">
        <v>127</v>
      </c>
      <c r="C37" s="31">
        <v>20296</v>
      </c>
      <c r="D37" s="31">
        <v>20088</v>
      </c>
      <c r="E37" s="31">
        <v>20920</v>
      </c>
      <c r="F37" s="102">
        <f t="shared" si="0"/>
        <v>3.0744974379188016E-2</v>
      </c>
      <c r="G37" s="31">
        <f t="shared" si="1"/>
        <v>624</v>
      </c>
      <c r="H37" s="31">
        <f t="shared" si="2"/>
        <v>832</v>
      </c>
    </row>
    <row r="38" spans="1:8">
      <c r="A38" s="86">
        <v>37</v>
      </c>
      <c r="B38" s="101" t="s">
        <v>128</v>
      </c>
      <c r="C38" s="31">
        <v>41989</v>
      </c>
      <c r="D38" s="31">
        <v>41140</v>
      </c>
      <c r="E38" s="31">
        <v>42874</v>
      </c>
      <c r="F38" s="102">
        <f t="shared" si="0"/>
        <v>2.1076948724665985E-2</v>
      </c>
      <c r="G38" s="31">
        <f t="shared" si="1"/>
        <v>885</v>
      </c>
      <c r="H38" s="31">
        <f t="shared" si="2"/>
        <v>1734</v>
      </c>
    </row>
    <row r="39" spans="1:8">
      <c r="A39" s="86">
        <v>38</v>
      </c>
      <c r="B39" s="101" t="s">
        <v>129</v>
      </c>
      <c r="C39" s="31">
        <v>179474</v>
      </c>
      <c r="D39" s="31">
        <v>176040</v>
      </c>
      <c r="E39" s="31">
        <v>176502</v>
      </c>
      <c r="F39" s="102">
        <f t="shared" si="0"/>
        <v>-1.6559501654835797E-2</v>
      </c>
      <c r="G39" s="31">
        <f t="shared" si="1"/>
        <v>-2972</v>
      </c>
      <c r="H39" s="31">
        <f t="shared" si="2"/>
        <v>462</v>
      </c>
    </row>
    <row r="40" spans="1:8">
      <c r="A40" s="86">
        <v>39</v>
      </c>
      <c r="B40" s="101" t="s">
        <v>130</v>
      </c>
      <c r="C40" s="31">
        <v>47773</v>
      </c>
      <c r="D40" s="31">
        <v>48603</v>
      </c>
      <c r="E40" s="31">
        <v>48469</v>
      </c>
      <c r="F40" s="102">
        <f t="shared" si="0"/>
        <v>1.456889875034015E-2</v>
      </c>
      <c r="G40" s="31">
        <f t="shared" si="1"/>
        <v>696</v>
      </c>
      <c r="H40" s="31">
        <f t="shared" si="2"/>
        <v>-134</v>
      </c>
    </row>
    <row r="41" spans="1:8">
      <c r="A41" s="86">
        <v>40</v>
      </c>
      <c r="B41" s="101" t="s">
        <v>131</v>
      </c>
      <c r="C41" s="31">
        <v>20742</v>
      </c>
      <c r="D41" s="31">
        <v>21376</v>
      </c>
      <c r="E41" s="31">
        <v>21191</v>
      </c>
      <c r="F41" s="102">
        <f t="shared" si="0"/>
        <v>2.1646900009642273E-2</v>
      </c>
      <c r="G41" s="31">
        <f t="shared" si="1"/>
        <v>449</v>
      </c>
      <c r="H41" s="31">
        <f t="shared" si="2"/>
        <v>-185</v>
      </c>
    </row>
    <row r="42" spans="1:8">
      <c r="A42" s="86">
        <v>41</v>
      </c>
      <c r="B42" s="101" t="s">
        <v>132</v>
      </c>
      <c r="C42" s="31">
        <v>339481</v>
      </c>
      <c r="D42" s="31">
        <v>351248</v>
      </c>
      <c r="E42" s="31">
        <v>350853</v>
      </c>
      <c r="F42" s="102">
        <f t="shared" si="0"/>
        <v>3.3498192829642899E-2</v>
      </c>
      <c r="G42" s="31">
        <f t="shared" si="1"/>
        <v>11372</v>
      </c>
      <c r="H42" s="31">
        <f t="shared" si="2"/>
        <v>-395</v>
      </c>
    </row>
    <row r="43" spans="1:8">
      <c r="A43" s="86">
        <v>42</v>
      </c>
      <c r="B43" s="101" t="s">
        <v>133</v>
      </c>
      <c r="C43" s="31">
        <v>256591</v>
      </c>
      <c r="D43" s="31">
        <v>260434</v>
      </c>
      <c r="E43" s="31">
        <v>260547</v>
      </c>
      <c r="F43" s="102">
        <f t="shared" si="0"/>
        <v>1.5417532181565215E-2</v>
      </c>
      <c r="G43" s="31">
        <f t="shared" si="1"/>
        <v>3956</v>
      </c>
      <c r="H43" s="31">
        <f t="shared" si="2"/>
        <v>113</v>
      </c>
    </row>
    <row r="44" spans="1:8">
      <c r="A44" s="86">
        <v>43</v>
      </c>
      <c r="B44" s="101" t="s">
        <v>134</v>
      </c>
      <c r="C44" s="31">
        <v>64296</v>
      </c>
      <c r="D44" s="31">
        <v>61156</v>
      </c>
      <c r="E44" s="31">
        <v>62127</v>
      </c>
      <c r="F44" s="102">
        <f t="shared" si="0"/>
        <v>-3.3734602463605823E-2</v>
      </c>
      <c r="G44" s="31">
        <f t="shared" si="1"/>
        <v>-2169</v>
      </c>
      <c r="H44" s="31">
        <f t="shared" si="2"/>
        <v>971</v>
      </c>
    </row>
    <row r="45" spans="1:8">
      <c r="A45" s="86">
        <v>44</v>
      </c>
      <c r="B45" s="101" t="s">
        <v>135</v>
      </c>
      <c r="C45" s="31">
        <v>74307</v>
      </c>
      <c r="D45" s="31">
        <v>74518</v>
      </c>
      <c r="E45" s="31">
        <v>74557</v>
      </c>
      <c r="F45" s="102">
        <f t="shared" si="0"/>
        <v>3.3644205794878005E-3</v>
      </c>
      <c r="G45" s="31">
        <f t="shared" si="1"/>
        <v>250</v>
      </c>
      <c r="H45" s="31">
        <f t="shared" si="2"/>
        <v>39</v>
      </c>
    </row>
    <row r="46" spans="1:8">
      <c r="A46" s="86">
        <v>45</v>
      </c>
      <c r="B46" s="101" t="s">
        <v>136</v>
      </c>
      <c r="C46" s="31">
        <v>161954</v>
      </c>
      <c r="D46" s="31">
        <v>166290</v>
      </c>
      <c r="E46" s="31">
        <v>166558</v>
      </c>
      <c r="F46" s="102">
        <f t="shared" si="0"/>
        <v>2.8427825184929055E-2</v>
      </c>
      <c r="G46" s="31">
        <f t="shared" si="1"/>
        <v>4604</v>
      </c>
      <c r="H46" s="31">
        <f t="shared" si="2"/>
        <v>268</v>
      </c>
    </row>
    <row r="47" spans="1:8">
      <c r="A47" s="86">
        <v>46</v>
      </c>
      <c r="B47" s="101" t="s">
        <v>137</v>
      </c>
      <c r="C47" s="31">
        <v>102660</v>
      </c>
      <c r="D47" s="31">
        <v>104361</v>
      </c>
      <c r="E47" s="31">
        <v>104930</v>
      </c>
      <c r="F47" s="102">
        <f t="shared" si="0"/>
        <v>2.2111825443210598E-2</v>
      </c>
      <c r="G47" s="31">
        <f t="shared" si="1"/>
        <v>2270</v>
      </c>
      <c r="H47" s="31">
        <f t="shared" si="2"/>
        <v>569</v>
      </c>
    </row>
    <row r="48" spans="1:8">
      <c r="A48" s="86">
        <v>47</v>
      </c>
      <c r="B48" s="101" t="s">
        <v>138</v>
      </c>
      <c r="C48" s="31">
        <v>52937</v>
      </c>
      <c r="D48" s="31">
        <v>52388</v>
      </c>
      <c r="E48" s="31">
        <v>52226</v>
      </c>
      <c r="F48" s="102">
        <f t="shared" si="0"/>
        <v>-1.3431059561365397E-2</v>
      </c>
      <c r="G48" s="31">
        <f t="shared" si="1"/>
        <v>-711</v>
      </c>
      <c r="H48" s="31">
        <f t="shared" si="2"/>
        <v>-162</v>
      </c>
    </row>
    <row r="49" spans="1:8">
      <c r="A49" s="86">
        <v>48</v>
      </c>
      <c r="B49" s="101" t="s">
        <v>139</v>
      </c>
      <c r="C49" s="31">
        <v>193183</v>
      </c>
      <c r="D49" s="31">
        <v>172123</v>
      </c>
      <c r="E49" s="31">
        <v>188294</v>
      </c>
      <c r="F49" s="102">
        <f t="shared" si="0"/>
        <v>-2.5307609882857188E-2</v>
      </c>
      <c r="G49" s="31">
        <f t="shared" si="1"/>
        <v>-4889</v>
      </c>
      <c r="H49" s="31">
        <f t="shared" si="2"/>
        <v>16171</v>
      </c>
    </row>
    <row r="50" spans="1:8">
      <c r="A50" s="86">
        <v>49</v>
      </c>
      <c r="B50" s="101" t="s">
        <v>140</v>
      </c>
      <c r="C50" s="31">
        <v>18285</v>
      </c>
      <c r="D50" s="31">
        <v>18281</v>
      </c>
      <c r="E50" s="31">
        <v>19524</v>
      </c>
      <c r="F50" s="102">
        <f t="shared" si="0"/>
        <v>6.7760459392945033E-2</v>
      </c>
      <c r="G50" s="31">
        <f t="shared" si="1"/>
        <v>1239</v>
      </c>
      <c r="H50" s="31">
        <f t="shared" si="2"/>
        <v>1243</v>
      </c>
    </row>
    <row r="51" spans="1:8">
      <c r="A51" s="86">
        <v>50</v>
      </c>
      <c r="B51" s="101" t="s">
        <v>141</v>
      </c>
      <c r="C51" s="31">
        <v>39170</v>
      </c>
      <c r="D51" s="31">
        <v>39018</v>
      </c>
      <c r="E51" s="31">
        <v>38398</v>
      </c>
      <c r="F51" s="102">
        <f t="shared" si="0"/>
        <v>-1.9708960939494511E-2</v>
      </c>
      <c r="G51" s="31">
        <f t="shared" si="1"/>
        <v>-772</v>
      </c>
      <c r="H51" s="31">
        <f t="shared" si="2"/>
        <v>-620</v>
      </c>
    </row>
    <row r="52" spans="1:8">
      <c r="A52" s="86">
        <v>51</v>
      </c>
      <c r="B52" s="101" t="s">
        <v>142</v>
      </c>
      <c r="C52" s="31">
        <v>34932</v>
      </c>
      <c r="D52" s="31">
        <v>37085</v>
      </c>
      <c r="E52" s="31">
        <v>36590</v>
      </c>
      <c r="F52" s="102">
        <f t="shared" si="0"/>
        <v>4.7463643650521012E-2</v>
      </c>
      <c r="G52" s="31">
        <f t="shared" si="1"/>
        <v>1658</v>
      </c>
      <c r="H52" s="31">
        <f t="shared" si="2"/>
        <v>-495</v>
      </c>
    </row>
    <row r="53" spans="1:8">
      <c r="A53" s="86">
        <v>52</v>
      </c>
      <c r="B53" s="101" t="s">
        <v>143</v>
      </c>
      <c r="C53" s="31">
        <v>63265</v>
      </c>
      <c r="D53" s="31">
        <v>66615</v>
      </c>
      <c r="E53" s="31">
        <v>66994</v>
      </c>
      <c r="F53" s="102">
        <f t="shared" si="0"/>
        <v>5.8942543270370663E-2</v>
      </c>
      <c r="G53" s="31">
        <f t="shared" si="1"/>
        <v>3729</v>
      </c>
      <c r="H53" s="31">
        <f t="shared" si="2"/>
        <v>379</v>
      </c>
    </row>
    <row r="54" spans="1:8">
      <c r="A54" s="86">
        <v>53</v>
      </c>
      <c r="B54" s="101" t="s">
        <v>144</v>
      </c>
      <c r="C54" s="31">
        <v>46129</v>
      </c>
      <c r="D54" s="31">
        <v>49334</v>
      </c>
      <c r="E54" s="31">
        <v>45293</v>
      </c>
      <c r="F54" s="102">
        <f t="shared" si="0"/>
        <v>-1.8123089596566153E-2</v>
      </c>
      <c r="G54" s="31">
        <f t="shared" si="1"/>
        <v>-836</v>
      </c>
      <c r="H54" s="31">
        <f t="shared" si="2"/>
        <v>-4041</v>
      </c>
    </row>
    <row r="55" spans="1:8">
      <c r="A55" s="86">
        <v>54</v>
      </c>
      <c r="B55" s="101" t="s">
        <v>145</v>
      </c>
      <c r="C55" s="31">
        <v>130160</v>
      </c>
      <c r="D55" s="31">
        <v>134720</v>
      </c>
      <c r="E55" s="31">
        <v>134521</v>
      </c>
      <c r="F55" s="102">
        <f t="shared" si="0"/>
        <v>3.3504917025199754E-2</v>
      </c>
      <c r="G55" s="31">
        <f t="shared" si="1"/>
        <v>4361</v>
      </c>
      <c r="H55" s="31">
        <f t="shared" si="2"/>
        <v>-199</v>
      </c>
    </row>
    <row r="56" spans="1:8">
      <c r="A56" s="86">
        <v>55</v>
      </c>
      <c r="B56" s="101" t="s">
        <v>146</v>
      </c>
      <c r="C56" s="31">
        <v>137644</v>
      </c>
      <c r="D56" s="31">
        <v>143265</v>
      </c>
      <c r="E56" s="31">
        <v>143898</v>
      </c>
      <c r="F56" s="102">
        <f t="shared" si="0"/>
        <v>4.5436052425096629E-2</v>
      </c>
      <c r="G56" s="31">
        <f t="shared" si="1"/>
        <v>6254</v>
      </c>
      <c r="H56" s="31">
        <f t="shared" si="2"/>
        <v>633</v>
      </c>
    </row>
    <row r="57" spans="1:8">
      <c r="A57" s="86">
        <v>56</v>
      </c>
      <c r="B57" s="101" t="s">
        <v>147</v>
      </c>
      <c r="C57" s="31">
        <v>17168</v>
      </c>
      <c r="D57" s="31">
        <v>18337</v>
      </c>
      <c r="E57" s="31">
        <v>18462</v>
      </c>
      <c r="F57" s="102">
        <f t="shared" si="0"/>
        <v>7.5372786579683132E-2</v>
      </c>
      <c r="G57" s="31">
        <f t="shared" si="1"/>
        <v>1294</v>
      </c>
      <c r="H57" s="31">
        <f t="shared" si="2"/>
        <v>125</v>
      </c>
    </row>
    <row r="58" spans="1:8">
      <c r="A58" s="86">
        <v>57</v>
      </c>
      <c r="B58" s="101" t="s">
        <v>148</v>
      </c>
      <c r="C58" s="31">
        <v>21484</v>
      </c>
      <c r="D58" s="31">
        <v>23047</v>
      </c>
      <c r="E58" s="31">
        <v>22910</v>
      </c>
      <c r="F58" s="102">
        <f t="shared" si="0"/>
        <v>6.63749767268665E-2</v>
      </c>
      <c r="G58" s="31">
        <f t="shared" si="1"/>
        <v>1426</v>
      </c>
      <c r="H58" s="31">
        <f t="shared" si="2"/>
        <v>-137</v>
      </c>
    </row>
    <row r="59" spans="1:8">
      <c r="A59" s="86">
        <v>58</v>
      </c>
      <c r="B59" s="101" t="s">
        <v>149</v>
      </c>
      <c r="C59" s="31">
        <v>62459</v>
      </c>
      <c r="D59" s="31">
        <v>66807</v>
      </c>
      <c r="E59" s="31">
        <v>66434</v>
      </c>
      <c r="F59" s="102">
        <f t="shared" si="0"/>
        <v>6.3641748987335697E-2</v>
      </c>
      <c r="G59" s="31">
        <f t="shared" si="1"/>
        <v>3975</v>
      </c>
      <c r="H59" s="31">
        <f t="shared" si="2"/>
        <v>-373</v>
      </c>
    </row>
    <row r="60" spans="1:8">
      <c r="A60" s="86">
        <v>59</v>
      </c>
      <c r="B60" s="101" t="s">
        <v>150</v>
      </c>
      <c r="C60" s="31">
        <v>173307</v>
      </c>
      <c r="D60" s="31">
        <v>180402</v>
      </c>
      <c r="E60" s="31">
        <v>181635</v>
      </c>
      <c r="F60" s="102">
        <f t="shared" si="0"/>
        <v>4.8053454274784052E-2</v>
      </c>
      <c r="G60" s="31">
        <f t="shared" si="1"/>
        <v>8328</v>
      </c>
      <c r="H60" s="31">
        <f t="shared" si="2"/>
        <v>1233</v>
      </c>
    </row>
    <row r="61" spans="1:8">
      <c r="A61" s="86">
        <v>60</v>
      </c>
      <c r="B61" s="101" t="s">
        <v>151</v>
      </c>
      <c r="C61" s="31">
        <v>49359</v>
      </c>
      <c r="D61" s="31">
        <v>48932</v>
      </c>
      <c r="E61" s="31">
        <v>49218</v>
      </c>
      <c r="F61" s="102">
        <f t="shared" si="0"/>
        <v>-2.856621892663952E-3</v>
      </c>
      <c r="G61" s="31">
        <f t="shared" si="1"/>
        <v>-141</v>
      </c>
      <c r="H61" s="31">
        <f t="shared" si="2"/>
        <v>286</v>
      </c>
    </row>
    <row r="62" spans="1:8">
      <c r="A62" s="86">
        <v>61</v>
      </c>
      <c r="B62" s="101" t="s">
        <v>152</v>
      </c>
      <c r="C62" s="31">
        <v>105276</v>
      </c>
      <c r="D62" s="31">
        <v>104046</v>
      </c>
      <c r="E62" s="31">
        <v>104111</v>
      </c>
      <c r="F62" s="102">
        <f t="shared" si="0"/>
        <v>-1.1066149929708575E-2</v>
      </c>
      <c r="G62" s="31">
        <f t="shared" si="1"/>
        <v>-1165</v>
      </c>
      <c r="H62" s="31">
        <f t="shared" si="2"/>
        <v>65</v>
      </c>
    </row>
    <row r="63" spans="1:8">
      <c r="A63" s="86">
        <v>62</v>
      </c>
      <c r="B63" s="101" t="s">
        <v>153</v>
      </c>
      <c r="C63" s="31">
        <v>7137</v>
      </c>
      <c r="D63" s="31">
        <v>6794</v>
      </c>
      <c r="E63" s="31">
        <v>7125</v>
      </c>
      <c r="F63" s="102">
        <f t="shared" si="0"/>
        <v>-1.6813787305590584E-3</v>
      </c>
      <c r="G63" s="31">
        <f t="shared" si="1"/>
        <v>-12</v>
      </c>
      <c r="H63" s="31">
        <f t="shared" si="2"/>
        <v>331</v>
      </c>
    </row>
    <row r="64" spans="1:8">
      <c r="A64" s="86">
        <v>63</v>
      </c>
      <c r="B64" s="101" t="s">
        <v>154</v>
      </c>
      <c r="C64" s="31">
        <v>94616</v>
      </c>
      <c r="D64" s="31">
        <v>97029</v>
      </c>
      <c r="E64" s="31">
        <v>96867</v>
      </c>
      <c r="F64" s="102">
        <f t="shared" si="0"/>
        <v>2.3790902172993997E-2</v>
      </c>
      <c r="G64" s="31">
        <f t="shared" si="1"/>
        <v>2251</v>
      </c>
      <c r="H64" s="31">
        <f t="shared" si="2"/>
        <v>-162</v>
      </c>
    </row>
    <row r="65" spans="1:8">
      <c r="A65" s="86">
        <v>64</v>
      </c>
      <c r="B65" s="101" t="s">
        <v>155</v>
      </c>
      <c r="C65" s="31">
        <v>48955</v>
      </c>
      <c r="D65" s="31">
        <v>50333</v>
      </c>
      <c r="E65" s="31">
        <v>50248</v>
      </c>
      <c r="F65" s="102">
        <f t="shared" si="0"/>
        <v>2.6412011030538248E-2</v>
      </c>
      <c r="G65" s="31">
        <f t="shared" si="1"/>
        <v>1293</v>
      </c>
      <c r="H65" s="31">
        <f t="shared" si="2"/>
        <v>-85</v>
      </c>
    </row>
    <row r="66" spans="1:8">
      <c r="A66" s="86">
        <v>65</v>
      </c>
      <c r="B66" s="101" t="s">
        <v>156</v>
      </c>
      <c r="C66" s="31">
        <v>56738</v>
      </c>
      <c r="D66" s="31">
        <v>58999</v>
      </c>
      <c r="E66" s="31">
        <v>60273</v>
      </c>
      <c r="F66" s="102">
        <f t="shared" si="0"/>
        <v>6.2303923296556103E-2</v>
      </c>
      <c r="G66" s="31">
        <f t="shared" si="1"/>
        <v>3535</v>
      </c>
      <c r="H66" s="31">
        <f t="shared" si="2"/>
        <v>1274</v>
      </c>
    </row>
    <row r="67" spans="1:8">
      <c r="A67" s="86">
        <v>66</v>
      </c>
      <c r="B67" s="101" t="s">
        <v>157</v>
      </c>
      <c r="C67" s="31">
        <v>32631</v>
      </c>
      <c r="D67" s="31">
        <v>35801</v>
      </c>
      <c r="E67" s="31">
        <v>36173</v>
      </c>
      <c r="F67" s="102">
        <f t="shared" ref="F67:F83" si="3">(E67-C67)/C67</f>
        <v>0.10854708712573932</v>
      </c>
      <c r="G67" s="31">
        <f t="shared" ref="G67:G83" si="4">E67-C67</f>
        <v>3542</v>
      </c>
      <c r="H67" s="31">
        <f t="shared" ref="H67:H83" si="5">E67-D67</f>
        <v>372</v>
      </c>
    </row>
    <row r="68" spans="1:8">
      <c r="A68" s="86">
        <v>67</v>
      </c>
      <c r="B68" s="101" t="s">
        <v>158</v>
      </c>
      <c r="C68" s="31">
        <v>65754</v>
      </c>
      <c r="D68" s="31">
        <v>63769</v>
      </c>
      <c r="E68" s="31">
        <v>63393</v>
      </c>
      <c r="F68" s="102">
        <f t="shared" si="3"/>
        <v>-3.5906560817592845E-2</v>
      </c>
      <c r="G68" s="31">
        <f t="shared" si="4"/>
        <v>-2361</v>
      </c>
      <c r="H68" s="31">
        <f t="shared" si="5"/>
        <v>-376</v>
      </c>
    </row>
    <row r="69" spans="1:8">
      <c r="A69" s="86">
        <v>68</v>
      </c>
      <c r="B69" s="101" t="s">
        <v>159</v>
      </c>
      <c r="C69" s="31">
        <v>37861</v>
      </c>
      <c r="D69" s="31">
        <v>40491</v>
      </c>
      <c r="E69" s="31">
        <v>39775</v>
      </c>
      <c r="F69" s="102">
        <f t="shared" si="3"/>
        <v>5.0553339848392803E-2</v>
      </c>
      <c r="G69" s="31">
        <f t="shared" si="4"/>
        <v>1914</v>
      </c>
      <c r="H69" s="31">
        <f t="shared" si="5"/>
        <v>-716</v>
      </c>
    </row>
    <row r="70" spans="1:8">
      <c r="A70" s="86">
        <v>69</v>
      </c>
      <c r="B70" s="101" t="s">
        <v>160</v>
      </c>
      <c r="C70" s="31">
        <v>7220</v>
      </c>
      <c r="D70" s="31">
        <v>7358</v>
      </c>
      <c r="E70" s="31">
        <v>7945</v>
      </c>
      <c r="F70" s="102">
        <f t="shared" si="3"/>
        <v>0.10041551246537396</v>
      </c>
      <c r="G70" s="31">
        <f t="shared" si="4"/>
        <v>725</v>
      </c>
      <c r="H70" s="31">
        <f t="shared" si="5"/>
        <v>587</v>
      </c>
    </row>
    <row r="71" spans="1:8">
      <c r="A71" s="86">
        <v>70</v>
      </c>
      <c r="B71" s="101" t="s">
        <v>161</v>
      </c>
      <c r="C71" s="31">
        <v>28475</v>
      </c>
      <c r="D71" s="31">
        <v>28989</v>
      </c>
      <c r="E71" s="31">
        <v>28993</v>
      </c>
      <c r="F71" s="102">
        <f t="shared" si="3"/>
        <v>1.8191395961369622E-2</v>
      </c>
      <c r="G71" s="31">
        <f t="shared" si="4"/>
        <v>518</v>
      </c>
      <c r="H71" s="31">
        <f t="shared" si="5"/>
        <v>4</v>
      </c>
    </row>
    <row r="72" spans="1:8">
      <c r="A72" s="86">
        <v>71</v>
      </c>
      <c r="B72" s="101" t="s">
        <v>162</v>
      </c>
      <c r="C72" s="31">
        <v>27435</v>
      </c>
      <c r="D72" s="31">
        <v>29567</v>
      </c>
      <c r="E72" s="31">
        <v>29250</v>
      </c>
      <c r="F72" s="102">
        <f t="shared" si="3"/>
        <v>6.6156369600874801E-2</v>
      </c>
      <c r="G72" s="31">
        <f t="shared" si="4"/>
        <v>1815</v>
      </c>
      <c r="H72" s="31">
        <f t="shared" si="5"/>
        <v>-317</v>
      </c>
    </row>
    <row r="73" spans="1:8">
      <c r="A73" s="86">
        <v>72</v>
      </c>
      <c r="B73" s="101" t="s">
        <v>163</v>
      </c>
      <c r="C73" s="31">
        <v>39396</v>
      </c>
      <c r="D73" s="31">
        <v>40273</v>
      </c>
      <c r="E73" s="31">
        <v>40732</v>
      </c>
      <c r="F73" s="102">
        <f t="shared" si="3"/>
        <v>3.3912072291603208E-2</v>
      </c>
      <c r="G73" s="31">
        <f t="shared" si="4"/>
        <v>1336</v>
      </c>
      <c r="H73" s="31">
        <f t="shared" si="5"/>
        <v>459</v>
      </c>
    </row>
    <row r="74" spans="1:8">
      <c r="A74" s="86">
        <v>73</v>
      </c>
      <c r="B74" s="101" t="s">
        <v>164</v>
      </c>
      <c r="C74" s="31">
        <v>25592</v>
      </c>
      <c r="D74" s="31">
        <v>22961</v>
      </c>
      <c r="E74" s="31">
        <v>22991</v>
      </c>
      <c r="F74" s="102">
        <f t="shared" si="3"/>
        <v>-0.10163332291341044</v>
      </c>
      <c r="G74" s="31">
        <f t="shared" si="4"/>
        <v>-2601</v>
      </c>
      <c r="H74" s="31">
        <f t="shared" si="5"/>
        <v>30</v>
      </c>
    </row>
    <row r="75" spans="1:8">
      <c r="A75" s="86">
        <v>74</v>
      </c>
      <c r="B75" s="101" t="s">
        <v>165</v>
      </c>
      <c r="C75" s="31">
        <v>23770</v>
      </c>
      <c r="D75" s="31">
        <v>23691</v>
      </c>
      <c r="E75" s="31">
        <v>23728</v>
      </c>
      <c r="F75" s="102">
        <f t="shared" si="3"/>
        <v>-1.7669331089608751E-3</v>
      </c>
      <c r="G75" s="31">
        <f t="shared" si="4"/>
        <v>-42</v>
      </c>
      <c r="H75" s="31">
        <f t="shared" si="5"/>
        <v>37</v>
      </c>
    </row>
    <row r="76" spans="1:8">
      <c r="A76" s="86">
        <v>75</v>
      </c>
      <c r="B76" s="101" t="s">
        <v>166</v>
      </c>
      <c r="C76" s="31">
        <v>7850</v>
      </c>
      <c r="D76" s="31">
        <v>8874</v>
      </c>
      <c r="E76" s="31">
        <v>8414</v>
      </c>
      <c r="F76" s="102">
        <f t="shared" si="3"/>
        <v>7.1847133757961784E-2</v>
      </c>
      <c r="G76" s="31">
        <f t="shared" si="4"/>
        <v>564</v>
      </c>
      <c r="H76" s="31">
        <f t="shared" si="5"/>
        <v>-460</v>
      </c>
    </row>
    <row r="77" spans="1:8">
      <c r="A77" s="86">
        <v>76</v>
      </c>
      <c r="B77" s="101" t="s">
        <v>167</v>
      </c>
      <c r="C77" s="31">
        <v>14464</v>
      </c>
      <c r="D77" s="31">
        <v>13421</v>
      </c>
      <c r="E77" s="31">
        <v>13263</v>
      </c>
      <c r="F77" s="102">
        <f t="shared" si="3"/>
        <v>-8.3033738938053103E-2</v>
      </c>
      <c r="G77" s="31">
        <f t="shared" si="4"/>
        <v>-1201</v>
      </c>
      <c r="H77" s="31">
        <f t="shared" si="5"/>
        <v>-158</v>
      </c>
    </row>
    <row r="78" spans="1:8">
      <c r="A78" s="86">
        <v>77</v>
      </c>
      <c r="B78" s="101" t="s">
        <v>168</v>
      </c>
      <c r="C78" s="31">
        <v>37729</v>
      </c>
      <c r="D78" s="31">
        <v>40379</v>
      </c>
      <c r="E78" s="31">
        <v>39658</v>
      </c>
      <c r="F78" s="102">
        <f t="shared" si="3"/>
        <v>5.1127779692014104E-2</v>
      </c>
      <c r="G78" s="31">
        <f t="shared" si="4"/>
        <v>1929</v>
      </c>
      <c r="H78" s="31">
        <f t="shared" si="5"/>
        <v>-721</v>
      </c>
    </row>
    <row r="79" spans="1:8">
      <c r="A79" s="86">
        <v>78</v>
      </c>
      <c r="B79" s="101" t="s">
        <v>169</v>
      </c>
      <c r="C79" s="31">
        <v>31173</v>
      </c>
      <c r="D79" s="31">
        <v>30983</v>
      </c>
      <c r="E79" s="31">
        <v>30476</v>
      </c>
      <c r="F79" s="102">
        <f t="shared" si="3"/>
        <v>-2.2359092804670709E-2</v>
      </c>
      <c r="G79" s="31">
        <f t="shared" si="4"/>
        <v>-697</v>
      </c>
      <c r="H79" s="31">
        <f t="shared" si="5"/>
        <v>-507</v>
      </c>
    </row>
    <row r="80" spans="1:8">
      <c r="A80" s="86">
        <v>79</v>
      </c>
      <c r="B80" s="101" t="s">
        <v>170</v>
      </c>
      <c r="C80" s="31">
        <v>11959</v>
      </c>
      <c r="D80" s="31">
        <v>12144</v>
      </c>
      <c r="E80" s="31">
        <v>11968</v>
      </c>
      <c r="F80" s="102">
        <f t="shared" si="3"/>
        <v>7.5257128522451713E-4</v>
      </c>
      <c r="G80" s="31">
        <f t="shared" si="4"/>
        <v>9</v>
      </c>
      <c r="H80" s="31">
        <f t="shared" si="5"/>
        <v>-176</v>
      </c>
    </row>
    <row r="81" spans="1:8">
      <c r="A81" s="86">
        <v>80</v>
      </c>
      <c r="B81" s="101" t="s">
        <v>171</v>
      </c>
      <c r="C81" s="31">
        <v>44135</v>
      </c>
      <c r="D81" s="31">
        <v>44388</v>
      </c>
      <c r="E81" s="31">
        <v>44192</v>
      </c>
      <c r="F81" s="102">
        <f t="shared" si="3"/>
        <v>1.2914920131414976E-3</v>
      </c>
      <c r="G81" s="31">
        <f t="shared" si="4"/>
        <v>57</v>
      </c>
      <c r="H81" s="31">
        <f t="shared" si="5"/>
        <v>-196</v>
      </c>
    </row>
    <row r="82" spans="1:8">
      <c r="A82" s="86">
        <v>81</v>
      </c>
      <c r="B82" s="101" t="s">
        <v>172</v>
      </c>
      <c r="C82" s="31">
        <v>57997</v>
      </c>
      <c r="D82" s="31">
        <v>57802</v>
      </c>
      <c r="E82" s="31">
        <v>58333</v>
      </c>
      <c r="F82" s="102">
        <f t="shared" si="3"/>
        <v>5.7934031070572614E-3</v>
      </c>
      <c r="G82" s="31">
        <f t="shared" si="4"/>
        <v>336</v>
      </c>
      <c r="H82" s="31">
        <f t="shared" si="5"/>
        <v>531</v>
      </c>
    </row>
    <row r="83" spans="1:8" s="130" customFormat="1">
      <c r="A83" s="137" t="s">
        <v>173</v>
      </c>
      <c r="B83" s="137"/>
      <c r="C83" s="134">
        <v>11283479</v>
      </c>
      <c r="D83" s="134">
        <v>11289084</v>
      </c>
      <c r="E83" s="134">
        <v>11322403</v>
      </c>
      <c r="F83" s="127">
        <f t="shared" si="3"/>
        <v>3.4496452734125707E-3</v>
      </c>
      <c r="G83" s="135">
        <f t="shared" si="4"/>
        <v>38924</v>
      </c>
      <c r="H83" s="135">
        <f t="shared" si="5"/>
        <v>33319</v>
      </c>
    </row>
  </sheetData>
  <mergeCells count="1">
    <mergeCell ref="A83:B8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0"/>
  <sheetViews>
    <sheetView tabSelected="1" topLeftCell="F1" zoomScale="80" zoomScaleNormal="80" workbookViewId="0">
      <selection activeCell="Q19" sqref="Q19"/>
    </sheetView>
  </sheetViews>
  <sheetFormatPr defaultRowHeight="14.5"/>
  <cols>
    <col min="2" max="2" width="39.6328125" customWidth="1"/>
    <col min="3" max="3" width="15.7265625" customWidth="1"/>
    <col min="4" max="4" width="13.1796875" customWidth="1"/>
    <col min="5" max="5" width="19.36328125" customWidth="1"/>
    <col min="6" max="6" width="41.1796875" customWidth="1"/>
    <col min="7" max="7" width="29.08984375" customWidth="1"/>
    <col min="8" max="8" width="23.453125" customWidth="1"/>
  </cols>
  <sheetData>
    <row r="1" spans="1:8" ht="62" customHeight="1">
      <c r="A1" s="107" t="s">
        <v>1</v>
      </c>
      <c r="B1" s="106" t="s">
        <v>90</v>
      </c>
      <c r="C1" s="105">
        <v>42125</v>
      </c>
      <c r="D1" s="105">
        <v>42461</v>
      </c>
      <c r="E1" s="105">
        <v>42491</v>
      </c>
      <c r="F1" s="104" t="s">
        <v>331</v>
      </c>
      <c r="G1" s="104" t="s">
        <v>332</v>
      </c>
      <c r="H1" s="2" t="s">
        <v>333</v>
      </c>
    </row>
    <row r="2" spans="1:8">
      <c r="A2" s="96">
        <v>1</v>
      </c>
      <c r="B2" s="97" t="s">
        <v>2</v>
      </c>
      <c r="C2" s="31">
        <v>101483</v>
      </c>
      <c r="D2" s="31">
        <v>101033</v>
      </c>
      <c r="E2" s="31">
        <v>100831</v>
      </c>
      <c r="F2" s="102">
        <f>(E2-C2)/C2</f>
        <v>-6.424721381906329E-3</v>
      </c>
      <c r="G2" s="31">
        <f>E2-C2</f>
        <v>-652</v>
      </c>
      <c r="H2" s="31">
        <f>E2-D2</f>
        <v>-202</v>
      </c>
    </row>
    <row r="3" spans="1:8">
      <c r="A3" s="96">
        <v>2</v>
      </c>
      <c r="B3" s="97" t="s">
        <v>3</v>
      </c>
      <c r="C3" s="31">
        <v>58370</v>
      </c>
      <c r="D3" s="31">
        <v>35526</v>
      </c>
      <c r="E3" s="31">
        <v>45579</v>
      </c>
      <c r="F3" s="102">
        <f t="shared" ref="F3:F66" si="0">(E3-C3)/C3</f>
        <v>-0.21913654274456057</v>
      </c>
      <c r="G3" s="31">
        <f t="shared" ref="G3:G66" si="1">E3-C3</f>
        <v>-12791</v>
      </c>
      <c r="H3" s="31">
        <f t="shared" ref="H3:H66" si="2">E3-D3</f>
        <v>10053</v>
      </c>
    </row>
    <row r="4" spans="1:8">
      <c r="A4" s="96">
        <v>3</v>
      </c>
      <c r="B4" s="97" t="s">
        <v>4</v>
      </c>
      <c r="C4" s="31">
        <v>7241</v>
      </c>
      <c r="D4" s="31">
        <v>7698</v>
      </c>
      <c r="E4" s="31">
        <v>7556</v>
      </c>
      <c r="F4" s="102">
        <f t="shared" si="0"/>
        <v>4.3502278690788564E-2</v>
      </c>
      <c r="G4" s="31">
        <f t="shared" si="1"/>
        <v>315</v>
      </c>
      <c r="H4" s="31">
        <f t="shared" si="2"/>
        <v>-142</v>
      </c>
    </row>
    <row r="5" spans="1:8">
      <c r="A5" s="96">
        <v>5</v>
      </c>
      <c r="B5" s="97" t="s">
        <v>5</v>
      </c>
      <c r="C5" s="31">
        <v>17627</v>
      </c>
      <c r="D5" s="31">
        <v>13478</v>
      </c>
      <c r="E5" s="31">
        <v>13795</v>
      </c>
      <c r="F5" s="102">
        <f t="shared" si="0"/>
        <v>-0.21739377091961196</v>
      </c>
      <c r="G5" s="31">
        <f t="shared" si="1"/>
        <v>-3832</v>
      </c>
      <c r="H5" s="31">
        <f t="shared" si="2"/>
        <v>317</v>
      </c>
    </row>
    <row r="6" spans="1:8">
      <c r="A6" s="96">
        <v>6</v>
      </c>
      <c r="B6" s="97" t="s">
        <v>6</v>
      </c>
      <c r="C6" s="31">
        <v>1803</v>
      </c>
      <c r="D6" s="31">
        <v>1786</v>
      </c>
      <c r="E6" s="31">
        <v>1727</v>
      </c>
      <c r="F6" s="102">
        <f t="shared" si="0"/>
        <v>-4.2151968940654462E-2</v>
      </c>
      <c r="G6" s="31">
        <f t="shared" si="1"/>
        <v>-76</v>
      </c>
      <c r="H6" s="31">
        <f t="shared" si="2"/>
        <v>-59</v>
      </c>
    </row>
    <row r="7" spans="1:8">
      <c r="A7" s="96">
        <v>7</v>
      </c>
      <c r="B7" s="97" t="s">
        <v>7</v>
      </c>
      <c r="C7" s="31">
        <v>14776</v>
      </c>
      <c r="D7" s="31">
        <v>13439</v>
      </c>
      <c r="E7" s="31">
        <v>13052</v>
      </c>
      <c r="F7" s="102">
        <f t="shared" si="0"/>
        <v>-0.11667569030860855</v>
      </c>
      <c r="G7" s="31">
        <f t="shared" si="1"/>
        <v>-1724</v>
      </c>
      <c r="H7" s="31">
        <f t="shared" si="2"/>
        <v>-387</v>
      </c>
    </row>
    <row r="8" spans="1:8">
      <c r="A8" s="96">
        <v>8</v>
      </c>
      <c r="B8" s="97" t="s">
        <v>281</v>
      </c>
      <c r="C8" s="31">
        <v>59640</v>
      </c>
      <c r="D8" s="31">
        <v>59299</v>
      </c>
      <c r="E8" s="31">
        <v>60920</v>
      </c>
      <c r="F8" s="102">
        <f t="shared" si="0"/>
        <v>2.1462105969148222E-2</v>
      </c>
      <c r="G8" s="31">
        <f t="shared" si="1"/>
        <v>1280</v>
      </c>
      <c r="H8" s="31">
        <f t="shared" si="2"/>
        <v>1621</v>
      </c>
    </row>
    <row r="9" spans="1:8">
      <c r="A9" s="96">
        <v>9</v>
      </c>
      <c r="B9" s="97" t="s">
        <v>8</v>
      </c>
      <c r="C9" s="31">
        <v>6523</v>
      </c>
      <c r="D9" s="31">
        <v>5053</v>
      </c>
      <c r="E9" s="31">
        <v>5788</v>
      </c>
      <c r="F9" s="102">
        <f t="shared" si="0"/>
        <v>-0.11267821554499463</v>
      </c>
      <c r="G9" s="31">
        <f t="shared" si="1"/>
        <v>-735</v>
      </c>
      <c r="H9" s="31">
        <f t="shared" si="2"/>
        <v>735</v>
      </c>
    </row>
    <row r="10" spans="1:8">
      <c r="A10" s="98">
        <v>10</v>
      </c>
      <c r="B10" s="97" t="s">
        <v>9</v>
      </c>
      <c r="C10" s="31">
        <v>335333</v>
      </c>
      <c r="D10" s="31">
        <v>335192</v>
      </c>
      <c r="E10" s="31">
        <v>330377</v>
      </c>
      <c r="F10" s="102">
        <f t="shared" si="0"/>
        <v>-1.4779338746857601E-2</v>
      </c>
      <c r="G10" s="31">
        <f t="shared" si="1"/>
        <v>-4956</v>
      </c>
      <c r="H10" s="31">
        <f t="shared" si="2"/>
        <v>-4815</v>
      </c>
    </row>
    <row r="11" spans="1:8">
      <c r="A11" s="98">
        <v>11</v>
      </c>
      <c r="B11" s="97" t="s">
        <v>10</v>
      </c>
      <c r="C11" s="31">
        <v>14083</v>
      </c>
      <c r="D11" s="31">
        <v>13659</v>
      </c>
      <c r="E11" s="31">
        <v>13833</v>
      </c>
      <c r="F11" s="102">
        <f t="shared" si="0"/>
        <v>-1.7751899453241498E-2</v>
      </c>
      <c r="G11" s="31">
        <f t="shared" si="1"/>
        <v>-250</v>
      </c>
      <c r="H11" s="31">
        <f t="shared" si="2"/>
        <v>174</v>
      </c>
    </row>
    <row r="12" spans="1:8">
      <c r="A12" s="98">
        <v>12</v>
      </c>
      <c r="B12" s="97" t="s">
        <v>11</v>
      </c>
      <c r="C12" s="31">
        <v>897</v>
      </c>
      <c r="D12" s="31">
        <v>853</v>
      </c>
      <c r="E12" s="31">
        <v>896</v>
      </c>
      <c r="F12" s="102">
        <f t="shared" si="0"/>
        <v>-1.1148272017837235E-3</v>
      </c>
      <c r="G12" s="31">
        <f t="shared" si="1"/>
        <v>-1</v>
      </c>
      <c r="H12" s="31">
        <f t="shared" si="2"/>
        <v>43</v>
      </c>
    </row>
    <row r="13" spans="1:8">
      <c r="A13" s="98">
        <v>13</v>
      </c>
      <c r="B13" s="97" t="s">
        <v>12</v>
      </c>
      <c r="C13" s="31">
        <v>275283</v>
      </c>
      <c r="D13" s="31">
        <v>269852</v>
      </c>
      <c r="E13" s="31">
        <v>268865</v>
      </c>
      <c r="F13" s="102">
        <f t="shared" si="0"/>
        <v>-2.33141893978197E-2</v>
      </c>
      <c r="G13" s="31">
        <f t="shared" si="1"/>
        <v>-6418</v>
      </c>
      <c r="H13" s="31">
        <f t="shared" si="2"/>
        <v>-987</v>
      </c>
    </row>
    <row r="14" spans="1:8">
      <c r="A14" s="98">
        <v>14</v>
      </c>
      <c r="B14" s="97" t="s">
        <v>13</v>
      </c>
      <c r="C14" s="31">
        <v>383737</v>
      </c>
      <c r="D14" s="31">
        <v>375348</v>
      </c>
      <c r="E14" s="31">
        <v>374232</v>
      </c>
      <c r="F14" s="102">
        <f t="shared" si="0"/>
        <v>-2.4769568741090903E-2</v>
      </c>
      <c r="G14" s="31">
        <f t="shared" si="1"/>
        <v>-9505</v>
      </c>
      <c r="H14" s="31">
        <f t="shared" si="2"/>
        <v>-1116</v>
      </c>
    </row>
    <row r="15" spans="1:8">
      <c r="A15" s="98">
        <v>15</v>
      </c>
      <c r="B15" s="97" t="s">
        <v>14</v>
      </c>
      <c r="C15" s="31">
        <v>57227</v>
      </c>
      <c r="D15" s="31">
        <v>55299</v>
      </c>
      <c r="E15" s="31">
        <v>55203</v>
      </c>
      <c r="F15" s="102">
        <f t="shared" si="0"/>
        <v>-3.5367920736715186E-2</v>
      </c>
      <c r="G15" s="31">
        <f t="shared" si="1"/>
        <v>-2024</v>
      </c>
      <c r="H15" s="31">
        <f t="shared" si="2"/>
        <v>-96</v>
      </c>
    </row>
    <row r="16" spans="1:8">
      <c r="A16" s="98">
        <v>16</v>
      </c>
      <c r="B16" s="97" t="s">
        <v>15</v>
      </c>
      <c r="C16" s="31">
        <v>57408</v>
      </c>
      <c r="D16" s="31">
        <v>55802</v>
      </c>
      <c r="E16" s="31">
        <v>55845</v>
      </c>
      <c r="F16" s="102">
        <f t="shared" si="0"/>
        <v>-2.7226170568561872E-2</v>
      </c>
      <c r="G16" s="31">
        <f t="shared" si="1"/>
        <v>-1563</v>
      </c>
      <c r="H16" s="31">
        <f t="shared" si="2"/>
        <v>43</v>
      </c>
    </row>
    <row r="17" spans="1:8">
      <c r="A17" s="98">
        <v>17</v>
      </c>
      <c r="B17" s="97" t="s">
        <v>16</v>
      </c>
      <c r="C17" s="31">
        <v>41981</v>
      </c>
      <c r="D17" s="31">
        <v>42591</v>
      </c>
      <c r="E17" s="31">
        <v>42613</v>
      </c>
      <c r="F17" s="102">
        <f t="shared" si="0"/>
        <v>1.505442938472166E-2</v>
      </c>
      <c r="G17" s="31">
        <f t="shared" si="1"/>
        <v>632</v>
      </c>
      <c r="H17" s="31">
        <f t="shared" si="2"/>
        <v>22</v>
      </c>
    </row>
    <row r="18" spans="1:8">
      <c r="A18" s="98">
        <v>18</v>
      </c>
      <c r="B18" s="97" t="s">
        <v>17</v>
      </c>
      <c r="C18" s="31">
        <v>59635</v>
      </c>
      <c r="D18" s="31">
        <v>53922</v>
      </c>
      <c r="E18" s="31">
        <v>53926</v>
      </c>
      <c r="F18" s="102">
        <f t="shared" si="0"/>
        <v>-9.5732371929236185E-2</v>
      </c>
      <c r="G18" s="31">
        <f t="shared" si="1"/>
        <v>-5709</v>
      </c>
      <c r="H18" s="31">
        <f t="shared" si="2"/>
        <v>4</v>
      </c>
    </row>
    <row r="19" spans="1:8">
      <c r="A19" s="98">
        <v>19</v>
      </c>
      <c r="B19" s="97" t="s">
        <v>18</v>
      </c>
      <c r="C19" s="31">
        <v>3738</v>
      </c>
      <c r="D19" s="31">
        <v>3323</v>
      </c>
      <c r="E19" s="31">
        <v>3312</v>
      </c>
      <c r="F19" s="102">
        <f t="shared" si="0"/>
        <v>-0.11396468699839486</v>
      </c>
      <c r="G19" s="31">
        <f t="shared" si="1"/>
        <v>-426</v>
      </c>
      <c r="H19" s="31">
        <f t="shared" si="2"/>
        <v>-11</v>
      </c>
    </row>
    <row r="20" spans="1:8">
      <c r="A20" s="98">
        <v>20</v>
      </c>
      <c r="B20" s="97" t="s">
        <v>19</v>
      </c>
      <c r="C20" s="31">
        <v>54352</v>
      </c>
      <c r="D20" s="31">
        <v>53788</v>
      </c>
      <c r="E20" s="31">
        <v>54648</v>
      </c>
      <c r="F20" s="102">
        <f t="shared" si="0"/>
        <v>5.4459817486017074E-3</v>
      </c>
      <c r="G20" s="31">
        <f t="shared" si="1"/>
        <v>296</v>
      </c>
      <c r="H20" s="31">
        <f t="shared" si="2"/>
        <v>860</v>
      </c>
    </row>
    <row r="21" spans="1:8">
      <c r="A21" s="98">
        <v>21</v>
      </c>
      <c r="B21" s="97" t="s">
        <v>20</v>
      </c>
      <c r="C21" s="31">
        <v>8732</v>
      </c>
      <c r="D21" s="31">
        <v>9479</v>
      </c>
      <c r="E21" s="31">
        <v>9399</v>
      </c>
      <c r="F21" s="102">
        <f t="shared" si="0"/>
        <v>7.6385707741639941E-2</v>
      </c>
      <c r="G21" s="31">
        <f t="shared" si="1"/>
        <v>667</v>
      </c>
      <c r="H21" s="31">
        <f t="shared" si="2"/>
        <v>-80</v>
      </c>
    </row>
    <row r="22" spans="1:8">
      <c r="A22" s="98">
        <v>22</v>
      </c>
      <c r="B22" s="97" t="s">
        <v>21</v>
      </c>
      <c r="C22" s="31">
        <v>152797</v>
      </c>
      <c r="D22" s="31">
        <v>151115</v>
      </c>
      <c r="E22" s="31">
        <v>151977</v>
      </c>
      <c r="F22" s="102">
        <f t="shared" si="0"/>
        <v>-5.366597511731251E-3</v>
      </c>
      <c r="G22" s="31">
        <f t="shared" si="1"/>
        <v>-820</v>
      </c>
      <c r="H22" s="31">
        <f t="shared" si="2"/>
        <v>862</v>
      </c>
    </row>
    <row r="23" spans="1:8">
      <c r="A23" s="98">
        <v>23</v>
      </c>
      <c r="B23" s="97" t="s">
        <v>22</v>
      </c>
      <c r="C23" s="31">
        <v>179147</v>
      </c>
      <c r="D23" s="31">
        <v>176783</v>
      </c>
      <c r="E23" s="31">
        <v>178211</v>
      </c>
      <c r="F23" s="102">
        <f t="shared" si="0"/>
        <v>-5.2247595550023165E-3</v>
      </c>
      <c r="G23" s="31">
        <f t="shared" si="1"/>
        <v>-936</v>
      </c>
      <c r="H23" s="31">
        <f t="shared" si="2"/>
        <v>1428</v>
      </c>
    </row>
    <row r="24" spans="1:8">
      <c r="A24" s="98">
        <v>24</v>
      </c>
      <c r="B24" s="97" t="s">
        <v>23</v>
      </c>
      <c r="C24" s="31">
        <v>89587</v>
      </c>
      <c r="D24" s="31">
        <v>89560</v>
      </c>
      <c r="E24" s="31">
        <v>88883</v>
      </c>
      <c r="F24" s="102">
        <f t="shared" si="0"/>
        <v>-7.858283009811692E-3</v>
      </c>
      <c r="G24" s="31">
        <f t="shared" si="1"/>
        <v>-704</v>
      </c>
      <c r="H24" s="31">
        <f t="shared" si="2"/>
        <v>-677</v>
      </c>
    </row>
    <row r="25" spans="1:8">
      <c r="A25" s="98">
        <v>25</v>
      </c>
      <c r="B25" s="97" t="s">
        <v>24</v>
      </c>
      <c r="C25" s="31">
        <v>326522</v>
      </c>
      <c r="D25" s="31">
        <v>319005</v>
      </c>
      <c r="E25" s="31">
        <v>316914</v>
      </c>
      <c r="F25" s="102">
        <f t="shared" si="0"/>
        <v>-2.9425276091656918E-2</v>
      </c>
      <c r="G25" s="31">
        <f t="shared" si="1"/>
        <v>-9608</v>
      </c>
      <c r="H25" s="31">
        <f t="shared" si="2"/>
        <v>-2091</v>
      </c>
    </row>
    <row r="26" spans="1:8">
      <c r="A26" s="98">
        <v>26</v>
      </c>
      <c r="B26" s="97" t="s">
        <v>25</v>
      </c>
      <c r="C26" s="31">
        <v>19914</v>
      </c>
      <c r="D26" s="31">
        <v>18580</v>
      </c>
      <c r="E26" s="31">
        <v>18679</v>
      </c>
      <c r="F26" s="102">
        <f t="shared" si="0"/>
        <v>-6.2016671688259514E-2</v>
      </c>
      <c r="G26" s="31">
        <f t="shared" si="1"/>
        <v>-1235</v>
      </c>
      <c r="H26" s="31">
        <f t="shared" si="2"/>
        <v>99</v>
      </c>
    </row>
    <row r="27" spans="1:8">
      <c r="A27" s="98">
        <v>27</v>
      </c>
      <c r="B27" s="97" t="s">
        <v>26</v>
      </c>
      <c r="C27" s="31">
        <v>67424</v>
      </c>
      <c r="D27" s="31">
        <v>70656</v>
      </c>
      <c r="E27" s="31">
        <v>70436</v>
      </c>
      <c r="F27" s="102">
        <f t="shared" si="0"/>
        <v>4.4672520170859042E-2</v>
      </c>
      <c r="G27" s="31">
        <f t="shared" si="1"/>
        <v>3012</v>
      </c>
      <c r="H27" s="31">
        <f t="shared" si="2"/>
        <v>-220</v>
      </c>
    </row>
    <row r="28" spans="1:8">
      <c r="A28" s="98">
        <v>28</v>
      </c>
      <c r="B28" s="97" t="s">
        <v>27</v>
      </c>
      <c r="C28" s="31">
        <v>114731</v>
      </c>
      <c r="D28" s="31">
        <v>118053</v>
      </c>
      <c r="E28" s="31">
        <v>117653</v>
      </c>
      <c r="F28" s="102">
        <f t="shared" si="0"/>
        <v>2.5468269255911655E-2</v>
      </c>
      <c r="G28" s="31">
        <f t="shared" si="1"/>
        <v>2922</v>
      </c>
      <c r="H28" s="31">
        <f t="shared" si="2"/>
        <v>-400</v>
      </c>
    </row>
    <row r="29" spans="1:8">
      <c r="A29" s="98">
        <v>29</v>
      </c>
      <c r="B29" s="97" t="s">
        <v>28</v>
      </c>
      <c r="C29" s="31">
        <v>61125</v>
      </c>
      <c r="D29" s="31">
        <v>63924</v>
      </c>
      <c r="E29" s="31">
        <v>63186</v>
      </c>
      <c r="F29" s="102">
        <f t="shared" si="0"/>
        <v>3.3717791411042947E-2</v>
      </c>
      <c r="G29" s="31">
        <f t="shared" si="1"/>
        <v>2061</v>
      </c>
      <c r="H29" s="31">
        <f t="shared" si="2"/>
        <v>-738</v>
      </c>
    </row>
    <row r="30" spans="1:8">
      <c r="A30" s="98">
        <v>30</v>
      </c>
      <c r="B30" s="97" t="s">
        <v>29</v>
      </c>
      <c r="C30" s="31">
        <v>19821</v>
      </c>
      <c r="D30" s="31">
        <v>21782</v>
      </c>
      <c r="E30" s="31">
        <v>20968</v>
      </c>
      <c r="F30" s="102">
        <f t="shared" si="0"/>
        <v>5.7867917864890775E-2</v>
      </c>
      <c r="G30" s="31">
        <f t="shared" si="1"/>
        <v>1147</v>
      </c>
      <c r="H30" s="31">
        <f t="shared" si="2"/>
        <v>-814</v>
      </c>
    </row>
    <row r="31" spans="1:8">
      <c r="A31" s="98">
        <v>31</v>
      </c>
      <c r="B31" s="97" t="s">
        <v>30</v>
      </c>
      <c r="C31" s="31">
        <v>146082</v>
      </c>
      <c r="D31" s="31">
        <v>141539</v>
      </c>
      <c r="E31" s="31">
        <v>141705</v>
      </c>
      <c r="F31" s="102">
        <f t="shared" si="0"/>
        <v>-2.9962623731876616E-2</v>
      </c>
      <c r="G31" s="31">
        <f t="shared" si="1"/>
        <v>-4377</v>
      </c>
      <c r="H31" s="31">
        <f t="shared" si="2"/>
        <v>166</v>
      </c>
    </row>
    <row r="32" spans="1:8">
      <c r="A32" s="98">
        <v>32</v>
      </c>
      <c r="B32" s="97" t="s">
        <v>31</v>
      </c>
      <c r="C32" s="31">
        <v>47251</v>
      </c>
      <c r="D32" s="31">
        <v>47832</v>
      </c>
      <c r="E32" s="31">
        <v>47556</v>
      </c>
      <c r="F32" s="102">
        <f t="shared" si="0"/>
        <v>6.4548898436011934E-3</v>
      </c>
      <c r="G32" s="31">
        <f t="shared" si="1"/>
        <v>305</v>
      </c>
      <c r="H32" s="31">
        <f t="shared" si="2"/>
        <v>-276</v>
      </c>
    </row>
    <row r="33" spans="1:8">
      <c r="A33" s="98">
        <v>33</v>
      </c>
      <c r="B33" s="97" t="s">
        <v>32</v>
      </c>
      <c r="C33" s="31">
        <v>136580</v>
      </c>
      <c r="D33" s="31">
        <v>129354</v>
      </c>
      <c r="E33" s="31">
        <v>126948</v>
      </c>
      <c r="F33" s="102">
        <f t="shared" si="0"/>
        <v>-7.0522770537413973E-2</v>
      </c>
      <c r="G33" s="31">
        <f t="shared" si="1"/>
        <v>-9632</v>
      </c>
      <c r="H33" s="31">
        <f t="shared" si="2"/>
        <v>-2406</v>
      </c>
    </row>
    <row r="34" spans="1:8">
      <c r="A34" s="98">
        <v>35</v>
      </c>
      <c r="B34" s="97" t="s">
        <v>33</v>
      </c>
      <c r="C34" s="31">
        <v>71542</v>
      </c>
      <c r="D34" s="31">
        <v>69791</v>
      </c>
      <c r="E34" s="31">
        <v>69899</v>
      </c>
      <c r="F34" s="102">
        <f t="shared" si="0"/>
        <v>-2.2965530737189342E-2</v>
      </c>
      <c r="G34" s="31">
        <f t="shared" si="1"/>
        <v>-1643</v>
      </c>
      <c r="H34" s="31">
        <f t="shared" si="2"/>
        <v>108</v>
      </c>
    </row>
    <row r="35" spans="1:8">
      <c r="A35" s="98">
        <v>36</v>
      </c>
      <c r="B35" s="97" t="s">
        <v>34</v>
      </c>
      <c r="C35" s="31">
        <v>13652</v>
      </c>
      <c r="D35" s="31">
        <v>13966</v>
      </c>
      <c r="E35" s="31">
        <v>14431</v>
      </c>
      <c r="F35" s="102">
        <f t="shared" si="0"/>
        <v>5.7061236448871962E-2</v>
      </c>
      <c r="G35" s="31">
        <f t="shared" si="1"/>
        <v>779</v>
      </c>
      <c r="H35" s="31">
        <f t="shared" si="2"/>
        <v>465</v>
      </c>
    </row>
    <row r="36" spans="1:8">
      <c r="A36" s="98">
        <v>37</v>
      </c>
      <c r="B36" s="97" t="s">
        <v>35</v>
      </c>
      <c r="C36" s="31">
        <v>7199</v>
      </c>
      <c r="D36" s="31">
        <v>8947</v>
      </c>
      <c r="E36" s="31">
        <v>8233</v>
      </c>
      <c r="F36" s="102">
        <f t="shared" si="0"/>
        <v>0.14363105986942631</v>
      </c>
      <c r="G36" s="31">
        <f t="shared" si="1"/>
        <v>1034</v>
      </c>
      <c r="H36" s="31">
        <f t="shared" si="2"/>
        <v>-714</v>
      </c>
    </row>
    <row r="37" spans="1:8">
      <c r="A37" s="98">
        <v>38</v>
      </c>
      <c r="B37" s="97" t="s">
        <v>36</v>
      </c>
      <c r="C37" s="31">
        <v>52690</v>
      </c>
      <c r="D37" s="31">
        <v>54063</v>
      </c>
      <c r="E37" s="31">
        <v>52677</v>
      </c>
      <c r="F37" s="102">
        <f t="shared" si="0"/>
        <v>-2.4672613399126969E-4</v>
      </c>
      <c r="G37" s="31">
        <f t="shared" si="1"/>
        <v>-13</v>
      </c>
      <c r="H37" s="31">
        <f t="shared" si="2"/>
        <v>-1386</v>
      </c>
    </row>
    <row r="38" spans="1:8">
      <c r="A38" s="98">
        <v>39</v>
      </c>
      <c r="B38" s="97" t="s">
        <v>37</v>
      </c>
      <c r="C38" s="31">
        <v>1586</v>
      </c>
      <c r="D38" s="31">
        <v>1311</v>
      </c>
      <c r="E38" s="31">
        <v>1382</v>
      </c>
      <c r="F38" s="102">
        <f t="shared" si="0"/>
        <v>-0.12862547288776796</v>
      </c>
      <c r="G38" s="31">
        <f t="shared" si="1"/>
        <v>-204</v>
      </c>
      <c r="H38" s="31">
        <f t="shared" si="2"/>
        <v>71</v>
      </c>
    </row>
    <row r="39" spans="1:8">
      <c r="A39" s="98">
        <v>41</v>
      </c>
      <c r="B39" s="97" t="s">
        <v>38</v>
      </c>
      <c r="C39" s="31">
        <v>1060295</v>
      </c>
      <c r="D39" s="31">
        <v>1068996</v>
      </c>
      <c r="E39" s="31">
        <v>1080447</v>
      </c>
      <c r="F39" s="102">
        <f t="shared" si="0"/>
        <v>1.9006031340334531E-2</v>
      </c>
      <c r="G39" s="31">
        <f t="shared" si="1"/>
        <v>20152</v>
      </c>
      <c r="H39" s="31">
        <f t="shared" si="2"/>
        <v>11451</v>
      </c>
    </row>
    <row r="40" spans="1:8">
      <c r="A40" s="98">
        <v>42</v>
      </c>
      <c r="B40" s="97" t="s">
        <v>39</v>
      </c>
      <c r="C40" s="31">
        <v>256963</v>
      </c>
      <c r="D40" s="31">
        <v>249638</v>
      </c>
      <c r="E40" s="31">
        <v>256812</v>
      </c>
      <c r="F40" s="102">
        <f t="shared" si="0"/>
        <v>-5.8763323902663025E-4</v>
      </c>
      <c r="G40" s="31">
        <f t="shared" si="1"/>
        <v>-151</v>
      </c>
      <c r="H40" s="31">
        <f t="shared" si="2"/>
        <v>7174</v>
      </c>
    </row>
    <row r="41" spans="1:8">
      <c r="A41" s="98">
        <v>43</v>
      </c>
      <c r="B41" s="97" t="s">
        <v>40</v>
      </c>
      <c r="C41" s="31">
        <v>319623</v>
      </c>
      <c r="D41" s="31">
        <v>307969</v>
      </c>
      <c r="E41" s="31">
        <v>306690</v>
      </c>
      <c r="F41" s="102">
        <f t="shared" si="0"/>
        <v>-4.0463295820388392E-2</v>
      </c>
      <c r="G41" s="31">
        <f t="shared" si="1"/>
        <v>-12933</v>
      </c>
      <c r="H41" s="31">
        <f t="shared" si="2"/>
        <v>-1279</v>
      </c>
    </row>
    <row r="42" spans="1:8">
      <c r="A42" s="98">
        <v>45</v>
      </c>
      <c r="B42" s="97" t="s">
        <v>41</v>
      </c>
      <c r="C42" s="31">
        <v>177463</v>
      </c>
      <c r="D42" s="31">
        <v>186918</v>
      </c>
      <c r="E42" s="31">
        <v>186890</v>
      </c>
      <c r="F42" s="102">
        <f t="shared" si="0"/>
        <v>5.3120932250666338E-2</v>
      </c>
      <c r="G42" s="31">
        <f t="shared" si="1"/>
        <v>9427</v>
      </c>
      <c r="H42" s="31">
        <f t="shared" si="2"/>
        <v>-28</v>
      </c>
    </row>
    <row r="43" spans="1:8">
      <c r="A43" s="98">
        <v>46</v>
      </c>
      <c r="B43" s="97" t="s">
        <v>42</v>
      </c>
      <c r="C43" s="31">
        <v>624230</v>
      </c>
      <c r="D43" s="31">
        <v>640259</v>
      </c>
      <c r="E43" s="31">
        <v>643970</v>
      </c>
      <c r="F43" s="102">
        <f t="shared" si="0"/>
        <v>3.1622959486086857E-2</v>
      </c>
      <c r="G43" s="31">
        <f t="shared" si="1"/>
        <v>19740</v>
      </c>
      <c r="H43" s="31">
        <f t="shared" si="2"/>
        <v>3711</v>
      </c>
    </row>
    <row r="44" spans="1:8">
      <c r="A44" s="98">
        <v>47</v>
      </c>
      <c r="B44" s="97" t="s">
        <v>43</v>
      </c>
      <c r="C44" s="31">
        <v>1226387</v>
      </c>
      <c r="D44" s="31">
        <v>1219160</v>
      </c>
      <c r="E44" s="31">
        <v>1223988</v>
      </c>
      <c r="F44" s="102">
        <f t="shared" si="0"/>
        <v>-1.9561525032473436E-3</v>
      </c>
      <c r="G44" s="31">
        <f t="shared" si="1"/>
        <v>-2399</v>
      </c>
      <c r="H44" s="31">
        <f t="shared" si="2"/>
        <v>4828</v>
      </c>
    </row>
    <row r="45" spans="1:8">
      <c r="A45" s="98">
        <v>49</v>
      </c>
      <c r="B45" s="97" t="s">
        <v>44</v>
      </c>
      <c r="C45" s="31">
        <v>524775</v>
      </c>
      <c r="D45" s="31">
        <v>508646</v>
      </c>
      <c r="E45" s="31">
        <v>506400</v>
      </c>
      <c r="F45" s="102">
        <f t="shared" si="0"/>
        <v>-3.5015006431327711E-2</v>
      </c>
      <c r="G45" s="31">
        <f t="shared" si="1"/>
        <v>-18375</v>
      </c>
      <c r="H45" s="31">
        <f t="shared" si="2"/>
        <v>-2246</v>
      </c>
    </row>
    <row r="46" spans="1:8">
      <c r="A46" s="98">
        <v>50</v>
      </c>
      <c r="B46" s="97" t="s">
        <v>45</v>
      </c>
      <c r="C46" s="31">
        <v>16499</v>
      </c>
      <c r="D46" s="31">
        <v>14670</v>
      </c>
      <c r="E46" s="31">
        <v>15440</v>
      </c>
      <c r="F46" s="102">
        <f t="shared" si="0"/>
        <v>-6.4185708224740887E-2</v>
      </c>
      <c r="G46" s="31">
        <f t="shared" si="1"/>
        <v>-1059</v>
      </c>
      <c r="H46" s="31">
        <f t="shared" si="2"/>
        <v>770</v>
      </c>
    </row>
    <row r="47" spans="1:8">
      <c r="A47" s="98">
        <v>51</v>
      </c>
      <c r="B47" s="97" t="s">
        <v>46</v>
      </c>
      <c r="C47" s="31">
        <v>5187</v>
      </c>
      <c r="D47" s="31">
        <v>4855</v>
      </c>
      <c r="E47" s="31">
        <v>5123</v>
      </c>
      <c r="F47" s="102">
        <f t="shared" si="0"/>
        <v>-1.2338538654328128E-2</v>
      </c>
      <c r="G47" s="31">
        <f t="shared" si="1"/>
        <v>-64</v>
      </c>
      <c r="H47" s="31">
        <f t="shared" si="2"/>
        <v>268</v>
      </c>
    </row>
    <row r="48" spans="1:8">
      <c r="A48" s="98">
        <v>52</v>
      </c>
      <c r="B48" s="97" t="s">
        <v>47</v>
      </c>
      <c r="C48" s="31">
        <v>182704</v>
      </c>
      <c r="D48" s="31">
        <v>183870</v>
      </c>
      <c r="E48" s="31">
        <v>185124</v>
      </c>
      <c r="F48" s="102">
        <f t="shared" si="0"/>
        <v>1.3245468079516595E-2</v>
      </c>
      <c r="G48" s="31">
        <f t="shared" si="1"/>
        <v>2420</v>
      </c>
      <c r="H48" s="31">
        <f t="shared" si="2"/>
        <v>1254</v>
      </c>
    </row>
    <row r="49" spans="1:8">
      <c r="A49" s="98">
        <v>53</v>
      </c>
      <c r="B49" s="97" t="s">
        <v>48</v>
      </c>
      <c r="C49" s="31">
        <v>24547</v>
      </c>
      <c r="D49" s="31">
        <v>27272</v>
      </c>
      <c r="E49" s="31">
        <v>23793</v>
      </c>
      <c r="F49" s="102">
        <f t="shared" si="0"/>
        <v>-3.0716584511345582E-2</v>
      </c>
      <c r="G49" s="31">
        <f t="shared" si="1"/>
        <v>-754</v>
      </c>
      <c r="H49" s="31">
        <f t="shared" si="2"/>
        <v>-3479</v>
      </c>
    </row>
    <row r="50" spans="1:8">
      <c r="A50" s="98">
        <v>55</v>
      </c>
      <c r="B50" s="97" t="s">
        <v>49</v>
      </c>
      <c r="C50" s="31">
        <v>238945</v>
      </c>
      <c r="D50" s="31">
        <v>199228</v>
      </c>
      <c r="E50" s="31">
        <v>216951</v>
      </c>
      <c r="F50" s="102">
        <f t="shared" si="0"/>
        <v>-9.2046286802402233E-2</v>
      </c>
      <c r="G50" s="31">
        <f t="shared" si="1"/>
        <v>-21994</v>
      </c>
      <c r="H50" s="31">
        <f t="shared" si="2"/>
        <v>17723</v>
      </c>
    </row>
    <row r="51" spans="1:8">
      <c r="A51" s="98">
        <v>56</v>
      </c>
      <c r="B51" s="97" t="s">
        <v>50</v>
      </c>
      <c r="C51" s="31">
        <v>571284</v>
      </c>
      <c r="D51" s="31">
        <v>578535</v>
      </c>
      <c r="E51" s="31">
        <v>584486</v>
      </c>
      <c r="F51" s="102">
        <f t="shared" si="0"/>
        <v>2.3109346664706171E-2</v>
      </c>
      <c r="G51" s="31">
        <f t="shared" si="1"/>
        <v>13202</v>
      </c>
      <c r="H51" s="31">
        <f t="shared" si="2"/>
        <v>5951</v>
      </c>
    </row>
    <row r="52" spans="1:8">
      <c r="A52" s="98">
        <v>58</v>
      </c>
      <c r="B52" s="97" t="s">
        <v>51</v>
      </c>
      <c r="C52" s="31">
        <v>15836</v>
      </c>
      <c r="D52" s="31">
        <v>19618</v>
      </c>
      <c r="E52" s="31">
        <v>19629</v>
      </c>
      <c r="F52" s="102">
        <f t="shared" si="0"/>
        <v>0.23951755493811569</v>
      </c>
      <c r="G52" s="31">
        <f t="shared" si="1"/>
        <v>3793</v>
      </c>
      <c r="H52" s="31">
        <f t="shared" si="2"/>
        <v>11</v>
      </c>
    </row>
    <row r="53" spans="1:8">
      <c r="A53" s="98">
        <v>59</v>
      </c>
      <c r="B53" s="97" t="s">
        <v>52</v>
      </c>
      <c r="C53" s="31">
        <v>18367</v>
      </c>
      <c r="D53" s="31">
        <v>16077</v>
      </c>
      <c r="E53" s="31">
        <v>15629</v>
      </c>
      <c r="F53" s="102">
        <f t="shared" si="0"/>
        <v>-0.14907170468775521</v>
      </c>
      <c r="G53" s="31">
        <f t="shared" si="1"/>
        <v>-2738</v>
      </c>
      <c r="H53" s="31">
        <f t="shared" si="2"/>
        <v>-448</v>
      </c>
    </row>
    <row r="54" spans="1:8">
      <c r="A54" s="98">
        <v>60</v>
      </c>
      <c r="B54" s="97" t="s">
        <v>53</v>
      </c>
      <c r="C54" s="31">
        <v>8095</v>
      </c>
      <c r="D54" s="31">
        <v>8426</v>
      </c>
      <c r="E54" s="31">
        <v>8622</v>
      </c>
      <c r="F54" s="102">
        <f t="shared" si="0"/>
        <v>6.5101914762198884E-2</v>
      </c>
      <c r="G54" s="31">
        <f t="shared" si="1"/>
        <v>527</v>
      </c>
      <c r="H54" s="31">
        <f t="shared" si="2"/>
        <v>196</v>
      </c>
    </row>
    <row r="55" spans="1:8">
      <c r="A55" s="98">
        <v>61</v>
      </c>
      <c r="B55" s="97" t="s">
        <v>54</v>
      </c>
      <c r="C55" s="31">
        <v>16615</v>
      </c>
      <c r="D55" s="31">
        <v>18403</v>
      </c>
      <c r="E55" s="31">
        <v>18606</v>
      </c>
      <c r="F55" s="102">
        <f t="shared" si="0"/>
        <v>0.11983147758049954</v>
      </c>
      <c r="G55" s="31">
        <f t="shared" si="1"/>
        <v>1991</v>
      </c>
      <c r="H55" s="31">
        <f t="shared" si="2"/>
        <v>203</v>
      </c>
    </row>
    <row r="56" spans="1:8">
      <c r="A56" s="98">
        <v>62</v>
      </c>
      <c r="B56" s="97" t="s">
        <v>55</v>
      </c>
      <c r="C56" s="31">
        <v>49388</v>
      </c>
      <c r="D56" s="31">
        <v>56362</v>
      </c>
      <c r="E56" s="31">
        <v>57037</v>
      </c>
      <c r="F56" s="102">
        <f t="shared" si="0"/>
        <v>0.15487567830242163</v>
      </c>
      <c r="G56" s="31">
        <f t="shared" si="1"/>
        <v>7649</v>
      </c>
      <c r="H56" s="31">
        <f t="shared" si="2"/>
        <v>675</v>
      </c>
    </row>
    <row r="57" spans="1:8">
      <c r="A57" s="98">
        <v>63</v>
      </c>
      <c r="B57" s="97" t="s">
        <v>56</v>
      </c>
      <c r="C57" s="31">
        <v>25278</v>
      </c>
      <c r="D57" s="31">
        <v>23757</v>
      </c>
      <c r="E57" s="31">
        <v>24104</v>
      </c>
      <c r="F57" s="102">
        <f t="shared" si="0"/>
        <v>-4.6443547749030777E-2</v>
      </c>
      <c r="G57" s="31">
        <f t="shared" si="1"/>
        <v>-1174</v>
      </c>
      <c r="H57" s="31">
        <f t="shared" si="2"/>
        <v>347</v>
      </c>
    </row>
    <row r="58" spans="1:8">
      <c r="A58" s="98">
        <v>64</v>
      </c>
      <c r="B58" s="97" t="s">
        <v>57</v>
      </c>
      <c r="C58" s="31">
        <v>68510</v>
      </c>
      <c r="D58" s="31">
        <v>65647</v>
      </c>
      <c r="E58" s="31">
        <v>65668</v>
      </c>
      <c r="F58" s="102">
        <f t="shared" si="0"/>
        <v>-4.1482995183184934E-2</v>
      </c>
      <c r="G58" s="31">
        <f t="shared" si="1"/>
        <v>-2842</v>
      </c>
      <c r="H58" s="31">
        <f t="shared" si="2"/>
        <v>21</v>
      </c>
    </row>
    <row r="59" spans="1:8">
      <c r="A59" s="98">
        <v>65</v>
      </c>
      <c r="B59" s="97" t="s">
        <v>58</v>
      </c>
      <c r="C59" s="31">
        <v>21795</v>
      </c>
      <c r="D59" s="31">
        <v>20460</v>
      </c>
      <c r="E59" s="31">
        <v>20467</v>
      </c>
      <c r="F59" s="102">
        <f t="shared" si="0"/>
        <v>-6.0931406285845376E-2</v>
      </c>
      <c r="G59" s="31">
        <f t="shared" si="1"/>
        <v>-1328</v>
      </c>
      <c r="H59" s="31">
        <f t="shared" si="2"/>
        <v>7</v>
      </c>
    </row>
    <row r="60" spans="1:8">
      <c r="A60" s="98">
        <v>66</v>
      </c>
      <c r="B60" s="97" t="s">
        <v>59</v>
      </c>
      <c r="C60" s="31">
        <v>43332</v>
      </c>
      <c r="D60" s="31">
        <v>45102</v>
      </c>
      <c r="E60" s="31">
        <v>45312</v>
      </c>
      <c r="F60" s="102">
        <f t="shared" si="0"/>
        <v>4.5693713652727778E-2</v>
      </c>
      <c r="G60" s="31">
        <f t="shared" si="1"/>
        <v>1980</v>
      </c>
      <c r="H60" s="31">
        <f t="shared" si="2"/>
        <v>210</v>
      </c>
    </row>
    <row r="61" spans="1:8">
      <c r="A61" s="98">
        <v>68</v>
      </c>
      <c r="B61" s="97" t="s">
        <v>60</v>
      </c>
      <c r="C61" s="31">
        <v>91769</v>
      </c>
      <c r="D61" s="31">
        <v>100657</v>
      </c>
      <c r="E61" s="31">
        <v>101435</v>
      </c>
      <c r="F61" s="102">
        <f t="shared" si="0"/>
        <v>0.10532968649543964</v>
      </c>
      <c r="G61" s="31">
        <f t="shared" si="1"/>
        <v>9666</v>
      </c>
      <c r="H61" s="31">
        <f t="shared" si="2"/>
        <v>778</v>
      </c>
    </row>
    <row r="62" spans="1:8">
      <c r="A62" s="98">
        <v>69</v>
      </c>
      <c r="B62" s="97" t="s">
        <v>61</v>
      </c>
      <c r="C62" s="31">
        <v>135131</v>
      </c>
      <c r="D62" s="31">
        <v>137011</v>
      </c>
      <c r="E62" s="31">
        <v>136755</v>
      </c>
      <c r="F62" s="102">
        <f t="shared" si="0"/>
        <v>1.2017967749813145E-2</v>
      </c>
      <c r="G62" s="31">
        <f t="shared" si="1"/>
        <v>1624</v>
      </c>
      <c r="H62" s="31">
        <f t="shared" si="2"/>
        <v>-256</v>
      </c>
    </row>
    <row r="63" spans="1:8">
      <c r="A63" s="98">
        <v>70</v>
      </c>
      <c r="B63" s="97" t="s">
        <v>62</v>
      </c>
      <c r="C63" s="31">
        <v>179965</v>
      </c>
      <c r="D63" s="31">
        <v>175565</v>
      </c>
      <c r="E63" s="31">
        <v>175550</v>
      </c>
      <c r="F63" s="102">
        <f t="shared" si="0"/>
        <v>-2.4532547995443559E-2</v>
      </c>
      <c r="G63" s="31">
        <f t="shared" si="1"/>
        <v>-4415</v>
      </c>
      <c r="H63" s="31">
        <f t="shared" si="2"/>
        <v>-15</v>
      </c>
    </row>
    <row r="64" spans="1:8">
      <c r="A64" s="98">
        <v>71</v>
      </c>
      <c r="B64" s="97" t="s">
        <v>63</v>
      </c>
      <c r="C64" s="31">
        <v>129794</v>
      </c>
      <c r="D64" s="31">
        <v>133775</v>
      </c>
      <c r="E64" s="31">
        <v>133964</v>
      </c>
      <c r="F64" s="102">
        <f t="shared" si="0"/>
        <v>3.2127833335901503E-2</v>
      </c>
      <c r="G64" s="31">
        <f t="shared" si="1"/>
        <v>4170</v>
      </c>
      <c r="H64" s="31">
        <f t="shared" si="2"/>
        <v>189</v>
      </c>
    </row>
    <row r="65" spans="1:8">
      <c r="A65" s="98">
        <v>72</v>
      </c>
      <c r="B65" s="97" t="s">
        <v>64</v>
      </c>
      <c r="C65" s="31">
        <v>7040</v>
      </c>
      <c r="D65" s="31">
        <v>8557</v>
      </c>
      <c r="E65" s="31">
        <v>8376</v>
      </c>
      <c r="F65" s="102">
        <f t="shared" si="0"/>
        <v>0.18977272727272726</v>
      </c>
      <c r="G65" s="31">
        <f t="shared" si="1"/>
        <v>1336</v>
      </c>
      <c r="H65" s="31">
        <f t="shared" si="2"/>
        <v>-181</v>
      </c>
    </row>
    <row r="66" spans="1:8">
      <c r="A66" s="98">
        <v>73</v>
      </c>
      <c r="B66" s="97" t="s">
        <v>65</v>
      </c>
      <c r="C66" s="31">
        <v>51120</v>
      </c>
      <c r="D66" s="31">
        <v>46988</v>
      </c>
      <c r="E66" s="31">
        <v>48101</v>
      </c>
      <c r="F66" s="102">
        <f t="shared" si="0"/>
        <v>-5.9057120500782476E-2</v>
      </c>
      <c r="G66" s="31">
        <f t="shared" si="1"/>
        <v>-3019</v>
      </c>
      <c r="H66" s="31">
        <f t="shared" si="2"/>
        <v>1113</v>
      </c>
    </row>
    <row r="67" spans="1:8">
      <c r="A67" s="98">
        <v>74</v>
      </c>
      <c r="B67" s="97" t="s">
        <v>66</v>
      </c>
      <c r="C67" s="31">
        <v>27390</v>
      </c>
      <c r="D67" s="31">
        <v>29402</v>
      </c>
      <c r="E67" s="31">
        <v>30212</v>
      </c>
      <c r="F67" s="102">
        <f t="shared" ref="F67:F90" si="3">(E67-C67)/C67</f>
        <v>0.10303030303030303</v>
      </c>
      <c r="G67" s="31">
        <f t="shared" ref="G67:G90" si="4">E67-C67</f>
        <v>2822</v>
      </c>
      <c r="H67" s="31">
        <f t="shared" ref="H67:H90" si="5">E67-D67</f>
        <v>810</v>
      </c>
    </row>
    <row r="68" spans="1:8">
      <c r="A68" s="98">
        <v>75</v>
      </c>
      <c r="B68" s="97" t="s">
        <v>67</v>
      </c>
      <c r="C68" s="31">
        <v>6342</v>
      </c>
      <c r="D68" s="31">
        <v>6693</v>
      </c>
      <c r="E68" s="31">
        <v>6541</v>
      </c>
      <c r="F68" s="102">
        <f t="shared" si="3"/>
        <v>3.1378114159571112E-2</v>
      </c>
      <c r="G68" s="31">
        <f t="shared" si="4"/>
        <v>199</v>
      </c>
      <c r="H68" s="31">
        <f t="shared" si="5"/>
        <v>-152</v>
      </c>
    </row>
    <row r="69" spans="1:8">
      <c r="A69" s="98">
        <v>77</v>
      </c>
      <c r="B69" s="97" t="s">
        <v>68</v>
      </c>
      <c r="C69" s="31">
        <v>27245</v>
      </c>
      <c r="D69" s="31">
        <v>25810</v>
      </c>
      <c r="E69" s="31">
        <v>25717</v>
      </c>
      <c r="F69" s="102">
        <f t="shared" si="3"/>
        <v>-5.6083685079831164E-2</v>
      </c>
      <c r="G69" s="31">
        <f t="shared" si="4"/>
        <v>-1528</v>
      </c>
      <c r="H69" s="31">
        <f t="shared" si="5"/>
        <v>-93</v>
      </c>
    </row>
    <row r="70" spans="1:8">
      <c r="A70" s="98">
        <v>78</v>
      </c>
      <c r="B70" s="97" t="s">
        <v>69</v>
      </c>
      <c r="C70" s="31">
        <v>26412</v>
      </c>
      <c r="D70" s="31">
        <v>31234</v>
      </c>
      <c r="E70" s="31">
        <v>31471</v>
      </c>
      <c r="F70" s="102">
        <f t="shared" si="3"/>
        <v>0.19154172345903378</v>
      </c>
      <c r="G70" s="31">
        <f t="shared" si="4"/>
        <v>5059</v>
      </c>
      <c r="H70" s="31">
        <f t="shared" si="5"/>
        <v>237</v>
      </c>
    </row>
    <row r="71" spans="1:8">
      <c r="A71" s="98">
        <v>79</v>
      </c>
      <c r="B71" s="97" t="s">
        <v>70</v>
      </c>
      <c r="C71" s="31">
        <v>50307</v>
      </c>
      <c r="D71" s="31">
        <v>45473</v>
      </c>
      <c r="E71" s="31">
        <v>46167</v>
      </c>
      <c r="F71" s="102">
        <f t="shared" si="3"/>
        <v>-8.2294710477667121E-2</v>
      </c>
      <c r="G71" s="31">
        <f t="shared" si="4"/>
        <v>-4140</v>
      </c>
      <c r="H71" s="31">
        <f t="shared" si="5"/>
        <v>694</v>
      </c>
    </row>
    <row r="72" spans="1:8">
      <c r="A72" s="98">
        <v>80</v>
      </c>
      <c r="B72" s="97" t="s">
        <v>71</v>
      </c>
      <c r="C72" s="31">
        <v>208732</v>
      </c>
      <c r="D72" s="31">
        <v>209600</v>
      </c>
      <c r="E72" s="31">
        <v>208873</v>
      </c>
      <c r="F72" s="102">
        <f t="shared" si="3"/>
        <v>6.7550734913669199E-4</v>
      </c>
      <c r="G72" s="31">
        <f t="shared" si="4"/>
        <v>141</v>
      </c>
      <c r="H72" s="31">
        <f t="shared" si="5"/>
        <v>-727</v>
      </c>
    </row>
    <row r="73" spans="1:8">
      <c r="A73" s="98">
        <v>81</v>
      </c>
      <c r="B73" s="97" t="s">
        <v>72</v>
      </c>
      <c r="C73" s="31">
        <v>477547</v>
      </c>
      <c r="D73" s="31">
        <v>523545</v>
      </c>
      <c r="E73" s="31">
        <v>498877</v>
      </c>
      <c r="F73" s="102">
        <f t="shared" si="3"/>
        <v>4.4665760647643056E-2</v>
      </c>
      <c r="G73" s="31">
        <f t="shared" si="4"/>
        <v>21330</v>
      </c>
      <c r="H73" s="31">
        <f t="shared" si="5"/>
        <v>-24668</v>
      </c>
    </row>
    <row r="74" spans="1:8">
      <c r="A74" s="98">
        <v>82</v>
      </c>
      <c r="B74" s="97" t="s">
        <v>73</v>
      </c>
      <c r="C74" s="31">
        <v>312206</v>
      </c>
      <c r="D74" s="31">
        <v>311506</v>
      </c>
      <c r="E74" s="31">
        <v>312549</v>
      </c>
      <c r="F74" s="102">
        <f t="shared" si="3"/>
        <v>1.0986335944856921E-3</v>
      </c>
      <c r="G74" s="31">
        <f t="shared" si="4"/>
        <v>343</v>
      </c>
      <c r="H74" s="31">
        <f t="shared" si="5"/>
        <v>1043</v>
      </c>
    </row>
    <row r="75" spans="1:8">
      <c r="A75" s="98">
        <v>84</v>
      </c>
      <c r="B75" s="97" t="s">
        <v>74</v>
      </c>
      <c r="C75" s="31">
        <v>22211</v>
      </c>
      <c r="D75" s="31">
        <v>38249</v>
      </c>
      <c r="E75" s="31">
        <v>38997</v>
      </c>
      <c r="F75" s="102">
        <f t="shared" si="3"/>
        <v>0.7557516545855657</v>
      </c>
      <c r="G75" s="31">
        <f t="shared" si="4"/>
        <v>16786</v>
      </c>
      <c r="H75" s="31">
        <f t="shared" si="5"/>
        <v>748</v>
      </c>
    </row>
    <row r="76" spans="1:8">
      <c r="A76" s="98">
        <v>85</v>
      </c>
      <c r="B76" s="97" t="s">
        <v>75</v>
      </c>
      <c r="C76" s="31">
        <v>418345</v>
      </c>
      <c r="D76" s="31">
        <v>451025</v>
      </c>
      <c r="E76" s="31">
        <v>453813</v>
      </c>
      <c r="F76" s="102">
        <f t="shared" si="3"/>
        <v>8.478169931515854E-2</v>
      </c>
      <c r="G76" s="31">
        <f t="shared" si="4"/>
        <v>35468</v>
      </c>
      <c r="H76" s="31">
        <f t="shared" si="5"/>
        <v>2788</v>
      </c>
    </row>
    <row r="77" spans="1:8">
      <c r="A77" s="98">
        <v>86</v>
      </c>
      <c r="B77" s="97" t="s">
        <v>76</v>
      </c>
      <c r="C77" s="31">
        <v>173957</v>
      </c>
      <c r="D77" s="31">
        <v>185575</v>
      </c>
      <c r="E77" s="31">
        <v>186532</v>
      </c>
      <c r="F77" s="102">
        <f t="shared" si="3"/>
        <v>7.2287979213253847E-2</v>
      </c>
      <c r="G77" s="31">
        <f t="shared" si="4"/>
        <v>12575</v>
      </c>
      <c r="H77" s="31">
        <f t="shared" si="5"/>
        <v>957</v>
      </c>
    </row>
    <row r="78" spans="1:8">
      <c r="A78" s="98">
        <v>87</v>
      </c>
      <c r="B78" s="97" t="s">
        <v>77</v>
      </c>
      <c r="C78" s="31">
        <v>19506</v>
      </c>
      <c r="D78" s="31">
        <v>20709</v>
      </c>
      <c r="E78" s="31">
        <v>21022</v>
      </c>
      <c r="F78" s="102">
        <f t="shared" si="3"/>
        <v>7.771967599712909E-2</v>
      </c>
      <c r="G78" s="31">
        <f t="shared" si="4"/>
        <v>1516</v>
      </c>
      <c r="H78" s="31">
        <f t="shared" si="5"/>
        <v>313</v>
      </c>
    </row>
    <row r="79" spans="1:8">
      <c r="A79" s="98">
        <v>88</v>
      </c>
      <c r="B79" s="97" t="s">
        <v>78</v>
      </c>
      <c r="C79" s="31">
        <v>37074</v>
      </c>
      <c r="D79" s="31">
        <v>40086</v>
      </c>
      <c r="E79" s="31">
        <v>40140</v>
      </c>
      <c r="F79" s="102">
        <f t="shared" si="3"/>
        <v>8.2699465932998872E-2</v>
      </c>
      <c r="G79" s="31">
        <f t="shared" si="4"/>
        <v>3066</v>
      </c>
      <c r="H79" s="31">
        <f t="shared" si="5"/>
        <v>54</v>
      </c>
    </row>
    <row r="80" spans="1:8">
      <c r="A80" s="98">
        <v>90</v>
      </c>
      <c r="B80" s="97" t="s">
        <v>79</v>
      </c>
      <c r="C80" s="31">
        <v>13128</v>
      </c>
      <c r="D80" s="31">
        <v>11325</v>
      </c>
      <c r="E80" s="31">
        <v>12465</v>
      </c>
      <c r="F80" s="102">
        <f t="shared" si="3"/>
        <v>-5.0502742230347349E-2</v>
      </c>
      <c r="G80" s="31">
        <f t="shared" si="4"/>
        <v>-663</v>
      </c>
      <c r="H80" s="31">
        <f t="shared" si="5"/>
        <v>1140</v>
      </c>
    </row>
    <row r="81" spans="1:8">
      <c r="A81" s="98">
        <v>91</v>
      </c>
      <c r="B81" s="97" t="s">
        <v>80</v>
      </c>
      <c r="C81" s="31">
        <v>2643</v>
      </c>
      <c r="D81" s="31">
        <v>2839</v>
      </c>
      <c r="E81" s="31">
        <v>2995</v>
      </c>
      <c r="F81" s="102">
        <f t="shared" si="3"/>
        <v>0.13318199016269391</v>
      </c>
      <c r="G81" s="31">
        <f t="shared" si="4"/>
        <v>352</v>
      </c>
      <c r="H81" s="31">
        <f t="shared" si="5"/>
        <v>156</v>
      </c>
    </row>
    <row r="82" spans="1:8">
      <c r="A82" s="98">
        <v>92</v>
      </c>
      <c r="B82" s="97" t="s">
        <v>81</v>
      </c>
      <c r="C82" s="31">
        <v>11598</v>
      </c>
      <c r="D82" s="31">
        <v>10282</v>
      </c>
      <c r="E82" s="31">
        <v>10329</v>
      </c>
      <c r="F82" s="102">
        <f t="shared" si="3"/>
        <v>-0.10941541645111226</v>
      </c>
      <c r="G82" s="31">
        <f t="shared" si="4"/>
        <v>-1269</v>
      </c>
      <c r="H82" s="31">
        <f t="shared" si="5"/>
        <v>47</v>
      </c>
    </row>
    <row r="83" spans="1:8">
      <c r="A83" s="98">
        <v>93</v>
      </c>
      <c r="B83" s="97" t="s">
        <v>82</v>
      </c>
      <c r="C83" s="31">
        <v>42747</v>
      </c>
      <c r="D83" s="31">
        <v>41607</v>
      </c>
      <c r="E83" s="31">
        <v>42793</v>
      </c>
      <c r="F83" s="102">
        <f t="shared" si="3"/>
        <v>1.0760989075256743E-3</v>
      </c>
      <c r="G83" s="31">
        <f t="shared" si="4"/>
        <v>46</v>
      </c>
      <c r="H83" s="31">
        <f t="shared" si="5"/>
        <v>1186</v>
      </c>
    </row>
    <row r="84" spans="1:8">
      <c r="A84" s="98">
        <v>94</v>
      </c>
      <c r="B84" s="97" t="s">
        <v>83</v>
      </c>
      <c r="C84" s="31">
        <v>40103</v>
      </c>
      <c r="D84" s="31">
        <v>42657</v>
      </c>
      <c r="E84" s="31">
        <v>42585</v>
      </c>
      <c r="F84" s="102">
        <f t="shared" si="3"/>
        <v>6.1890631623569309E-2</v>
      </c>
      <c r="G84" s="31">
        <f t="shared" si="4"/>
        <v>2482</v>
      </c>
      <c r="H84" s="31">
        <f t="shared" si="5"/>
        <v>-72</v>
      </c>
    </row>
    <row r="85" spans="1:8">
      <c r="A85" s="98">
        <v>95</v>
      </c>
      <c r="B85" s="97" t="s">
        <v>84</v>
      </c>
      <c r="C85" s="31">
        <v>59652</v>
      </c>
      <c r="D85" s="31">
        <v>58358</v>
      </c>
      <c r="E85" s="31">
        <v>57923</v>
      </c>
      <c r="F85" s="102">
        <f t="shared" si="3"/>
        <v>-2.8984778381278081E-2</v>
      </c>
      <c r="G85" s="31">
        <f t="shared" si="4"/>
        <v>-1729</v>
      </c>
      <c r="H85" s="31">
        <f t="shared" si="5"/>
        <v>-435</v>
      </c>
    </row>
    <row r="86" spans="1:8">
      <c r="A86" s="98">
        <v>96</v>
      </c>
      <c r="B86" s="97" t="s">
        <v>85</v>
      </c>
      <c r="C86" s="31">
        <v>106438</v>
      </c>
      <c r="D86" s="31">
        <v>100964</v>
      </c>
      <c r="E86" s="31">
        <v>102272</v>
      </c>
      <c r="F86" s="102">
        <f t="shared" si="3"/>
        <v>-3.9140156710949101E-2</v>
      </c>
      <c r="G86" s="31">
        <f t="shared" si="4"/>
        <v>-4166</v>
      </c>
      <c r="H86" s="31">
        <f t="shared" si="5"/>
        <v>1308</v>
      </c>
    </row>
    <row r="87" spans="1:8">
      <c r="A87" s="98">
        <v>97</v>
      </c>
      <c r="B87" s="97" t="s">
        <v>86</v>
      </c>
      <c r="C87" s="31">
        <v>36516</v>
      </c>
      <c r="D87" s="31">
        <v>27987</v>
      </c>
      <c r="E87" s="31">
        <v>27534</v>
      </c>
      <c r="F87" s="102">
        <f t="shared" si="3"/>
        <v>-0.24597436740059153</v>
      </c>
      <c r="G87" s="31">
        <f t="shared" si="4"/>
        <v>-8982</v>
      </c>
      <c r="H87" s="31">
        <f t="shared" si="5"/>
        <v>-453</v>
      </c>
    </row>
    <row r="88" spans="1:8">
      <c r="A88" s="98">
        <v>98</v>
      </c>
      <c r="B88" s="97" t="s">
        <v>87</v>
      </c>
      <c r="C88" s="31">
        <v>1235</v>
      </c>
      <c r="D88" s="31">
        <v>1083</v>
      </c>
      <c r="E88" s="31">
        <v>1087</v>
      </c>
      <c r="F88" s="102">
        <f t="shared" si="3"/>
        <v>-0.11983805668016194</v>
      </c>
      <c r="G88" s="31">
        <f t="shared" si="4"/>
        <v>-148</v>
      </c>
      <c r="H88" s="31">
        <f t="shared" si="5"/>
        <v>4</v>
      </c>
    </row>
    <row r="89" spans="1:8">
      <c r="A89" s="98">
        <v>99</v>
      </c>
      <c r="B89" s="97" t="s">
        <v>88</v>
      </c>
      <c r="C89" s="31">
        <v>3689</v>
      </c>
      <c r="D89" s="31">
        <v>3973</v>
      </c>
      <c r="E89" s="31">
        <v>4005</v>
      </c>
      <c r="F89" s="102">
        <f t="shared" si="3"/>
        <v>8.5660070479804826E-2</v>
      </c>
      <c r="G89" s="31">
        <f t="shared" si="4"/>
        <v>316</v>
      </c>
      <c r="H89" s="31">
        <f t="shared" si="5"/>
        <v>32</v>
      </c>
    </row>
    <row r="90" spans="1:8" s="130" customFormat="1" ht="14.5" customHeight="1">
      <c r="A90" s="139" t="s">
        <v>89</v>
      </c>
      <c r="B90" s="139"/>
      <c r="C90" s="134">
        <v>11283479</v>
      </c>
      <c r="D90" s="134">
        <v>11289084</v>
      </c>
      <c r="E90" s="134">
        <v>11322403</v>
      </c>
      <c r="F90" s="127">
        <f t="shared" si="3"/>
        <v>3.4496452734125707E-3</v>
      </c>
      <c r="G90" s="135">
        <f t="shared" si="4"/>
        <v>38924</v>
      </c>
      <c r="H90" s="135">
        <f t="shared" si="5"/>
        <v>33319</v>
      </c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 10</cp:lastModifiedBy>
  <dcterms:created xsi:type="dcterms:W3CDTF">2011-08-11T09:01:00Z</dcterms:created>
  <dcterms:modified xsi:type="dcterms:W3CDTF">2016-09-06T12:08:49Z</dcterms:modified>
</cp:coreProperties>
</file>