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 firstSheet="14" activeTab="19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'4a_Kadın_İmalat_Sektör'!$A$1:$H$17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I92" i="27" l="1"/>
  <c r="G92" i="27"/>
  <c r="E92" i="27"/>
  <c r="C92" i="27"/>
  <c r="I91" i="27" l="1"/>
  <c r="G91" i="27"/>
  <c r="E91" i="27"/>
  <c r="C91" i="27"/>
  <c r="F3" i="30" l="1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39" i="30"/>
  <c r="F40" i="30"/>
  <c r="F41" i="30"/>
  <c r="F42" i="30"/>
  <c r="F43" i="30"/>
  <c r="F44" i="30"/>
  <c r="F45" i="30"/>
  <c r="F46" i="30"/>
  <c r="F47" i="30"/>
  <c r="F48" i="30"/>
  <c r="F49" i="30"/>
  <c r="F50" i="30"/>
  <c r="F51" i="30"/>
  <c r="F52" i="30"/>
  <c r="F53" i="30"/>
  <c r="F54" i="30"/>
  <c r="F55" i="30"/>
  <c r="F56" i="30"/>
  <c r="F57" i="30"/>
  <c r="F58" i="30"/>
  <c r="F59" i="30"/>
  <c r="F60" i="30"/>
  <c r="F61" i="30"/>
  <c r="F62" i="30"/>
  <c r="F63" i="30"/>
  <c r="F64" i="30"/>
  <c r="F65" i="30"/>
  <c r="F66" i="30"/>
  <c r="F67" i="30"/>
  <c r="F68" i="30"/>
  <c r="F69" i="30"/>
  <c r="F70" i="30"/>
  <c r="F71" i="30"/>
  <c r="F72" i="30"/>
  <c r="F73" i="30"/>
  <c r="F74" i="30"/>
  <c r="F75" i="30"/>
  <c r="F76" i="30"/>
  <c r="F77" i="30"/>
  <c r="F78" i="30"/>
  <c r="F79" i="30"/>
  <c r="F80" i="30"/>
  <c r="F81" i="30"/>
  <c r="F82" i="30"/>
  <c r="F83" i="30"/>
  <c r="F2" i="30"/>
  <c r="C90" i="27" l="1"/>
  <c r="I90" i="27"/>
  <c r="G90" i="27"/>
  <c r="E90" i="27"/>
  <c r="F2" i="23" l="1"/>
  <c r="G2" i="23"/>
  <c r="H2" i="23"/>
  <c r="J2" i="23"/>
  <c r="F3" i="23"/>
  <c r="G3" i="23"/>
  <c r="H3" i="23"/>
  <c r="J3" i="23"/>
  <c r="F4" i="23"/>
  <c r="G4" i="23"/>
  <c r="H4" i="23"/>
  <c r="J4" i="23"/>
  <c r="F5" i="23"/>
  <c r="G5" i="23"/>
  <c r="H5" i="23"/>
  <c r="J5" i="23"/>
  <c r="F6" i="23"/>
  <c r="G6" i="23"/>
  <c r="H6" i="23"/>
  <c r="J6" i="23"/>
  <c r="F7" i="23"/>
  <c r="G7" i="23"/>
  <c r="H7" i="23"/>
  <c r="J7" i="23"/>
  <c r="F8" i="23"/>
  <c r="G8" i="23"/>
  <c r="H8" i="23"/>
  <c r="J8" i="23"/>
  <c r="F9" i="23"/>
  <c r="G9" i="23"/>
  <c r="H9" i="23"/>
  <c r="J9" i="23"/>
  <c r="F10" i="23"/>
  <c r="G10" i="23"/>
  <c r="H10" i="23"/>
  <c r="J10" i="23"/>
  <c r="F11" i="23"/>
  <c r="G11" i="23"/>
  <c r="H11" i="23"/>
  <c r="J11" i="23"/>
  <c r="F12" i="23"/>
  <c r="G12" i="23"/>
  <c r="H12" i="23"/>
  <c r="J12" i="23"/>
  <c r="F13" i="23"/>
  <c r="G13" i="23"/>
  <c r="H13" i="23"/>
  <c r="J13" i="23"/>
  <c r="F14" i="23"/>
  <c r="G14" i="23"/>
  <c r="H14" i="23"/>
  <c r="J14" i="23"/>
  <c r="F15" i="23"/>
  <c r="G15" i="23"/>
  <c r="H15" i="23"/>
  <c r="J15" i="23"/>
  <c r="F16" i="23"/>
  <c r="G16" i="23"/>
  <c r="H16" i="23"/>
  <c r="J16" i="23"/>
  <c r="F17" i="23"/>
  <c r="G17" i="23"/>
  <c r="H17" i="23"/>
  <c r="J17" i="23"/>
  <c r="F18" i="23"/>
  <c r="G18" i="23"/>
  <c r="H18" i="23"/>
  <c r="J18" i="23"/>
  <c r="F19" i="23"/>
  <c r="G19" i="23"/>
  <c r="H19" i="23"/>
  <c r="J19" i="23"/>
  <c r="I89" i="27" l="1"/>
  <c r="G89" i="27"/>
  <c r="E89" i="27"/>
  <c r="C89" i="27"/>
  <c r="H90" i="34" l="1"/>
  <c r="G90" i="34"/>
  <c r="F90" i="34"/>
  <c r="H89" i="34"/>
  <c r="G89" i="34"/>
  <c r="F89" i="34"/>
  <c r="H88" i="34"/>
  <c r="G88" i="34"/>
  <c r="F88" i="34"/>
  <c r="H87" i="34"/>
  <c r="G87" i="34"/>
  <c r="F87" i="34"/>
  <c r="H86" i="34"/>
  <c r="G86" i="34"/>
  <c r="F86" i="34"/>
  <c r="H85" i="34"/>
  <c r="G85" i="34"/>
  <c r="F85" i="34"/>
  <c r="H84" i="34"/>
  <c r="G84" i="34"/>
  <c r="F84" i="34"/>
  <c r="H83" i="34"/>
  <c r="G83" i="34"/>
  <c r="F83" i="34"/>
  <c r="H82" i="34"/>
  <c r="G82" i="34"/>
  <c r="F82" i="34"/>
  <c r="H81" i="34"/>
  <c r="G81" i="34"/>
  <c r="F81" i="34"/>
  <c r="H80" i="34"/>
  <c r="G80" i="34"/>
  <c r="F80" i="34"/>
  <c r="H79" i="34"/>
  <c r="G79" i="34"/>
  <c r="F79" i="34"/>
  <c r="H78" i="34"/>
  <c r="G78" i="34"/>
  <c r="F78" i="34"/>
  <c r="H77" i="34"/>
  <c r="G77" i="34"/>
  <c r="F77" i="34"/>
  <c r="H76" i="34"/>
  <c r="G76" i="34"/>
  <c r="F76" i="34"/>
  <c r="H75" i="34"/>
  <c r="G75" i="34"/>
  <c r="F75" i="34"/>
  <c r="H74" i="34"/>
  <c r="G74" i="34"/>
  <c r="F74" i="34"/>
  <c r="H73" i="34"/>
  <c r="G73" i="34"/>
  <c r="F73" i="34"/>
  <c r="H72" i="34"/>
  <c r="G72" i="34"/>
  <c r="F72" i="34"/>
  <c r="H71" i="34"/>
  <c r="G71" i="34"/>
  <c r="F71" i="34"/>
  <c r="H70" i="34"/>
  <c r="G70" i="34"/>
  <c r="F70" i="34"/>
  <c r="H69" i="34"/>
  <c r="G69" i="34"/>
  <c r="F69" i="34"/>
  <c r="H68" i="34"/>
  <c r="G68" i="34"/>
  <c r="F68" i="34"/>
  <c r="H67" i="34"/>
  <c r="G67" i="34"/>
  <c r="F67" i="34"/>
  <c r="H66" i="34"/>
  <c r="G66" i="34"/>
  <c r="F66" i="34"/>
  <c r="H65" i="34"/>
  <c r="G65" i="34"/>
  <c r="F65" i="34"/>
  <c r="H64" i="34"/>
  <c r="G64" i="34"/>
  <c r="F64" i="34"/>
  <c r="H63" i="34"/>
  <c r="G63" i="34"/>
  <c r="F63" i="34"/>
  <c r="H62" i="34"/>
  <c r="G62" i="34"/>
  <c r="F62" i="34"/>
  <c r="H61" i="34"/>
  <c r="G61" i="34"/>
  <c r="F61" i="34"/>
  <c r="H60" i="34"/>
  <c r="G60" i="34"/>
  <c r="F60" i="34"/>
  <c r="H59" i="34"/>
  <c r="G59" i="34"/>
  <c r="F59" i="34"/>
  <c r="H58" i="34"/>
  <c r="G58" i="34"/>
  <c r="F58" i="34"/>
  <c r="H57" i="34"/>
  <c r="G57" i="34"/>
  <c r="F57" i="34"/>
  <c r="H56" i="34"/>
  <c r="G56" i="34"/>
  <c r="F56" i="34"/>
  <c r="H55" i="34"/>
  <c r="G55" i="34"/>
  <c r="F55" i="34"/>
  <c r="H54" i="34"/>
  <c r="G54" i="34"/>
  <c r="F54" i="34"/>
  <c r="H53" i="34"/>
  <c r="G53" i="34"/>
  <c r="F53" i="34"/>
  <c r="H52" i="34"/>
  <c r="G52" i="34"/>
  <c r="F52" i="34"/>
  <c r="H51" i="34"/>
  <c r="G51" i="34"/>
  <c r="F51" i="34"/>
  <c r="H50" i="34"/>
  <c r="G50" i="34"/>
  <c r="F50" i="34"/>
  <c r="H49" i="34"/>
  <c r="G49" i="34"/>
  <c r="F49" i="34"/>
  <c r="H48" i="34"/>
  <c r="G48" i="34"/>
  <c r="F48" i="34"/>
  <c r="H47" i="34"/>
  <c r="G47" i="34"/>
  <c r="F47" i="34"/>
  <c r="H46" i="34"/>
  <c r="G46" i="34"/>
  <c r="F46" i="34"/>
  <c r="H45" i="34"/>
  <c r="G45" i="34"/>
  <c r="F45" i="34"/>
  <c r="H44" i="34"/>
  <c r="G44" i="34"/>
  <c r="F44" i="34"/>
  <c r="H43" i="34"/>
  <c r="G43" i="34"/>
  <c r="F43" i="34"/>
  <c r="H42" i="34"/>
  <c r="G42" i="34"/>
  <c r="F42" i="34"/>
  <c r="H41" i="34"/>
  <c r="G41" i="34"/>
  <c r="F41" i="34"/>
  <c r="H40" i="34"/>
  <c r="G40" i="34"/>
  <c r="F40" i="34"/>
  <c r="H39" i="34"/>
  <c r="G39" i="34"/>
  <c r="F39" i="34"/>
  <c r="H38" i="34"/>
  <c r="G38" i="34"/>
  <c r="F38" i="34"/>
  <c r="H37" i="34"/>
  <c r="G37" i="34"/>
  <c r="F37" i="34"/>
  <c r="H36" i="34"/>
  <c r="G36" i="34"/>
  <c r="F36" i="34"/>
  <c r="H35" i="34"/>
  <c r="G35" i="34"/>
  <c r="F35" i="34"/>
  <c r="H34" i="34"/>
  <c r="G34" i="34"/>
  <c r="F34" i="34"/>
  <c r="H33" i="34"/>
  <c r="G33" i="34"/>
  <c r="F33" i="34"/>
  <c r="H32" i="34"/>
  <c r="G32" i="34"/>
  <c r="F32" i="34"/>
  <c r="H31" i="34"/>
  <c r="G31" i="34"/>
  <c r="F31" i="34"/>
  <c r="H30" i="34"/>
  <c r="G30" i="34"/>
  <c r="F30" i="34"/>
  <c r="H29" i="34"/>
  <c r="G29" i="34"/>
  <c r="F29" i="34"/>
  <c r="H28" i="34"/>
  <c r="G28" i="34"/>
  <c r="F28" i="34"/>
  <c r="H27" i="34"/>
  <c r="G27" i="34"/>
  <c r="F27" i="34"/>
  <c r="H26" i="34"/>
  <c r="G26" i="34"/>
  <c r="F26" i="34"/>
  <c r="H25" i="34"/>
  <c r="G25" i="34"/>
  <c r="F25" i="34"/>
  <c r="H24" i="34"/>
  <c r="G24" i="34"/>
  <c r="F24" i="34"/>
  <c r="H23" i="34"/>
  <c r="G23" i="34"/>
  <c r="F23" i="34"/>
  <c r="H22" i="34"/>
  <c r="G22" i="34"/>
  <c r="F22" i="34"/>
  <c r="H21" i="34"/>
  <c r="G21" i="34"/>
  <c r="F21" i="34"/>
  <c r="H20" i="34"/>
  <c r="G20" i="34"/>
  <c r="F20" i="34"/>
  <c r="H19" i="34"/>
  <c r="G19" i="34"/>
  <c r="F19" i="34"/>
  <c r="H18" i="34"/>
  <c r="G18" i="34"/>
  <c r="F18" i="34"/>
  <c r="H17" i="34"/>
  <c r="G17" i="34"/>
  <c r="F17" i="34"/>
  <c r="H16" i="34"/>
  <c r="G16" i="34"/>
  <c r="F16" i="34"/>
  <c r="H15" i="34"/>
  <c r="G15" i="34"/>
  <c r="F15" i="34"/>
  <c r="H14" i="34"/>
  <c r="G14" i="34"/>
  <c r="F14" i="34"/>
  <c r="H13" i="34"/>
  <c r="G13" i="34"/>
  <c r="F13" i="34"/>
  <c r="H12" i="34"/>
  <c r="G12" i="34"/>
  <c r="F12" i="34"/>
  <c r="H11" i="34"/>
  <c r="G11" i="34"/>
  <c r="F11" i="34"/>
  <c r="H10" i="34"/>
  <c r="G10" i="34"/>
  <c r="F10" i="34"/>
  <c r="H9" i="34"/>
  <c r="G9" i="34"/>
  <c r="F9" i="34"/>
  <c r="H8" i="34"/>
  <c r="G8" i="34"/>
  <c r="F8" i="34"/>
  <c r="H7" i="34"/>
  <c r="G7" i="34"/>
  <c r="F7" i="34"/>
  <c r="H6" i="34"/>
  <c r="G6" i="34"/>
  <c r="F6" i="34"/>
  <c r="H5" i="34"/>
  <c r="G5" i="34"/>
  <c r="F5" i="34"/>
  <c r="H4" i="34"/>
  <c r="G4" i="34"/>
  <c r="F4" i="34"/>
  <c r="H3" i="34"/>
  <c r="G3" i="34"/>
  <c r="F3" i="34"/>
  <c r="H2" i="34"/>
  <c r="G2" i="34"/>
  <c r="F2" i="34"/>
  <c r="H83" i="33"/>
  <c r="G83" i="33"/>
  <c r="F83" i="33"/>
  <c r="H82" i="33"/>
  <c r="G82" i="33"/>
  <c r="F82" i="33"/>
  <c r="H81" i="33"/>
  <c r="G81" i="33"/>
  <c r="F81" i="33"/>
  <c r="H80" i="33"/>
  <c r="G80" i="33"/>
  <c r="F80" i="33"/>
  <c r="H79" i="33"/>
  <c r="G79" i="33"/>
  <c r="F79" i="33"/>
  <c r="H78" i="33"/>
  <c r="G78" i="33"/>
  <c r="F78" i="33"/>
  <c r="H77" i="33"/>
  <c r="G77" i="33"/>
  <c r="F77" i="33"/>
  <c r="H76" i="33"/>
  <c r="G76" i="33"/>
  <c r="F76" i="33"/>
  <c r="H75" i="33"/>
  <c r="G75" i="33"/>
  <c r="F75" i="33"/>
  <c r="H74" i="33"/>
  <c r="G74" i="33"/>
  <c r="F74" i="33"/>
  <c r="H73" i="33"/>
  <c r="G73" i="33"/>
  <c r="F73" i="33"/>
  <c r="H72" i="33"/>
  <c r="G72" i="33"/>
  <c r="F72" i="33"/>
  <c r="H71" i="33"/>
  <c r="G71" i="33"/>
  <c r="F71" i="33"/>
  <c r="H70" i="33"/>
  <c r="G70" i="33"/>
  <c r="F70" i="33"/>
  <c r="H69" i="33"/>
  <c r="G69" i="33"/>
  <c r="F69" i="33"/>
  <c r="H68" i="33"/>
  <c r="G68" i="33"/>
  <c r="F68" i="33"/>
  <c r="H67" i="33"/>
  <c r="G67" i="33"/>
  <c r="F67" i="33"/>
  <c r="H66" i="33"/>
  <c r="G66" i="33"/>
  <c r="F66" i="33"/>
  <c r="H65" i="33"/>
  <c r="G65" i="33"/>
  <c r="F65" i="33"/>
  <c r="H64" i="33"/>
  <c r="G64" i="33"/>
  <c r="F64" i="33"/>
  <c r="H63" i="33"/>
  <c r="G63" i="33"/>
  <c r="F63" i="33"/>
  <c r="H62" i="33"/>
  <c r="G62" i="33"/>
  <c r="F62" i="33"/>
  <c r="H61" i="33"/>
  <c r="G61" i="33"/>
  <c r="F61" i="33"/>
  <c r="H60" i="33"/>
  <c r="G60" i="33"/>
  <c r="F60" i="33"/>
  <c r="H59" i="33"/>
  <c r="G59" i="33"/>
  <c r="F59" i="33"/>
  <c r="H58" i="33"/>
  <c r="G58" i="33"/>
  <c r="F58" i="33"/>
  <c r="H57" i="33"/>
  <c r="G57" i="33"/>
  <c r="F57" i="33"/>
  <c r="H56" i="33"/>
  <c r="G56" i="33"/>
  <c r="F56" i="33"/>
  <c r="H55" i="33"/>
  <c r="G55" i="33"/>
  <c r="F55" i="33"/>
  <c r="H54" i="33"/>
  <c r="G54" i="33"/>
  <c r="F54" i="33"/>
  <c r="H53" i="33"/>
  <c r="G53" i="33"/>
  <c r="F53" i="33"/>
  <c r="H52" i="33"/>
  <c r="G52" i="33"/>
  <c r="F52" i="33"/>
  <c r="H51" i="33"/>
  <c r="G51" i="33"/>
  <c r="F51" i="33"/>
  <c r="H50" i="33"/>
  <c r="G50" i="33"/>
  <c r="F50" i="33"/>
  <c r="H49" i="33"/>
  <c r="G49" i="33"/>
  <c r="F49" i="33"/>
  <c r="H48" i="33"/>
  <c r="G48" i="33"/>
  <c r="F48" i="33"/>
  <c r="H47" i="33"/>
  <c r="G47" i="33"/>
  <c r="F47" i="33"/>
  <c r="H46" i="33"/>
  <c r="G46" i="33"/>
  <c r="F46" i="33"/>
  <c r="H45" i="33"/>
  <c r="G45" i="33"/>
  <c r="F45" i="33"/>
  <c r="H44" i="33"/>
  <c r="G44" i="33"/>
  <c r="F44" i="33"/>
  <c r="H43" i="33"/>
  <c r="G43" i="33"/>
  <c r="F43" i="33"/>
  <c r="H42" i="33"/>
  <c r="G42" i="33"/>
  <c r="F42" i="33"/>
  <c r="H41" i="33"/>
  <c r="G41" i="33"/>
  <c r="F41" i="33"/>
  <c r="H40" i="33"/>
  <c r="G40" i="33"/>
  <c r="F40" i="33"/>
  <c r="H39" i="33"/>
  <c r="G39" i="33"/>
  <c r="F39" i="33"/>
  <c r="H38" i="33"/>
  <c r="G38" i="33"/>
  <c r="F38" i="33"/>
  <c r="H37" i="33"/>
  <c r="G37" i="33"/>
  <c r="F37" i="33"/>
  <c r="H36" i="33"/>
  <c r="G36" i="33"/>
  <c r="F36" i="33"/>
  <c r="H35" i="33"/>
  <c r="G35" i="33"/>
  <c r="F35" i="33"/>
  <c r="H34" i="33"/>
  <c r="G34" i="33"/>
  <c r="F34" i="33"/>
  <c r="H33" i="33"/>
  <c r="G33" i="33"/>
  <c r="F33" i="33"/>
  <c r="H32" i="33"/>
  <c r="G32" i="33"/>
  <c r="F32" i="33"/>
  <c r="H31" i="33"/>
  <c r="G31" i="33"/>
  <c r="F31" i="33"/>
  <c r="H30" i="33"/>
  <c r="G30" i="33"/>
  <c r="F30" i="33"/>
  <c r="H29" i="33"/>
  <c r="G29" i="33"/>
  <c r="F29" i="33"/>
  <c r="H28" i="33"/>
  <c r="G28" i="33"/>
  <c r="F28" i="33"/>
  <c r="H27" i="33"/>
  <c r="G27" i="33"/>
  <c r="F27" i="33"/>
  <c r="H26" i="33"/>
  <c r="G26" i="33"/>
  <c r="F26" i="33"/>
  <c r="H25" i="33"/>
  <c r="G25" i="33"/>
  <c r="F25" i="33"/>
  <c r="H24" i="33"/>
  <c r="G24" i="33"/>
  <c r="F24" i="33"/>
  <c r="H23" i="33"/>
  <c r="G23" i="33"/>
  <c r="F23" i="33"/>
  <c r="H22" i="33"/>
  <c r="G22" i="33"/>
  <c r="F22" i="33"/>
  <c r="H21" i="33"/>
  <c r="G21" i="33"/>
  <c r="F21" i="33"/>
  <c r="H20" i="33"/>
  <c r="G20" i="33"/>
  <c r="F20" i="33"/>
  <c r="H19" i="33"/>
  <c r="G19" i="33"/>
  <c r="F19" i="33"/>
  <c r="H18" i="33"/>
  <c r="G18" i="33"/>
  <c r="F18" i="33"/>
  <c r="H17" i="33"/>
  <c r="G17" i="33"/>
  <c r="F17" i="33"/>
  <c r="H16" i="33"/>
  <c r="G16" i="33"/>
  <c r="F16" i="33"/>
  <c r="H15" i="33"/>
  <c r="G15" i="33"/>
  <c r="F15" i="33"/>
  <c r="H14" i="33"/>
  <c r="G14" i="33"/>
  <c r="F14" i="33"/>
  <c r="H13" i="33"/>
  <c r="G13" i="33"/>
  <c r="F13" i="33"/>
  <c r="H12" i="33"/>
  <c r="G12" i="33"/>
  <c r="F12" i="33"/>
  <c r="H11" i="33"/>
  <c r="G11" i="33"/>
  <c r="F11" i="33"/>
  <c r="H10" i="33"/>
  <c r="G10" i="33"/>
  <c r="F10" i="33"/>
  <c r="H9" i="33"/>
  <c r="G9" i="33"/>
  <c r="F9" i="33"/>
  <c r="H8" i="33"/>
  <c r="G8" i="33"/>
  <c r="F8" i="33"/>
  <c r="H7" i="33"/>
  <c r="G7" i="33"/>
  <c r="F7" i="33"/>
  <c r="H6" i="33"/>
  <c r="G6" i="33"/>
  <c r="F6" i="33"/>
  <c r="H5" i="33"/>
  <c r="G5" i="33"/>
  <c r="F5" i="33"/>
  <c r="H4" i="33"/>
  <c r="G4" i="33"/>
  <c r="F4" i="33"/>
  <c r="H3" i="33"/>
  <c r="G3" i="33"/>
  <c r="F3" i="33"/>
  <c r="H2" i="33"/>
  <c r="G2" i="33"/>
  <c r="F2" i="33"/>
  <c r="H90" i="32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H83" i="31"/>
  <c r="G83" i="31"/>
  <c r="F83" i="31"/>
  <c r="H82" i="31"/>
  <c r="G82" i="31"/>
  <c r="F82" i="31"/>
  <c r="H81" i="31"/>
  <c r="G81" i="31"/>
  <c r="F81" i="31"/>
  <c r="H80" i="31"/>
  <c r="G80" i="31"/>
  <c r="F80" i="31"/>
  <c r="H79" i="31"/>
  <c r="G79" i="31"/>
  <c r="F79" i="31"/>
  <c r="H78" i="31"/>
  <c r="G78" i="31"/>
  <c r="F78" i="31"/>
  <c r="H77" i="31"/>
  <c r="G77" i="31"/>
  <c r="F77" i="31"/>
  <c r="H76" i="31"/>
  <c r="G76" i="31"/>
  <c r="F76" i="31"/>
  <c r="H75" i="31"/>
  <c r="G75" i="31"/>
  <c r="F75" i="31"/>
  <c r="H74" i="31"/>
  <c r="G74" i="31"/>
  <c r="F74" i="31"/>
  <c r="H73" i="31"/>
  <c r="G73" i="31"/>
  <c r="F73" i="31"/>
  <c r="H72" i="31"/>
  <c r="G72" i="31"/>
  <c r="F72" i="31"/>
  <c r="H71" i="31"/>
  <c r="G71" i="31"/>
  <c r="F71" i="31"/>
  <c r="H70" i="31"/>
  <c r="G70" i="31"/>
  <c r="F70" i="31"/>
  <c r="H69" i="31"/>
  <c r="G69" i="31"/>
  <c r="F69" i="31"/>
  <c r="H68" i="31"/>
  <c r="G68" i="31"/>
  <c r="F68" i="31"/>
  <c r="H67" i="31"/>
  <c r="G67" i="31"/>
  <c r="F67" i="31"/>
  <c r="H66" i="31"/>
  <c r="G66" i="31"/>
  <c r="F66" i="31"/>
  <c r="H65" i="31"/>
  <c r="G65" i="31"/>
  <c r="F65" i="31"/>
  <c r="H64" i="31"/>
  <c r="G64" i="31"/>
  <c r="F64" i="31"/>
  <c r="H63" i="31"/>
  <c r="G63" i="31"/>
  <c r="F63" i="31"/>
  <c r="H62" i="31"/>
  <c r="G62" i="31"/>
  <c r="F62" i="31"/>
  <c r="H61" i="31"/>
  <c r="G61" i="31"/>
  <c r="F61" i="31"/>
  <c r="H60" i="31"/>
  <c r="G60" i="31"/>
  <c r="F60" i="31"/>
  <c r="H59" i="31"/>
  <c r="G59" i="31"/>
  <c r="F59" i="31"/>
  <c r="H58" i="31"/>
  <c r="G58" i="31"/>
  <c r="F58" i="31"/>
  <c r="H57" i="31"/>
  <c r="G57" i="31"/>
  <c r="F57" i="31"/>
  <c r="H56" i="31"/>
  <c r="G56" i="31"/>
  <c r="F56" i="31"/>
  <c r="H55" i="31"/>
  <c r="G55" i="31"/>
  <c r="F55" i="31"/>
  <c r="H54" i="31"/>
  <c r="G54" i="31"/>
  <c r="F54" i="31"/>
  <c r="H53" i="31"/>
  <c r="G53" i="31"/>
  <c r="F53" i="31"/>
  <c r="H52" i="31"/>
  <c r="G52" i="31"/>
  <c r="F52" i="31"/>
  <c r="H51" i="31"/>
  <c r="G51" i="31"/>
  <c r="F51" i="31"/>
  <c r="H50" i="31"/>
  <c r="G50" i="31"/>
  <c r="F50" i="31"/>
  <c r="H49" i="31"/>
  <c r="G49" i="31"/>
  <c r="F49" i="31"/>
  <c r="H48" i="31"/>
  <c r="G48" i="31"/>
  <c r="F48" i="31"/>
  <c r="H47" i="31"/>
  <c r="G47" i="31"/>
  <c r="F47" i="31"/>
  <c r="H46" i="31"/>
  <c r="G46" i="31"/>
  <c r="F46" i="31"/>
  <c r="H45" i="31"/>
  <c r="G45" i="31"/>
  <c r="F45" i="31"/>
  <c r="H44" i="31"/>
  <c r="G44" i="31"/>
  <c r="F44" i="31"/>
  <c r="H43" i="31"/>
  <c r="G43" i="31"/>
  <c r="F43" i="31"/>
  <c r="H42" i="31"/>
  <c r="G42" i="31"/>
  <c r="F42" i="31"/>
  <c r="H41" i="31"/>
  <c r="G41" i="31"/>
  <c r="F41" i="31"/>
  <c r="H40" i="31"/>
  <c r="G40" i="31"/>
  <c r="F40" i="31"/>
  <c r="H39" i="31"/>
  <c r="G39" i="31"/>
  <c r="F39" i="31"/>
  <c r="H38" i="31"/>
  <c r="G38" i="31"/>
  <c r="F38" i="31"/>
  <c r="H37" i="31"/>
  <c r="G37" i="31"/>
  <c r="F37" i="31"/>
  <c r="H36" i="31"/>
  <c r="G36" i="31"/>
  <c r="F36" i="31"/>
  <c r="H35" i="31"/>
  <c r="G35" i="31"/>
  <c r="F35" i="31"/>
  <c r="H34" i="31"/>
  <c r="G34" i="31"/>
  <c r="F34" i="31"/>
  <c r="H33" i="31"/>
  <c r="G33" i="31"/>
  <c r="F33" i="31"/>
  <c r="H32" i="31"/>
  <c r="G32" i="31"/>
  <c r="F32" i="31"/>
  <c r="H31" i="31"/>
  <c r="G31" i="31"/>
  <c r="F31" i="31"/>
  <c r="H30" i="31"/>
  <c r="G30" i="31"/>
  <c r="F30" i="31"/>
  <c r="H29" i="31"/>
  <c r="G29" i="31"/>
  <c r="F29" i="31"/>
  <c r="H28" i="31"/>
  <c r="G28" i="31"/>
  <c r="F28" i="31"/>
  <c r="H27" i="31"/>
  <c r="G27" i="31"/>
  <c r="F27" i="31"/>
  <c r="H26" i="31"/>
  <c r="G26" i="31"/>
  <c r="F26" i="31"/>
  <c r="H25" i="31"/>
  <c r="G25" i="31"/>
  <c r="F25" i="31"/>
  <c r="H24" i="31"/>
  <c r="G24" i="31"/>
  <c r="F24" i="31"/>
  <c r="H23" i="31"/>
  <c r="G23" i="31"/>
  <c r="F23" i="31"/>
  <c r="H22" i="31"/>
  <c r="G22" i="31"/>
  <c r="F22" i="31"/>
  <c r="H21" i="31"/>
  <c r="G21" i="31"/>
  <c r="F21" i="31"/>
  <c r="H20" i="31"/>
  <c r="G20" i="31"/>
  <c r="F20" i="31"/>
  <c r="H19" i="31"/>
  <c r="G19" i="31"/>
  <c r="F19" i="31"/>
  <c r="H18" i="31"/>
  <c r="G18" i="31"/>
  <c r="F18" i="31"/>
  <c r="H17" i="31"/>
  <c r="G17" i="31"/>
  <c r="F17" i="31"/>
  <c r="H16" i="31"/>
  <c r="G16" i="31"/>
  <c r="F16" i="31"/>
  <c r="H15" i="31"/>
  <c r="G15" i="31"/>
  <c r="F15" i="31"/>
  <c r="H14" i="31"/>
  <c r="G14" i="31"/>
  <c r="F14" i="31"/>
  <c r="H13" i="31"/>
  <c r="G13" i="31"/>
  <c r="F13" i="31"/>
  <c r="H12" i="31"/>
  <c r="G12" i="31"/>
  <c r="F12" i="31"/>
  <c r="H11" i="31"/>
  <c r="G11" i="31"/>
  <c r="F11" i="31"/>
  <c r="H10" i="31"/>
  <c r="G10" i="31"/>
  <c r="F10" i="31"/>
  <c r="H9" i="31"/>
  <c r="G9" i="31"/>
  <c r="F9" i="31"/>
  <c r="H8" i="31"/>
  <c r="G8" i="31"/>
  <c r="F8" i="31"/>
  <c r="H7" i="31"/>
  <c r="G7" i="31"/>
  <c r="F7" i="31"/>
  <c r="H6" i="31"/>
  <c r="G6" i="31"/>
  <c r="F6" i="31"/>
  <c r="H5" i="31"/>
  <c r="G5" i="31"/>
  <c r="F5" i="31"/>
  <c r="H4" i="31"/>
  <c r="G4" i="31"/>
  <c r="F4" i="31"/>
  <c r="H3" i="31"/>
  <c r="G3" i="31"/>
  <c r="F3" i="31"/>
  <c r="H2" i="31"/>
  <c r="G2" i="31"/>
  <c r="F2" i="31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G90" i="28"/>
  <c r="F90" i="28"/>
  <c r="E90" i="28"/>
  <c r="G89" i="28"/>
  <c r="F89" i="28"/>
  <c r="E89" i="28"/>
  <c r="G88" i="28"/>
  <c r="F88" i="28"/>
  <c r="E88" i="28"/>
  <c r="G87" i="28"/>
  <c r="F87" i="28"/>
  <c r="E87" i="28"/>
  <c r="G86" i="28"/>
  <c r="F86" i="28"/>
  <c r="E86" i="28"/>
  <c r="G85" i="28"/>
  <c r="F85" i="28"/>
  <c r="E85" i="28"/>
  <c r="G84" i="28"/>
  <c r="F84" i="28"/>
  <c r="E84" i="28"/>
  <c r="G83" i="28"/>
  <c r="F83" i="28"/>
  <c r="E83" i="28"/>
  <c r="G82" i="28"/>
  <c r="F82" i="28"/>
  <c r="E82" i="28"/>
  <c r="G81" i="28"/>
  <c r="F81" i="28"/>
  <c r="E81" i="28"/>
  <c r="G80" i="28"/>
  <c r="F80" i="28"/>
  <c r="E80" i="28"/>
  <c r="G79" i="28"/>
  <c r="F79" i="28"/>
  <c r="E79" i="28"/>
  <c r="G78" i="28"/>
  <c r="F78" i="28"/>
  <c r="E78" i="28"/>
  <c r="G77" i="28"/>
  <c r="F77" i="28"/>
  <c r="E77" i="28"/>
  <c r="G76" i="28"/>
  <c r="F76" i="28"/>
  <c r="E76" i="28"/>
  <c r="G75" i="28"/>
  <c r="F75" i="28"/>
  <c r="E75" i="28"/>
  <c r="G74" i="28"/>
  <c r="F74" i="28"/>
  <c r="E74" i="28"/>
  <c r="G73" i="28"/>
  <c r="F73" i="28"/>
  <c r="E73" i="28"/>
  <c r="G72" i="28"/>
  <c r="F72" i="28"/>
  <c r="E72" i="28"/>
  <c r="G71" i="28"/>
  <c r="F71" i="28"/>
  <c r="E71" i="28"/>
  <c r="G70" i="28"/>
  <c r="F70" i="28"/>
  <c r="E70" i="28"/>
  <c r="G69" i="28"/>
  <c r="F69" i="28"/>
  <c r="E69" i="28"/>
  <c r="G68" i="28"/>
  <c r="F68" i="28"/>
  <c r="E68" i="28"/>
  <c r="G67" i="28"/>
  <c r="F67" i="28"/>
  <c r="E67" i="28"/>
  <c r="G66" i="28"/>
  <c r="F66" i="28"/>
  <c r="E66" i="28"/>
  <c r="G65" i="28"/>
  <c r="F65" i="28"/>
  <c r="E65" i="28"/>
  <c r="G64" i="28"/>
  <c r="F64" i="28"/>
  <c r="E64" i="28"/>
  <c r="G63" i="28"/>
  <c r="F63" i="28"/>
  <c r="E63" i="28"/>
  <c r="G62" i="28"/>
  <c r="F62" i="28"/>
  <c r="E62" i="28"/>
  <c r="G61" i="28"/>
  <c r="F61" i="28"/>
  <c r="E61" i="28"/>
  <c r="G60" i="28"/>
  <c r="F60" i="28"/>
  <c r="E60" i="28"/>
  <c r="G59" i="28"/>
  <c r="F59" i="28"/>
  <c r="E59" i="28"/>
  <c r="G58" i="28"/>
  <c r="F58" i="28"/>
  <c r="E58" i="28"/>
  <c r="G57" i="28"/>
  <c r="F57" i="28"/>
  <c r="E57" i="28"/>
  <c r="G56" i="28"/>
  <c r="F56" i="28"/>
  <c r="E56" i="28"/>
  <c r="G55" i="28"/>
  <c r="F55" i="28"/>
  <c r="E55" i="28"/>
  <c r="G54" i="28"/>
  <c r="F54" i="28"/>
  <c r="E54" i="28"/>
  <c r="G53" i="28"/>
  <c r="F53" i="28"/>
  <c r="E53" i="28"/>
  <c r="G52" i="28"/>
  <c r="F52" i="28"/>
  <c r="E52" i="28"/>
  <c r="G51" i="28"/>
  <c r="F51" i="28"/>
  <c r="E51" i="28"/>
  <c r="G50" i="28"/>
  <c r="F50" i="28"/>
  <c r="E50" i="28"/>
  <c r="G49" i="28"/>
  <c r="F49" i="28"/>
  <c r="E49" i="28"/>
  <c r="G48" i="28"/>
  <c r="F48" i="28"/>
  <c r="E48" i="28"/>
  <c r="G47" i="28"/>
  <c r="F47" i="28"/>
  <c r="E47" i="28"/>
  <c r="G46" i="28"/>
  <c r="F46" i="28"/>
  <c r="E46" i="28"/>
  <c r="G45" i="28"/>
  <c r="F45" i="28"/>
  <c r="E45" i="28"/>
  <c r="G44" i="28"/>
  <c r="F44" i="28"/>
  <c r="E44" i="28"/>
  <c r="G43" i="28"/>
  <c r="F43" i="28"/>
  <c r="E43" i="28"/>
  <c r="G42" i="28"/>
  <c r="F42" i="28"/>
  <c r="E42" i="28"/>
  <c r="G41" i="28"/>
  <c r="F41" i="28"/>
  <c r="E41" i="28"/>
  <c r="G40" i="28"/>
  <c r="F40" i="28"/>
  <c r="E40" i="28"/>
  <c r="G39" i="28"/>
  <c r="F39" i="28"/>
  <c r="E39" i="28"/>
  <c r="G38" i="28"/>
  <c r="F38" i="28"/>
  <c r="E38" i="28"/>
  <c r="G37" i="28"/>
  <c r="F37" i="28"/>
  <c r="E37" i="28"/>
  <c r="G36" i="28"/>
  <c r="F36" i="28"/>
  <c r="E36" i="28"/>
  <c r="G35" i="28"/>
  <c r="F35" i="28"/>
  <c r="E35" i="28"/>
  <c r="G34" i="28"/>
  <c r="F34" i="28"/>
  <c r="E34" i="28"/>
  <c r="G33" i="28"/>
  <c r="F33" i="28"/>
  <c r="E33" i="28"/>
  <c r="G32" i="28"/>
  <c r="F32" i="28"/>
  <c r="E32" i="28"/>
  <c r="G31" i="28"/>
  <c r="F31" i="28"/>
  <c r="E31" i="28"/>
  <c r="G30" i="28"/>
  <c r="F30" i="28"/>
  <c r="E30" i="28"/>
  <c r="G29" i="28"/>
  <c r="F29" i="28"/>
  <c r="E29" i="28"/>
  <c r="G28" i="28"/>
  <c r="F28" i="28"/>
  <c r="E28" i="28"/>
  <c r="G27" i="28"/>
  <c r="F27" i="28"/>
  <c r="E27" i="28"/>
  <c r="G26" i="28"/>
  <c r="F26" i="28"/>
  <c r="E26" i="28"/>
  <c r="G25" i="28"/>
  <c r="F25" i="28"/>
  <c r="E25" i="28"/>
  <c r="G24" i="28"/>
  <c r="F24" i="28"/>
  <c r="E24" i="28"/>
  <c r="G23" i="28"/>
  <c r="F23" i="28"/>
  <c r="E23" i="28"/>
  <c r="G22" i="28"/>
  <c r="F22" i="28"/>
  <c r="E22" i="28"/>
  <c r="G21" i="28"/>
  <c r="F21" i="28"/>
  <c r="E21" i="28"/>
  <c r="G20" i="28"/>
  <c r="F20" i="28"/>
  <c r="E20" i="28"/>
  <c r="G19" i="28"/>
  <c r="F19" i="28"/>
  <c r="E19" i="28"/>
  <c r="G18" i="28"/>
  <c r="F18" i="28"/>
  <c r="E18" i="28"/>
  <c r="G17" i="28"/>
  <c r="F17" i="28"/>
  <c r="E17" i="28"/>
  <c r="G16" i="28"/>
  <c r="F16" i="28"/>
  <c r="E16" i="28"/>
  <c r="G15" i="28"/>
  <c r="F15" i="28"/>
  <c r="E15" i="28"/>
  <c r="G14" i="28"/>
  <c r="F14" i="28"/>
  <c r="E14" i="28"/>
  <c r="G13" i="28"/>
  <c r="F13" i="28"/>
  <c r="E13" i="28"/>
  <c r="G12" i="28"/>
  <c r="F12" i="28"/>
  <c r="E12" i="28"/>
  <c r="G11" i="28"/>
  <c r="F11" i="28"/>
  <c r="E11" i="28"/>
  <c r="G10" i="28"/>
  <c r="F10" i="28"/>
  <c r="E10" i="28"/>
  <c r="G9" i="28"/>
  <c r="F9" i="28"/>
  <c r="E9" i="28"/>
  <c r="G8" i="28"/>
  <c r="F8" i="28"/>
  <c r="E8" i="28"/>
  <c r="G7" i="28"/>
  <c r="F7" i="28"/>
  <c r="E7" i="28"/>
  <c r="G6" i="28"/>
  <c r="F6" i="28"/>
  <c r="E6" i="28"/>
  <c r="G5" i="28"/>
  <c r="F5" i="28"/>
  <c r="E5" i="28"/>
  <c r="G4" i="28"/>
  <c r="F4" i="28"/>
  <c r="E4" i="28"/>
  <c r="G3" i="28"/>
  <c r="F3" i="28"/>
  <c r="E3" i="28"/>
  <c r="G2" i="28"/>
  <c r="F2" i="28"/>
  <c r="E2" i="28"/>
  <c r="H83" i="9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K83" i="30"/>
  <c r="I83" i="30"/>
  <c r="J83" i="30" s="1"/>
  <c r="H83" i="30"/>
  <c r="G83" i="30"/>
  <c r="K82" i="30"/>
  <c r="I82" i="30"/>
  <c r="J82" i="30" s="1"/>
  <c r="H82" i="30"/>
  <c r="G82" i="30"/>
  <c r="K81" i="30"/>
  <c r="I81" i="30"/>
  <c r="H81" i="30"/>
  <c r="G81" i="30"/>
  <c r="K80" i="30"/>
  <c r="I80" i="30"/>
  <c r="H80" i="30"/>
  <c r="G80" i="30"/>
  <c r="K79" i="30"/>
  <c r="I79" i="30"/>
  <c r="J79" i="30" s="1"/>
  <c r="H79" i="30"/>
  <c r="G79" i="30"/>
  <c r="K78" i="30"/>
  <c r="I78" i="30"/>
  <c r="J78" i="30" s="1"/>
  <c r="H78" i="30"/>
  <c r="G78" i="30"/>
  <c r="K77" i="30"/>
  <c r="I77" i="30"/>
  <c r="H77" i="30"/>
  <c r="G77" i="30"/>
  <c r="K76" i="30"/>
  <c r="I76" i="30"/>
  <c r="H76" i="30"/>
  <c r="G76" i="30"/>
  <c r="K75" i="30"/>
  <c r="I75" i="30"/>
  <c r="J75" i="30" s="1"/>
  <c r="H75" i="30"/>
  <c r="G75" i="30"/>
  <c r="K74" i="30"/>
  <c r="I74" i="30"/>
  <c r="J74" i="30" s="1"/>
  <c r="H74" i="30"/>
  <c r="G74" i="30"/>
  <c r="K73" i="30"/>
  <c r="I73" i="30"/>
  <c r="H73" i="30"/>
  <c r="G73" i="30"/>
  <c r="K72" i="30"/>
  <c r="I72" i="30"/>
  <c r="H72" i="30"/>
  <c r="G72" i="30"/>
  <c r="K71" i="30"/>
  <c r="I71" i="30"/>
  <c r="J71" i="30" s="1"/>
  <c r="H71" i="30"/>
  <c r="G71" i="30"/>
  <c r="K70" i="30"/>
  <c r="I70" i="30"/>
  <c r="J70" i="30" s="1"/>
  <c r="H70" i="30"/>
  <c r="G70" i="30"/>
  <c r="K69" i="30"/>
  <c r="I69" i="30"/>
  <c r="J69" i="30" s="1"/>
  <c r="H69" i="30"/>
  <c r="G69" i="30"/>
  <c r="K68" i="30"/>
  <c r="I68" i="30"/>
  <c r="J68" i="30" s="1"/>
  <c r="H68" i="30"/>
  <c r="G68" i="30"/>
  <c r="K67" i="30"/>
  <c r="I67" i="30"/>
  <c r="J67" i="30" s="1"/>
  <c r="H67" i="30"/>
  <c r="G67" i="30"/>
  <c r="K66" i="30"/>
  <c r="I66" i="30"/>
  <c r="J66" i="30" s="1"/>
  <c r="H66" i="30"/>
  <c r="G66" i="30"/>
  <c r="K65" i="30"/>
  <c r="I65" i="30"/>
  <c r="J65" i="30" s="1"/>
  <c r="H65" i="30"/>
  <c r="G65" i="30"/>
  <c r="K64" i="30"/>
  <c r="I64" i="30"/>
  <c r="J64" i="30" s="1"/>
  <c r="H64" i="30"/>
  <c r="G64" i="30"/>
  <c r="K63" i="30"/>
  <c r="I63" i="30"/>
  <c r="J63" i="30" s="1"/>
  <c r="H63" i="30"/>
  <c r="G63" i="30"/>
  <c r="K62" i="30"/>
  <c r="I62" i="30"/>
  <c r="J62" i="30" s="1"/>
  <c r="H62" i="30"/>
  <c r="G62" i="30"/>
  <c r="K61" i="30"/>
  <c r="I61" i="30"/>
  <c r="J61" i="30" s="1"/>
  <c r="H61" i="30"/>
  <c r="G61" i="30"/>
  <c r="K60" i="30"/>
  <c r="I60" i="30"/>
  <c r="J60" i="30" s="1"/>
  <c r="H60" i="30"/>
  <c r="G60" i="30"/>
  <c r="K59" i="30"/>
  <c r="I59" i="30"/>
  <c r="J59" i="30" s="1"/>
  <c r="H59" i="30"/>
  <c r="G59" i="30"/>
  <c r="K58" i="30"/>
  <c r="I58" i="30"/>
  <c r="J58" i="30" s="1"/>
  <c r="H58" i="30"/>
  <c r="G58" i="30"/>
  <c r="K57" i="30"/>
  <c r="I57" i="30"/>
  <c r="J57" i="30" s="1"/>
  <c r="H57" i="30"/>
  <c r="G57" i="30"/>
  <c r="K56" i="30"/>
  <c r="I56" i="30"/>
  <c r="J56" i="30" s="1"/>
  <c r="H56" i="30"/>
  <c r="G56" i="30"/>
  <c r="K55" i="30"/>
  <c r="I55" i="30"/>
  <c r="J55" i="30" s="1"/>
  <c r="H55" i="30"/>
  <c r="G55" i="30"/>
  <c r="K54" i="30"/>
  <c r="I54" i="30"/>
  <c r="J54" i="30" s="1"/>
  <c r="H54" i="30"/>
  <c r="G54" i="30"/>
  <c r="K53" i="30"/>
  <c r="I53" i="30"/>
  <c r="J53" i="30" s="1"/>
  <c r="H53" i="30"/>
  <c r="G53" i="30"/>
  <c r="K52" i="30"/>
  <c r="I52" i="30"/>
  <c r="J52" i="30" s="1"/>
  <c r="H52" i="30"/>
  <c r="G52" i="30"/>
  <c r="K51" i="30"/>
  <c r="I51" i="30"/>
  <c r="J51" i="30" s="1"/>
  <c r="H51" i="30"/>
  <c r="G51" i="30"/>
  <c r="K50" i="30"/>
  <c r="I50" i="30"/>
  <c r="J50" i="30" s="1"/>
  <c r="H50" i="30"/>
  <c r="G50" i="30"/>
  <c r="K49" i="30"/>
  <c r="I49" i="30"/>
  <c r="J49" i="30" s="1"/>
  <c r="H49" i="30"/>
  <c r="G49" i="30"/>
  <c r="K48" i="30"/>
  <c r="I48" i="30"/>
  <c r="J48" i="30" s="1"/>
  <c r="H48" i="30"/>
  <c r="G48" i="30"/>
  <c r="K47" i="30"/>
  <c r="I47" i="30"/>
  <c r="J47" i="30" s="1"/>
  <c r="H47" i="30"/>
  <c r="G47" i="30"/>
  <c r="K46" i="30"/>
  <c r="I46" i="30"/>
  <c r="J46" i="30" s="1"/>
  <c r="H46" i="30"/>
  <c r="G46" i="30"/>
  <c r="K45" i="30"/>
  <c r="I45" i="30"/>
  <c r="J45" i="30" s="1"/>
  <c r="H45" i="30"/>
  <c r="G45" i="30"/>
  <c r="K44" i="30"/>
  <c r="I44" i="30"/>
  <c r="J44" i="30" s="1"/>
  <c r="H44" i="30"/>
  <c r="G44" i="30"/>
  <c r="K43" i="30"/>
  <c r="I43" i="30"/>
  <c r="J43" i="30" s="1"/>
  <c r="H43" i="30"/>
  <c r="G43" i="30"/>
  <c r="K42" i="30"/>
  <c r="I42" i="30"/>
  <c r="J42" i="30" s="1"/>
  <c r="H42" i="30"/>
  <c r="G42" i="30"/>
  <c r="K41" i="30"/>
  <c r="I41" i="30"/>
  <c r="J41" i="30" s="1"/>
  <c r="H41" i="30"/>
  <c r="G41" i="30"/>
  <c r="K40" i="30"/>
  <c r="I40" i="30"/>
  <c r="J40" i="30" s="1"/>
  <c r="H40" i="30"/>
  <c r="G40" i="30"/>
  <c r="K39" i="30"/>
  <c r="I39" i="30"/>
  <c r="J39" i="30" s="1"/>
  <c r="H39" i="30"/>
  <c r="G39" i="30"/>
  <c r="K38" i="30"/>
  <c r="I38" i="30"/>
  <c r="J38" i="30" s="1"/>
  <c r="H38" i="30"/>
  <c r="G38" i="30"/>
  <c r="K37" i="30"/>
  <c r="I37" i="30"/>
  <c r="J37" i="30" s="1"/>
  <c r="H37" i="30"/>
  <c r="G37" i="30"/>
  <c r="K36" i="30"/>
  <c r="I36" i="30"/>
  <c r="J36" i="30" s="1"/>
  <c r="H36" i="30"/>
  <c r="G36" i="30"/>
  <c r="K35" i="30"/>
  <c r="I35" i="30"/>
  <c r="J35" i="30" s="1"/>
  <c r="H35" i="30"/>
  <c r="G35" i="30"/>
  <c r="K34" i="30"/>
  <c r="I34" i="30"/>
  <c r="J34" i="30" s="1"/>
  <c r="H34" i="30"/>
  <c r="G34" i="30"/>
  <c r="K33" i="30"/>
  <c r="I33" i="30"/>
  <c r="J33" i="30" s="1"/>
  <c r="H33" i="30"/>
  <c r="G33" i="30"/>
  <c r="K32" i="30"/>
  <c r="I32" i="30"/>
  <c r="J32" i="30" s="1"/>
  <c r="H32" i="30"/>
  <c r="G32" i="30"/>
  <c r="K31" i="30"/>
  <c r="I31" i="30"/>
  <c r="J31" i="30" s="1"/>
  <c r="H31" i="30"/>
  <c r="G31" i="30"/>
  <c r="K30" i="30"/>
  <c r="I30" i="30"/>
  <c r="J30" i="30" s="1"/>
  <c r="H30" i="30"/>
  <c r="G30" i="30"/>
  <c r="K29" i="30"/>
  <c r="I29" i="30"/>
  <c r="J29" i="30" s="1"/>
  <c r="H29" i="30"/>
  <c r="G29" i="30"/>
  <c r="K28" i="30"/>
  <c r="I28" i="30"/>
  <c r="J28" i="30" s="1"/>
  <c r="H28" i="30"/>
  <c r="G28" i="30"/>
  <c r="K27" i="30"/>
  <c r="I27" i="30"/>
  <c r="J27" i="30" s="1"/>
  <c r="H27" i="30"/>
  <c r="G27" i="30"/>
  <c r="K26" i="30"/>
  <c r="I26" i="30"/>
  <c r="J26" i="30" s="1"/>
  <c r="H26" i="30"/>
  <c r="G26" i="30"/>
  <c r="K25" i="30"/>
  <c r="I25" i="30"/>
  <c r="J25" i="30" s="1"/>
  <c r="H25" i="30"/>
  <c r="G25" i="30"/>
  <c r="K24" i="30"/>
  <c r="I24" i="30"/>
  <c r="J24" i="30" s="1"/>
  <c r="H24" i="30"/>
  <c r="G24" i="30"/>
  <c r="K23" i="30"/>
  <c r="I23" i="30"/>
  <c r="J23" i="30" s="1"/>
  <c r="H23" i="30"/>
  <c r="G23" i="30"/>
  <c r="K22" i="30"/>
  <c r="I22" i="30"/>
  <c r="J22" i="30" s="1"/>
  <c r="H22" i="30"/>
  <c r="G22" i="30"/>
  <c r="K21" i="30"/>
  <c r="I21" i="30"/>
  <c r="J21" i="30" s="1"/>
  <c r="H21" i="30"/>
  <c r="G21" i="30"/>
  <c r="K20" i="30"/>
  <c r="I20" i="30"/>
  <c r="J20" i="30" s="1"/>
  <c r="H20" i="30"/>
  <c r="G20" i="30"/>
  <c r="K19" i="30"/>
  <c r="I19" i="30"/>
  <c r="J19" i="30" s="1"/>
  <c r="H19" i="30"/>
  <c r="G19" i="30"/>
  <c r="K18" i="30"/>
  <c r="I18" i="30"/>
  <c r="J18" i="30" s="1"/>
  <c r="H18" i="30"/>
  <c r="G18" i="30"/>
  <c r="K17" i="30"/>
  <c r="I17" i="30"/>
  <c r="J17" i="30" s="1"/>
  <c r="H17" i="30"/>
  <c r="G17" i="30"/>
  <c r="K16" i="30"/>
  <c r="I16" i="30"/>
  <c r="J16" i="30" s="1"/>
  <c r="H16" i="30"/>
  <c r="G16" i="30"/>
  <c r="K15" i="30"/>
  <c r="I15" i="30"/>
  <c r="J15" i="30" s="1"/>
  <c r="H15" i="30"/>
  <c r="G15" i="30"/>
  <c r="K14" i="30"/>
  <c r="I14" i="30"/>
  <c r="J14" i="30" s="1"/>
  <c r="H14" i="30"/>
  <c r="G14" i="30"/>
  <c r="K13" i="30"/>
  <c r="I13" i="30"/>
  <c r="J13" i="30" s="1"/>
  <c r="H13" i="30"/>
  <c r="G13" i="30"/>
  <c r="K12" i="30"/>
  <c r="I12" i="30"/>
  <c r="J12" i="30" s="1"/>
  <c r="H12" i="30"/>
  <c r="G12" i="30"/>
  <c r="K11" i="30"/>
  <c r="I11" i="30"/>
  <c r="J11" i="30" s="1"/>
  <c r="H11" i="30"/>
  <c r="G11" i="30"/>
  <c r="K10" i="30"/>
  <c r="I10" i="30"/>
  <c r="J10" i="30" s="1"/>
  <c r="H10" i="30"/>
  <c r="G10" i="30"/>
  <c r="K9" i="30"/>
  <c r="I9" i="30"/>
  <c r="J9" i="30" s="1"/>
  <c r="H9" i="30"/>
  <c r="G9" i="30"/>
  <c r="K8" i="30"/>
  <c r="I8" i="30"/>
  <c r="J8" i="30" s="1"/>
  <c r="H8" i="30"/>
  <c r="G8" i="30"/>
  <c r="K7" i="30"/>
  <c r="I7" i="30"/>
  <c r="J7" i="30" s="1"/>
  <c r="H7" i="30"/>
  <c r="G7" i="30"/>
  <c r="K6" i="30"/>
  <c r="I6" i="30"/>
  <c r="J6" i="30" s="1"/>
  <c r="H6" i="30"/>
  <c r="G6" i="30"/>
  <c r="K5" i="30"/>
  <c r="I5" i="30"/>
  <c r="J5" i="30" s="1"/>
  <c r="H5" i="30"/>
  <c r="G5" i="30"/>
  <c r="K4" i="30"/>
  <c r="I4" i="30"/>
  <c r="J4" i="30" s="1"/>
  <c r="H4" i="30"/>
  <c r="G4" i="30"/>
  <c r="K3" i="30"/>
  <c r="I3" i="30"/>
  <c r="J3" i="30" s="1"/>
  <c r="H3" i="30"/>
  <c r="G3" i="30"/>
  <c r="K2" i="30"/>
  <c r="I2" i="30"/>
  <c r="J2" i="30" s="1"/>
  <c r="H2" i="30"/>
  <c r="G2" i="30"/>
  <c r="J26" i="23"/>
  <c r="H26" i="23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90" i="5"/>
  <c r="H90" i="5"/>
  <c r="I90" i="5" s="1"/>
  <c r="G90" i="5"/>
  <c r="F90" i="5"/>
  <c r="J89" i="5"/>
  <c r="H89" i="5"/>
  <c r="I89" i="5" s="1"/>
  <c r="G89" i="5"/>
  <c r="F89" i="5"/>
  <c r="J88" i="5"/>
  <c r="H88" i="5"/>
  <c r="I88" i="5" s="1"/>
  <c r="G88" i="5"/>
  <c r="F88" i="5"/>
  <c r="J87" i="5"/>
  <c r="H87" i="5"/>
  <c r="I87" i="5" s="1"/>
  <c r="G87" i="5"/>
  <c r="F87" i="5"/>
  <c r="J86" i="5"/>
  <c r="H86" i="5"/>
  <c r="I86" i="5" s="1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H83" i="5"/>
  <c r="I83" i="5" s="1"/>
  <c r="G83" i="5"/>
  <c r="F83" i="5"/>
  <c r="J82" i="5"/>
  <c r="H82" i="5"/>
  <c r="I82" i="5" s="1"/>
  <c r="G82" i="5"/>
  <c r="F82" i="5"/>
  <c r="J81" i="5"/>
  <c r="H81" i="5"/>
  <c r="I81" i="5" s="1"/>
  <c r="G81" i="5"/>
  <c r="F81" i="5"/>
  <c r="J80" i="5"/>
  <c r="H80" i="5"/>
  <c r="I80" i="5" s="1"/>
  <c r="G80" i="5"/>
  <c r="F80" i="5"/>
  <c r="J79" i="5"/>
  <c r="H79" i="5"/>
  <c r="I79" i="5" s="1"/>
  <c r="G79" i="5"/>
  <c r="F79" i="5"/>
  <c r="J78" i="5"/>
  <c r="H78" i="5"/>
  <c r="I78" i="5" s="1"/>
  <c r="G78" i="5"/>
  <c r="F78" i="5"/>
  <c r="J77" i="5"/>
  <c r="I77" i="5"/>
  <c r="H77" i="5"/>
  <c r="G77" i="5"/>
  <c r="F77" i="5"/>
  <c r="J76" i="5"/>
  <c r="H76" i="5"/>
  <c r="G76" i="5"/>
  <c r="F76" i="5"/>
  <c r="J75" i="5"/>
  <c r="H75" i="5"/>
  <c r="G75" i="5"/>
  <c r="F75" i="5"/>
  <c r="J74" i="5"/>
  <c r="H74" i="5"/>
  <c r="G74" i="5"/>
  <c r="F74" i="5"/>
  <c r="J73" i="5"/>
  <c r="H73" i="5"/>
  <c r="G73" i="5"/>
  <c r="F73" i="5"/>
  <c r="J72" i="5"/>
  <c r="H72" i="5"/>
  <c r="G72" i="5"/>
  <c r="F72" i="5"/>
  <c r="J71" i="5"/>
  <c r="H71" i="5"/>
  <c r="G71" i="5"/>
  <c r="F71" i="5"/>
  <c r="J70" i="5"/>
  <c r="H70" i="5"/>
  <c r="G70" i="5"/>
  <c r="F70" i="5"/>
  <c r="J69" i="5"/>
  <c r="H69" i="5"/>
  <c r="I69" i="5" s="1"/>
  <c r="G69" i="5"/>
  <c r="F69" i="5"/>
  <c r="J68" i="5"/>
  <c r="H68" i="5"/>
  <c r="I68" i="5" s="1"/>
  <c r="G68" i="5"/>
  <c r="F68" i="5"/>
  <c r="J67" i="5"/>
  <c r="H67" i="5"/>
  <c r="I67" i="5" s="1"/>
  <c r="G67" i="5"/>
  <c r="F67" i="5"/>
  <c r="J66" i="5"/>
  <c r="H66" i="5"/>
  <c r="I66" i="5" s="1"/>
  <c r="G66" i="5"/>
  <c r="F66" i="5"/>
  <c r="J65" i="5"/>
  <c r="H65" i="5"/>
  <c r="G65" i="5"/>
  <c r="F65" i="5"/>
  <c r="J64" i="5"/>
  <c r="H64" i="5"/>
  <c r="G64" i="5"/>
  <c r="F64" i="5"/>
  <c r="J63" i="5"/>
  <c r="H63" i="5"/>
  <c r="G63" i="5"/>
  <c r="F63" i="5"/>
  <c r="J62" i="5"/>
  <c r="H62" i="5"/>
  <c r="G62" i="5"/>
  <c r="F62" i="5"/>
  <c r="J61" i="5"/>
  <c r="H61" i="5"/>
  <c r="I61" i="5" s="1"/>
  <c r="G61" i="5"/>
  <c r="F61" i="5"/>
  <c r="J60" i="5"/>
  <c r="H60" i="5"/>
  <c r="I60" i="5" s="1"/>
  <c r="G60" i="5"/>
  <c r="F60" i="5"/>
  <c r="J59" i="5"/>
  <c r="H59" i="5"/>
  <c r="I59" i="5" s="1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I55" i="5" s="1"/>
  <c r="G55" i="5"/>
  <c r="F55" i="5"/>
  <c r="J54" i="5"/>
  <c r="H54" i="5"/>
  <c r="I54" i="5" s="1"/>
  <c r="G54" i="5"/>
  <c r="F54" i="5"/>
  <c r="J53" i="5"/>
  <c r="H53" i="5"/>
  <c r="I53" i="5" s="1"/>
  <c r="G53" i="5"/>
  <c r="F53" i="5"/>
  <c r="J52" i="5"/>
  <c r="H52" i="5"/>
  <c r="I52" i="5" s="1"/>
  <c r="G52" i="5"/>
  <c r="F52" i="5"/>
  <c r="J51" i="5"/>
  <c r="H51" i="5"/>
  <c r="I51" i="5" s="1"/>
  <c r="G51" i="5"/>
  <c r="F51" i="5"/>
  <c r="J50" i="5"/>
  <c r="H50" i="5"/>
  <c r="I50" i="5" s="1"/>
  <c r="G50" i="5"/>
  <c r="F50" i="5"/>
  <c r="J49" i="5"/>
  <c r="H49" i="5"/>
  <c r="I49" i="5" s="1"/>
  <c r="G49" i="5"/>
  <c r="F49" i="5"/>
  <c r="J48" i="5"/>
  <c r="H48" i="5"/>
  <c r="I48" i="5" s="1"/>
  <c r="G48" i="5"/>
  <c r="F48" i="5"/>
  <c r="J47" i="5"/>
  <c r="H47" i="5"/>
  <c r="I47" i="5" s="1"/>
  <c r="G47" i="5"/>
  <c r="F47" i="5"/>
  <c r="J46" i="5"/>
  <c r="H46" i="5"/>
  <c r="I46" i="5" s="1"/>
  <c r="G46" i="5"/>
  <c r="F46" i="5"/>
  <c r="J45" i="5"/>
  <c r="I45" i="5"/>
  <c r="H45" i="5"/>
  <c r="G45" i="5"/>
  <c r="F45" i="5"/>
  <c r="J44" i="5"/>
  <c r="H44" i="5"/>
  <c r="I44" i="5" s="1"/>
  <c r="G44" i="5"/>
  <c r="F44" i="5"/>
  <c r="J43" i="5"/>
  <c r="H43" i="5"/>
  <c r="I43" i="5" s="1"/>
  <c r="G43" i="5"/>
  <c r="F43" i="5"/>
  <c r="J42" i="5"/>
  <c r="H42" i="5"/>
  <c r="I42" i="5" s="1"/>
  <c r="G42" i="5"/>
  <c r="F42" i="5"/>
  <c r="J41" i="5"/>
  <c r="H41" i="5"/>
  <c r="I41" i="5" s="1"/>
  <c r="G41" i="5"/>
  <c r="F41" i="5"/>
  <c r="J40" i="5"/>
  <c r="H40" i="5"/>
  <c r="I40" i="5" s="1"/>
  <c r="G40" i="5"/>
  <c r="F40" i="5"/>
  <c r="J39" i="5"/>
  <c r="H39" i="5"/>
  <c r="I39" i="5" s="1"/>
  <c r="G39" i="5"/>
  <c r="F39" i="5"/>
  <c r="J38" i="5"/>
  <c r="H38" i="5"/>
  <c r="I38" i="5" s="1"/>
  <c r="G38" i="5"/>
  <c r="F38" i="5"/>
  <c r="J37" i="5"/>
  <c r="H37" i="5"/>
  <c r="I37" i="5" s="1"/>
  <c r="G37" i="5"/>
  <c r="F37" i="5"/>
  <c r="J36" i="5"/>
  <c r="H36" i="5"/>
  <c r="I36" i="5" s="1"/>
  <c r="G36" i="5"/>
  <c r="F36" i="5"/>
  <c r="J35" i="5"/>
  <c r="H35" i="5"/>
  <c r="I35" i="5" s="1"/>
  <c r="G35" i="5"/>
  <c r="F35" i="5"/>
  <c r="J34" i="5"/>
  <c r="H34" i="5"/>
  <c r="I34" i="5" s="1"/>
  <c r="G34" i="5"/>
  <c r="F34" i="5"/>
  <c r="J33" i="5"/>
  <c r="H33" i="5"/>
  <c r="I33" i="5" s="1"/>
  <c r="G33" i="5"/>
  <c r="F33" i="5"/>
  <c r="J32" i="5"/>
  <c r="H32" i="5"/>
  <c r="I32" i="5" s="1"/>
  <c r="G32" i="5"/>
  <c r="F32" i="5"/>
  <c r="J31" i="5"/>
  <c r="H31" i="5"/>
  <c r="I31" i="5" s="1"/>
  <c r="G31" i="5"/>
  <c r="F31" i="5"/>
  <c r="J30" i="5"/>
  <c r="H30" i="5"/>
  <c r="I30" i="5" s="1"/>
  <c r="G30" i="5"/>
  <c r="F30" i="5"/>
  <c r="J29" i="5"/>
  <c r="H29" i="5"/>
  <c r="I29" i="5" s="1"/>
  <c r="G29" i="5"/>
  <c r="F29" i="5"/>
  <c r="J28" i="5"/>
  <c r="H28" i="5"/>
  <c r="I28" i="5" s="1"/>
  <c r="G28" i="5"/>
  <c r="F28" i="5"/>
  <c r="J27" i="5"/>
  <c r="H27" i="5"/>
  <c r="I27" i="5" s="1"/>
  <c r="G27" i="5"/>
  <c r="F27" i="5"/>
  <c r="J26" i="5"/>
  <c r="H26" i="5"/>
  <c r="I26" i="5" s="1"/>
  <c r="G26" i="5"/>
  <c r="F26" i="5"/>
  <c r="J25" i="5"/>
  <c r="H25" i="5"/>
  <c r="I25" i="5" s="1"/>
  <c r="G25" i="5"/>
  <c r="F25" i="5"/>
  <c r="J24" i="5"/>
  <c r="H24" i="5"/>
  <c r="I24" i="5" s="1"/>
  <c r="G24" i="5"/>
  <c r="F24" i="5"/>
  <c r="J23" i="5"/>
  <c r="H23" i="5"/>
  <c r="I23" i="5" s="1"/>
  <c r="G23" i="5"/>
  <c r="F23" i="5"/>
  <c r="J22" i="5"/>
  <c r="H22" i="5"/>
  <c r="I22" i="5" s="1"/>
  <c r="G22" i="5"/>
  <c r="F22" i="5"/>
  <c r="J21" i="5"/>
  <c r="I21" i="5"/>
  <c r="H21" i="5"/>
  <c r="G21" i="5"/>
  <c r="F21" i="5"/>
  <c r="J20" i="5"/>
  <c r="H20" i="5"/>
  <c r="I20" i="5" s="1"/>
  <c r="G20" i="5"/>
  <c r="F20" i="5"/>
  <c r="J19" i="5"/>
  <c r="H19" i="5"/>
  <c r="I19" i="5" s="1"/>
  <c r="G19" i="5"/>
  <c r="F19" i="5"/>
  <c r="J18" i="5"/>
  <c r="H18" i="5"/>
  <c r="I18" i="5" s="1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I15" i="5" s="1"/>
  <c r="G15" i="5"/>
  <c r="F15" i="5"/>
  <c r="J14" i="5"/>
  <c r="H14" i="5"/>
  <c r="I14" i="5" s="1"/>
  <c r="G14" i="5"/>
  <c r="F14" i="5"/>
  <c r="J13" i="5"/>
  <c r="H13" i="5"/>
  <c r="I13" i="5" s="1"/>
  <c r="G13" i="5"/>
  <c r="F13" i="5"/>
  <c r="J12" i="5"/>
  <c r="H12" i="5"/>
  <c r="I12" i="5" s="1"/>
  <c r="G12" i="5"/>
  <c r="F12" i="5"/>
  <c r="J11" i="5"/>
  <c r="H11" i="5"/>
  <c r="I11" i="5" s="1"/>
  <c r="G11" i="5"/>
  <c r="F11" i="5"/>
  <c r="J10" i="5"/>
  <c r="H10" i="5"/>
  <c r="I10" i="5" s="1"/>
  <c r="G10" i="5"/>
  <c r="F10" i="5"/>
  <c r="J9" i="5"/>
  <c r="H9" i="5"/>
  <c r="I9" i="5" s="1"/>
  <c r="G9" i="5"/>
  <c r="F9" i="5"/>
  <c r="J8" i="5"/>
  <c r="H8" i="5"/>
  <c r="I8" i="5" s="1"/>
  <c r="G8" i="5"/>
  <c r="F8" i="5"/>
  <c r="J7" i="5"/>
  <c r="H7" i="5"/>
  <c r="I7" i="5" s="1"/>
  <c r="G7" i="5"/>
  <c r="F7" i="5"/>
  <c r="J6" i="5"/>
  <c r="H6" i="5"/>
  <c r="I6" i="5" s="1"/>
  <c r="G6" i="5"/>
  <c r="F6" i="5"/>
  <c r="J5" i="5"/>
  <c r="H5" i="5"/>
  <c r="I5" i="5" s="1"/>
  <c r="G5" i="5"/>
  <c r="F5" i="5"/>
  <c r="J4" i="5"/>
  <c r="H4" i="5"/>
  <c r="I4" i="5" s="1"/>
  <c r="G4" i="5"/>
  <c r="F4" i="5"/>
  <c r="J3" i="5"/>
  <c r="H3" i="5"/>
  <c r="I3" i="5" s="1"/>
  <c r="G3" i="5"/>
  <c r="F3" i="5"/>
  <c r="J2" i="5"/>
  <c r="I2" i="5"/>
  <c r="H2" i="5"/>
  <c r="G2" i="5"/>
  <c r="F2" i="5"/>
  <c r="J83" i="18"/>
  <c r="H83" i="18"/>
  <c r="I83" i="18" s="1"/>
  <c r="G83" i="18"/>
  <c r="F83" i="18"/>
  <c r="J82" i="18"/>
  <c r="H82" i="18"/>
  <c r="I82" i="18" s="1"/>
  <c r="G82" i="18"/>
  <c r="F82" i="18"/>
  <c r="J81" i="18"/>
  <c r="H81" i="18"/>
  <c r="I81" i="18" s="1"/>
  <c r="G81" i="18"/>
  <c r="F81" i="18"/>
  <c r="J80" i="18"/>
  <c r="H80" i="18"/>
  <c r="I80" i="18" s="1"/>
  <c r="G80" i="18"/>
  <c r="F80" i="18"/>
  <c r="J79" i="18"/>
  <c r="H79" i="18"/>
  <c r="G79" i="18"/>
  <c r="F79" i="18"/>
  <c r="J78" i="18"/>
  <c r="H78" i="18"/>
  <c r="G78" i="18"/>
  <c r="F78" i="18"/>
  <c r="J77" i="18"/>
  <c r="H77" i="18"/>
  <c r="G77" i="18"/>
  <c r="F77" i="18"/>
  <c r="J76" i="18"/>
  <c r="H76" i="18"/>
  <c r="G76" i="18"/>
  <c r="F76" i="18"/>
  <c r="J75" i="18"/>
  <c r="H75" i="18"/>
  <c r="G75" i="18"/>
  <c r="F75" i="18"/>
  <c r="J74" i="18"/>
  <c r="H74" i="18"/>
  <c r="G74" i="18"/>
  <c r="F74" i="18"/>
  <c r="J73" i="18"/>
  <c r="H73" i="18"/>
  <c r="G73" i="18"/>
  <c r="F73" i="18"/>
  <c r="J72" i="18"/>
  <c r="H72" i="18"/>
  <c r="G72" i="18"/>
  <c r="F72" i="18"/>
  <c r="J71" i="18"/>
  <c r="H71" i="18"/>
  <c r="G71" i="18"/>
  <c r="F71" i="18"/>
  <c r="J70" i="18"/>
  <c r="H70" i="18"/>
  <c r="G70" i="18"/>
  <c r="F70" i="18"/>
  <c r="J69" i="18"/>
  <c r="H69" i="18"/>
  <c r="G69" i="18"/>
  <c r="F69" i="18"/>
  <c r="J68" i="18"/>
  <c r="H68" i="18"/>
  <c r="G68" i="18"/>
  <c r="F68" i="18"/>
  <c r="J67" i="18"/>
  <c r="H67" i="18"/>
  <c r="G67" i="18"/>
  <c r="F67" i="18"/>
  <c r="J66" i="18"/>
  <c r="H66" i="18"/>
  <c r="G66" i="18"/>
  <c r="F66" i="18"/>
  <c r="J65" i="18"/>
  <c r="H65" i="18"/>
  <c r="G65" i="18"/>
  <c r="F65" i="18"/>
  <c r="J64" i="18"/>
  <c r="H64" i="18"/>
  <c r="G64" i="18"/>
  <c r="F64" i="18"/>
  <c r="J63" i="18"/>
  <c r="H63" i="18"/>
  <c r="G63" i="18"/>
  <c r="F63" i="18"/>
  <c r="J62" i="18"/>
  <c r="H62" i="18"/>
  <c r="G62" i="18"/>
  <c r="F62" i="18"/>
  <c r="J61" i="18"/>
  <c r="H61" i="18"/>
  <c r="G61" i="18"/>
  <c r="F61" i="18"/>
  <c r="J60" i="18"/>
  <c r="H60" i="18"/>
  <c r="G60" i="18"/>
  <c r="F60" i="18"/>
  <c r="J59" i="18"/>
  <c r="H59" i="18"/>
  <c r="G59" i="18"/>
  <c r="F59" i="18"/>
  <c r="J58" i="18"/>
  <c r="H58" i="18"/>
  <c r="G58" i="18"/>
  <c r="F58" i="18"/>
  <c r="J57" i="18"/>
  <c r="H57" i="18"/>
  <c r="G57" i="18"/>
  <c r="F57" i="18"/>
  <c r="J56" i="18"/>
  <c r="H56" i="18"/>
  <c r="G56" i="18"/>
  <c r="F56" i="18"/>
  <c r="J55" i="18"/>
  <c r="H55" i="18"/>
  <c r="G55" i="18"/>
  <c r="F55" i="18"/>
  <c r="J54" i="18"/>
  <c r="H54" i="18"/>
  <c r="G54" i="18"/>
  <c r="F54" i="18"/>
  <c r="J53" i="18"/>
  <c r="H53" i="18"/>
  <c r="G53" i="18"/>
  <c r="F53" i="18"/>
  <c r="J52" i="18"/>
  <c r="H52" i="18"/>
  <c r="G52" i="18"/>
  <c r="F52" i="18"/>
  <c r="J51" i="18"/>
  <c r="H51" i="18"/>
  <c r="G51" i="18"/>
  <c r="F51" i="18"/>
  <c r="J50" i="18"/>
  <c r="H50" i="18"/>
  <c r="G50" i="18"/>
  <c r="F50" i="18"/>
  <c r="J49" i="18"/>
  <c r="H49" i="18"/>
  <c r="G49" i="18"/>
  <c r="F49" i="18"/>
  <c r="J48" i="18"/>
  <c r="H48" i="18"/>
  <c r="G48" i="18"/>
  <c r="F48" i="18"/>
  <c r="J47" i="18"/>
  <c r="H47" i="18"/>
  <c r="G47" i="18"/>
  <c r="F47" i="18"/>
  <c r="J46" i="18"/>
  <c r="H46" i="18"/>
  <c r="G46" i="18"/>
  <c r="F46" i="18"/>
  <c r="J45" i="18"/>
  <c r="H45" i="18"/>
  <c r="G45" i="18"/>
  <c r="F45" i="18"/>
  <c r="J44" i="18"/>
  <c r="H44" i="18"/>
  <c r="G44" i="18"/>
  <c r="F44" i="18"/>
  <c r="J43" i="18"/>
  <c r="H43" i="18"/>
  <c r="G43" i="18"/>
  <c r="F43" i="18"/>
  <c r="J42" i="18"/>
  <c r="H42" i="18"/>
  <c r="G42" i="18"/>
  <c r="F42" i="18"/>
  <c r="J41" i="18"/>
  <c r="H41" i="18"/>
  <c r="G41" i="18"/>
  <c r="F41" i="18"/>
  <c r="J40" i="18"/>
  <c r="H40" i="18"/>
  <c r="G40" i="18"/>
  <c r="F40" i="18"/>
  <c r="J39" i="18"/>
  <c r="H39" i="18"/>
  <c r="G39" i="18"/>
  <c r="F39" i="18"/>
  <c r="J38" i="18"/>
  <c r="H38" i="18"/>
  <c r="G38" i="18"/>
  <c r="F38" i="18"/>
  <c r="J37" i="18"/>
  <c r="H37" i="18"/>
  <c r="G37" i="18"/>
  <c r="F37" i="18"/>
  <c r="J36" i="18"/>
  <c r="H36" i="18"/>
  <c r="G36" i="18"/>
  <c r="F36" i="18"/>
  <c r="J35" i="18"/>
  <c r="H35" i="18"/>
  <c r="G35" i="18"/>
  <c r="F35" i="18"/>
  <c r="J34" i="18"/>
  <c r="H34" i="18"/>
  <c r="G34" i="18"/>
  <c r="F34" i="18"/>
  <c r="J33" i="18"/>
  <c r="H33" i="18"/>
  <c r="G33" i="18"/>
  <c r="F33" i="18"/>
  <c r="J32" i="18"/>
  <c r="H32" i="18"/>
  <c r="G32" i="18"/>
  <c r="F32" i="18"/>
  <c r="J31" i="18"/>
  <c r="H31" i="18"/>
  <c r="G31" i="18"/>
  <c r="F31" i="18"/>
  <c r="J30" i="18"/>
  <c r="H30" i="18"/>
  <c r="G30" i="18"/>
  <c r="F30" i="18"/>
  <c r="J29" i="18"/>
  <c r="H29" i="18"/>
  <c r="G29" i="18"/>
  <c r="F29" i="18"/>
  <c r="J28" i="18"/>
  <c r="H28" i="18"/>
  <c r="G28" i="18"/>
  <c r="F28" i="18"/>
  <c r="J27" i="18"/>
  <c r="H27" i="18"/>
  <c r="G27" i="18"/>
  <c r="F27" i="18"/>
  <c r="J26" i="18"/>
  <c r="H26" i="18"/>
  <c r="I26" i="18" s="1"/>
  <c r="G26" i="18"/>
  <c r="F26" i="18"/>
  <c r="J25" i="18"/>
  <c r="H25" i="18"/>
  <c r="G25" i="18"/>
  <c r="F25" i="18"/>
  <c r="J24" i="18"/>
  <c r="H24" i="18"/>
  <c r="G24" i="18"/>
  <c r="F24" i="18"/>
  <c r="J23" i="18"/>
  <c r="H23" i="18"/>
  <c r="G23" i="18"/>
  <c r="F23" i="18"/>
  <c r="J22" i="18"/>
  <c r="H22" i="18"/>
  <c r="G22" i="18"/>
  <c r="F22" i="18"/>
  <c r="J21" i="18"/>
  <c r="H21" i="18"/>
  <c r="G21" i="18"/>
  <c r="F21" i="18"/>
  <c r="J20" i="18"/>
  <c r="H20" i="18"/>
  <c r="G20" i="18"/>
  <c r="F20" i="18"/>
  <c r="J19" i="18"/>
  <c r="H19" i="18"/>
  <c r="G19" i="18"/>
  <c r="F19" i="18"/>
  <c r="J18" i="18"/>
  <c r="H18" i="18"/>
  <c r="G18" i="18"/>
  <c r="F18" i="18"/>
  <c r="J17" i="18"/>
  <c r="H17" i="18"/>
  <c r="G17" i="18"/>
  <c r="F17" i="18"/>
  <c r="J16" i="18"/>
  <c r="H16" i="18"/>
  <c r="G16" i="18"/>
  <c r="F16" i="18"/>
  <c r="J15" i="18"/>
  <c r="H15" i="18"/>
  <c r="G15" i="18"/>
  <c r="F15" i="18"/>
  <c r="J14" i="18"/>
  <c r="H14" i="18"/>
  <c r="G14" i="18"/>
  <c r="F14" i="18"/>
  <c r="J13" i="18"/>
  <c r="H13" i="18"/>
  <c r="G13" i="18"/>
  <c r="F13" i="18"/>
  <c r="J12" i="18"/>
  <c r="H12" i="18"/>
  <c r="G12" i="18"/>
  <c r="F12" i="18"/>
  <c r="J11" i="18"/>
  <c r="H11" i="18"/>
  <c r="G11" i="18"/>
  <c r="F11" i="18"/>
  <c r="J10" i="18"/>
  <c r="H10" i="18"/>
  <c r="G10" i="18"/>
  <c r="F10" i="18"/>
  <c r="J9" i="18"/>
  <c r="H9" i="18"/>
  <c r="G9" i="18"/>
  <c r="F9" i="18"/>
  <c r="J8" i="18"/>
  <c r="H8" i="18"/>
  <c r="G8" i="18"/>
  <c r="F8" i="18"/>
  <c r="J7" i="18"/>
  <c r="H7" i="18"/>
  <c r="G7" i="18"/>
  <c r="F7" i="18"/>
  <c r="J6" i="18"/>
  <c r="H6" i="18"/>
  <c r="G6" i="18"/>
  <c r="F6" i="18"/>
  <c r="J5" i="18"/>
  <c r="H5" i="18"/>
  <c r="G5" i="18"/>
  <c r="F5" i="18"/>
  <c r="J4" i="18"/>
  <c r="H4" i="18"/>
  <c r="G4" i="18"/>
  <c r="F4" i="18"/>
  <c r="J3" i="18"/>
  <c r="H3" i="18"/>
  <c r="G3" i="18"/>
  <c r="F3" i="18"/>
  <c r="J2" i="18"/>
  <c r="H2" i="18"/>
  <c r="G2" i="18"/>
  <c r="F2" i="18"/>
  <c r="J83" i="26"/>
  <c r="H83" i="26"/>
  <c r="I83" i="26" s="1"/>
  <c r="G83" i="26"/>
  <c r="F83" i="26"/>
  <c r="J82" i="26"/>
  <c r="H82" i="26"/>
  <c r="I82" i="26" s="1"/>
  <c r="G82" i="26"/>
  <c r="F82" i="26"/>
  <c r="J81" i="26"/>
  <c r="I81" i="26"/>
  <c r="H81" i="26"/>
  <c r="G81" i="26"/>
  <c r="F81" i="26"/>
  <c r="J80" i="26"/>
  <c r="H80" i="26"/>
  <c r="G80" i="26"/>
  <c r="F80" i="26"/>
  <c r="J79" i="26"/>
  <c r="H79" i="26"/>
  <c r="G79" i="26"/>
  <c r="F79" i="26"/>
  <c r="J78" i="26"/>
  <c r="H78" i="26"/>
  <c r="G78" i="26"/>
  <c r="F78" i="26"/>
  <c r="J77" i="26"/>
  <c r="H77" i="26"/>
  <c r="G77" i="26"/>
  <c r="F77" i="26"/>
  <c r="J76" i="26"/>
  <c r="H76" i="26"/>
  <c r="G76" i="26"/>
  <c r="F76" i="26"/>
  <c r="J75" i="26"/>
  <c r="H75" i="26"/>
  <c r="G75" i="26"/>
  <c r="F75" i="26"/>
  <c r="J74" i="26"/>
  <c r="H74" i="26"/>
  <c r="G74" i="26"/>
  <c r="F74" i="26"/>
  <c r="J73" i="26"/>
  <c r="H73" i="26"/>
  <c r="G73" i="26"/>
  <c r="F73" i="26"/>
  <c r="J72" i="26"/>
  <c r="H72" i="26"/>
  <c r="G72" i="26"/>
  <c r="F72" i="26"/>
  <c r="J71" i="26"/>
  <c r="H71" i="26"/>
  <c r="G71" i="26"/>
  <c r="F71" i="26"/>
  <c r="J70" i="26"/>
  <c r="H70" i="26"/>
  <c r="G70" i="26"/>
  <c r="F70" i="26"/>
  <c r="J69" i="26"/>
  <c r="H69" i="26"/>
  <c r="I69" i="26" s="1"/>
  <c r="G69" i="26"/>
  <c r="F69" i="26"/>
  <c r="J68" i="26"/>
  <c r="H68" i="26"/>
  <c r="I68" i="26" s="1"/>
  <c r="G68" i="26"/>
  <c r="F68" i="26"/>
  <c r="J67" i="26"/>
  <c r="H67" i="26"/>
  <c r="I67" i="26" s="1"/>
  <c r="G67" i="26"/>
  <c r="F67" i="26"/>
  <c r="J66" i="26"/>
  <c r="H66" i="26"/>
  <c r="I66" i="26" s="1"/>
  <c r="G66" i="26"/>
  <c r="F66" i="26"/>
  <c r="J65" i="26"/>
  <c r="I65" i="26"/>
  <c r="H65" i="26"/>
  <c r="G65" i="26"/>
  <c r="F65" i="26"/>
  <c r="J64" i="26"/>
  <c r="H64" i="26"/>
  <c r="G64" i="26"/>
  <c r="F64" i="26"/>
  <c r="J63" i="26"/>
  <c r="H63" i="26"/>
  <c r="G63" i="26"/>
  <c r="F63" i="26"/>
  <c r="J62" i="26"/>
  <c r="H62" i="26"/>
  <c r="I62" i="26" s="1"/>
  <c r="G62" i="26"/>
  <c r="F62" i="26"/>
  <c r="J61" i="26"/>
  <c r="H61" i="26"/>
  <c r="I61" i="26" s="1"/>
  <c r="G61" i="26"/>
  <c r="F61" i="26"/>
  <c r="J60" i="26"/>
  <c r="H60" i="26"/>
  <c r="G60" i="26"/>
  <c r="F60" i="26"/>
  <c r="J59" i="26"/>
  <c r="H59" i="26"/>
  <c r="G59" i="26"/>
  <c r="F59" i="26"/>
  <c r="J58" i="26"/>
  <c r="H58" i="26"/>
  <c r="G58" i="26"/>
  <c r="F58" i="26"/>
  <c r="J57" i="26"/>
  <c r="H57" i="26"/>
  <c r="I57" i="26" s="1"/>
  <c r="G57" i="26"/>
  <c r="F57" i="26"/>
  <c r="J56" i="26"/>
  <c r="H56" i="26"/>
  <c r="I56" i="26" s="1"/>
  <c r="G56" i="26"/>
  <c r="F56" i="26"/>
  <c r="J55" i="26"/>
  <c r="H55" i="26"/>
  <c r="I55" i="26" s="1"/>
  <c r="G55" i="26"/>
  <c r="F55" i="26"/>
  <c r="J54" i="26"/>
  <c r="H54" i="26"/>
  <c r="I54" i="26" s="1"/>
  <c r="G54" i="26"/>
  <c r="F54" i="26"/>
  <c r="J53" i="26"/>
  <c r="H53" i="26"/>
  <c r="I53" i="26" s="1"/>
  <c r="G53" i="26"/>
  <c r="F53" i="26"/>
  <c r="J52" i="26"/>
  <c r="H52" i="26"/>
  <c r="I52" i="26" s="1"/>
  <c r="G52" i="26"/>
  <c r="F52" i="26"/>
  <c r="J51" i="26"/>
  <c r="H51" i="26"/>
  <c r="I51" i="26" s="1"/>
  <c r="G51" i="26"/>
  <c r="F51" i="26"/>
  <c r="J50" i="26"/>
  <c r="H50" i="26"/>
  <c r="I50" i="26" s="1"/>
  <c r="G50" i="26"/>
  <c r="F50" i="26"/>
  <c r="J49" i="26"/>
  <c r="H49" i="26"/>
  <c r="I49" i="26" s="1"/>
  <c r="G49" i="26"/>
  <c r="F49" i="26"/>
  <c r="J48" i="26"/>
  <c r="H48" i="26"/>
  <c r="I48" i="26" s="1"/>
  <c r="G48" i="26"/>
  <c r="F48" i="26"/>
  <c r="J47" i="26"/>
  <c r="H47" i="26"/>
  <c r="I47" i="26" s="1"/>
  <c r="G47" i="26"/>
  <c r="F47" i="26"/>
  <c r="J46" i="26"/>
  <c r="H46" i="26"/>
  <c r="I46" i="26" s="1"/>
  <c r="G46" i="26"/>
  <c r="F46" i="26"/>
  <c r="J45" i="26"/>
  <c r="I45" i="26"/>
  <c r="H45" i="26"/>
  <c r="G45" i="26"/>
  <c r="F45" i="26"/>
  <c r="J44" i="26"/>
  <c r="H44" i="26"/>
  <c r="G44" i="26"/>
  <c r="F44" i="26"/>
  <c r="J43" i="26"/>
  <c r="H43" i="26"/>
  <c r="G43" i="26"/>
  <c r="F43" i="26"/>
  <c r="J42" i="26"/>
  <c r="H42" i="26"/>
  <c r="G42" i="26"/>
  <c r="F42" i="26"/>
  <c r="J41" i="26"/>
  <c r="H41" i="26"/>
  <c r="I41" i="26" s="1"/>
  <c r="G41" i="26"/>
  <c r="F41" i="26"/>
  <c r="J40" i="26"/>
  <c r="H40" i="26"/>
  <c r="I40" i="26" s="1"/>
  <c r="G40" i="26"/>
  <c r="F40" i="26"/>
  <c r="J39" i="26"/>
  <c r="H39" i="26"/>
  <c r="I39" i="26" s="1"/>
  <c r="G39" i="26"/>
  <c r="F39" i="26"/>
  <c r="J38" i="26"/>
  <c r="H38" i="26"/>
  <c r="I38" i="26" s="1"/>
  <c r="G38" i="26"/>
  <c r="F38" i="26"/>
  <c r="J37" i="26"/>
  <c r="H37" i="26"/>
  <c r="I37" i="26" s="1"/>
  <c r="G37" i="26"/>
  <c r="F37" i="26"/>
  <c r="J36" i="26"/>
  <c r="H36" i="26"/>
  <c r="I36" i="26" s="1"/>
  <c r="G36" i="26"/>
  <c r="F36" i="26"/>
  <c r="J35" i="26"/>
  <c r="H35" i="26"/>
  <c r="I35" i="26" s="1"/>
  <c r="G35" i="26"/>
  <c r="F35" i="26"/>
  <c r="J34" i="26"/>
  <c r="H34" i="26"/>
  <c r="I34" i="26" s="1"/>
  <c r="G34" i="26"/>
  <c r="F34" i="26"/>
  <c r="J33" i="26"/>
  <c r="H33" i="26"/>
  <c r="I33" i="26" s="1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H30" i="26"/>
  <c r="I30" i="26" s="1"/>
  <c r="G30" i="26"/>
  <c r="F30" i="26"/>
  <c r="J29" i="26"/>
  <c r="I29" i="26"/>
  <c r="H29" i="26"/>
  <c r="G29" i="26"/>
  <c r="F29" i="26"/>
  <c r="J28" i="26"/>
  <c r="H28" i="26"/>
  <c r="G28" i="26"/>
  <c r="F28" i="26"/>
  <c r="J27" i="26"/>
  <c r="H27" i="26"/>
  <c r="G27" i="26"/>
  <c r="F27" i="26"/>
  <c r="J26" i="26"/>
  <c r="H26" i="26"/>
  <c r="G26" i="26"/>
  <c r="F26" i="26"/>
  <c r="J25" i="26"/>
  <c r="H25" i="26"/>
  <c r="I25" i="26" s="1"/>
  <c r="G25" i="26"/>
  <c r="F25" i="26"/>
  <c r="J24" i="26"/>
  <c r="H24" i="26"/>
  <c r="I24" i="26" s="1"/>
  <c r="G24" i="26"/>
  <c r="F24" i="26"/>
  <c r="J23" i="26"/>
  <c r="H23" i="26"/>
  <c r="I23" i="26" s="1"/>
  <c r="G23" i="26"/>
  <c r="F23" i="26"/>
  <c r="J22" i="26"/>
  <c r="H22" i="26"/>
  <c r="I22" i="26" s="1"/>
  <c r="G22" i="26"/>
  <c r="F22" i="26"/>
  <c r="J21" i="26"/>
  <c r="H21" i="26"/>
  <c r="I21" i="26" s="1"/>
  <c r="G21" i="26"/>
  <c r="F21" i="26"/>
  <c r="J20" i="26"/>
  <c r="H20" i="26"/>
  <c r="I20" i="26" s="1"/>
  <c r="G20" i="26"/>
  <c r="F20" i="26"/>
  <c r="J19" i="26"/>
  <c r="H19" i="26"/>
  <c r="I19" i="26" s="1"/>
  <c r="G19" i="26"/>
  <c r="F19" i="26"/>
  <c r="J18" i="26"/>
  <c r="H18" i="26"/>
  <c r="I18" i="26" s="1"/>
  <c r="G18" i="26"/>
  <c r="F18" i="26"/>
  <c r="J17" i="26"/>
  <c r="H17" i="26"/>
  <c r="I17" i="26" s="1"/>
  <c r="G17" i="26"/>
  <c r="F17" i="26"/>
  <c r="J16" i="26"/>
  <c r="H16" i="26"/>
  <c r="I16" i="26" s="1"/>
  <c r="G16" i="26"/>
  <c r="F16" i="26"/>
  <c r="J15" i="26"/>
  <c r="H15" i="26"/>
  <c r="I15" i="26" s="1"/>
  <c r="G15" i="26"/>
  <c r="F15" i="26"/>
  <c r="J14" i="26"/>
  <c r="H14" i="26"/>
  <c r="I14" i="26" s="1"/>
  <c r="G14" i="26"/>
  <c r="F14" i="26"/>
  <c r="J13" i="26"/>
  <c r="H13" i="26"/>
  <c r="I13" i="26" s="1"/>
  <c r="G13" i="26"/>
  <c r="F13" i="26"/>
  <c r="J12" i="26"/>
  <c r="H12" i="26"/>
  <c r="I12" i="26" s="1"/>
  <c r="G12" i="26"/>
  <c r="F12" i="26"/>
  <c r="J11" i="26"/>
  <c r="H11" i="26"/>
  <c r="I11" i="26" s="1"/>
  <c r="G11" i="26"/>
  <c r="F11" i="26"/>
  <c r="J10" i="26"/>
  <c r="H10" i="26"/>
  <c r="I10" i="26" s="1"/>
  <c r="G10" i="26"/>
  <c r="F10" i="26"/>
  <c r="J9" i="26"/>
  <c r="H9" i="26"/>
  <c r="I9" i="26" s="1"/>
  <c r="G9" i="26"/>
  <c r="F9" i="26"/>
  <c r="J8" i="26"/>
  <c r="H8" i="26"/>
  <c r="I8" i="26" s="1"/>
  <c r="G8" i="26"/>
  <c r="F8" i="26"/>
  <c r="J7" i="26"/>
  <c r="H7" i="26"/>
  <c r="I7" i="26" s="1"/>
  <c r="G7" i="26"/>
  <c r="F7" i="26"/>
  <c r="J6" i="26"/>
  <c r="H6" i="26"/>
  <c r="I6" i="26" s="1"/>
  <c r="G6" i="26"/>
  <c r="F6" i="26"/>
  <c r="J5" i="26"/>
  <c r="H5" i="26"/>
  <c r="I5" i="26" s="1"/>
  <c r="G5" i="26"/>
  <c r="F5" i="26"/>
  <c r="J4" i="26"/>
  <c r="H4" i="26"/>
  <c r="I4" i="26" s="1"/>
  <c r="G4" i="26"/>
  <c r="F4" i="26"/>
  <c r="J3" i="26"/>
  <c r="H3" i="26"/>
  <c r="I3" i="26" s="1"/>
  <c r="G3" i="26"/>
  <c r="F3" i="26"/>
  <c r="J2" i="26"/>
  <c r="H2" i="26"/>
  <c r="I2" i="26" s="1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 s="1"/>
  <c r="H2" i="25"/>
  <c r="G2" i="25"/>
  <c r="F2" i="25"/>
  <c r="F83" i="25" s="1"/>
  <c r="J83" i="24"/>
  <c r="H83" i="24"/>
  <c r="I83" i="24" s="1"/>
  <c r="G83" i="24"/>
  <c r="F83" i="24"/>
  <c r="J82" i="24"/>
  <c r="H82" i="24"/>
  <c r="I82" i="24" s="1"/>
  <c r="G82" i="24"/>
  <c r="F82" i="24"/>
  <c r="J81" i="24"/>
  <c r="H81" i="24"/>
  <c r="G81" i="24"/>
  <c r="F81" i="24"/>
  <c r="J80" i="24"/>
  <c r="H80" i="24"/>
  <c r="I80" i="24" s="1"/>
  <c r="G80" i="24"/>
  <c r="F80" i="24"/>
  <c r="J79" i="24"/>
  <c r="H79" i="24"/>
  <c r="I79" i="24" s="1"/>
  <c r="G79" i="24"/>
  <c r="F79" i="24"/>
  <c r="J78" i="24"/>
  <c r="H78" i="24"/>
  <c r="I78" i="24" s="1"/>
  <c r="G78" i="24"/>
  <c r="F78" i="24"/>
  <c r="J77" i="24"/>
  <c r="H77" i="24"/>
  <c r="I77" i="24" s="1"/>
  <c r="G77" i="24"/>
  <c r="F77" i="24"/>
  <c r="J76" i="24"/>
  <c r="H76" i="24"/>
  <c r="I76" i="24" s="1"/>
  <c r="G76" i="24"/>
  <c r="F76" i="24"/>
  <c r="J75" i="24"/>
  <c r="H75" i="24"/>
  <c r="I75" i="24" s="1"/>
  <c r="G75" i="24"/>
  <c r="F75" i="24"/>
  <c r="J74" i="24"/>
  <c r="H74" i="24"/>
  <c r="I74" i="24" s="1"/>
  <c r="G74" i="24"/>
  <c r="F74" i="24"/>
  <c r="J73" i="24"/>
  <c r="H73" i="24"/>
  <c r="I73" i="24" s="1"/>
  <c r="G73" i="24"/>
  <c r="F73" i="24"/>
  <c r="J72" i="24"/>
  <c r="H72" i="24"/>
  <c r="I72" i="24" s="1"/>
  <c r="G72" i="24"/>
  <c r="F72" i="24"/>
  <c r="J71" i="24"/>
  <c r="H71" i="24"/>
  <c r="I71" i="24" s="1"/>
  <c r="G71" i="24"/>
  <c r="F71" i="24"/>
  <c r="J70" i="24"/>
  <c r="H70" i="24"/>
  <c r="I70" i="24" s="1"/>
  <c r="G70" i="24"/>
  <c r="F70" i="24"/>
  <c r="J69" i="24"/>
  <c r="H69" i="24"/>
  <c r="I69" i="24" s="1"/>
  <c r="G69" i="24"/>
  <c r="F69" i="24"/>
  <c r="J68" i="24"/>
  <c r="I68" i="24"/>
  <c r="H68" i="24"/>
  <c r="G68" i="24"/>
  <c r="F68" i="24"/>
  <c r="J67" i="24"/>
  <c r="H67" i="24"/>
  <c r="I67" i="24" s="1"/>
  <c r="G67" i="24"/>
  <c r="F67" i="24"/>
  <c r="J66" i="24"/>
  <c r="H66" i="24"/>
  <c r="I66" i="24" s="1"/>
  <c r="G66" i="24"/>
  <c r="F66" i="24"/>
  <c r="J65" i="24"/>
  <c r="H65" i="24"/>
  <c r="I65" i="24" s="1"/>
  <c r="G65" i="24"/>
  <c r="F65" i="24"/>
  <c r="J64" i="24"/>
  <c r="H64" i="24"/>
  <c r="I64" i="24" s="1"/>
  <c r="G64" i="24"/>
  <c r="F64" i="24"/>
  <c r="J63" i="24"/>
  <c r="H63" i="24"/>
  <c r="I63" i="24" s="1"/>
  <c r="G63" i="24"/>
  <c r="F63" i="24"/>
  <c r="J62" i="24"/>
  <c r="H62" i="24"/>
  <c r="I62" i="24" s="1"/>
  <c r="G62" i="24"/>
  <c r="F62" i="24"/>
  <c r="J61" i="24"/>
  <c r="H61" i="24"/>
  <c r="I61" i="24" s="1"/>
  <c r="G61" i="24"/>
  <c r="F61" i="24"/>
  <c r="J60" i="24"/>
  <c r="H60" i="24"/>
  <c r="I60" i="24" s="1"/>
  <c r="G60" i="24"/>
  <c r="F60" i="24"/>
  <c r="J59" i="24"/>
  <c r="H59" i="24"/>
  <c r="I59" i="24" s="1"/>
  <c r="G59" i="24"/>
  <c r="F59" i="24"/>
  <c r="J58" i="24"/>
  <c r="H58" i="24"/>
  <c r="I58" i="24" s="1"/>
  <c r="G58" i="24"/>
  <c r="F58" i="24"/>
  <c r="J57" i="24"/>
  <c r="H57" i="24"/>
  <c r="I57" i="24" s="1"/>
  <c r="G57" i="24"/>
  <c r="F57" i="24"/>
  <c r="J56" i="24"/>
  <c r="H56" i="24"/>
  <c r="I56" i="24" s="1"/>
  <c r="G56" i="24"/>
  <c r="F56" i="24"/>
  <c r="J55" i="24"/>
  <c r="H55" i="24"/>
  <c r="I55" i="24" s="1"/>
  <c r="G55" i="24"/>
  <c r="F55" i="24"/>
  <c r="J54" i="24"/>
  <c r="H54" i="24"/>
  <c r="I54" i="24" s="1"/>
  <c r="G54" i="24"/>
  <c r="F54" i="24"/>
  <c r="J53" i="24"/>
  <c r="H53" i="24"/>
  <c r="I53" i="24" s="1"/>
  <c r="G53" i="24"/>
  <c r="F53" i="24"/>
  <c r="J52" i="24"/>
  <c r="H52" i="24"/>
  <c r="I52" i="24" s="1"/>
  <c r="G52" i="24"/>
  <c r="F52" i="24"/>
  <c r="J51" i="24"/>
  <c r="H51" i="24"/>
  <c r="I51" i="24" s="1"/>
  <c r="G51" i="24"/>
  <c r="F51" i="24"/>
  <c r="J50" i="24"/>
  <c r="H50" i="24"/>
  <c r="I50" i="24" s="1"/>
  <c r="G50" i="24"/>
  <c r="F50" i="24"/>
  <c r="J49" i="24"/>
  <c r="H49" i="24"/>
  <c r="I49" i="24" s="1"/>
  <c r="G49" i="24"/>
  <c r="F49" i="24"/>
  <c r="J48" i="24"/>
  <c r="I48" i="24"/>
  <c r="H48" i="24"/>
  <c r="G48" i="24"/>
  <c r="F48" i="24"/>
  <c r="J47" i="24"/>
  <c r="H47" i="24"/>
  <c r="I47" i="24" s="1"/>
  <c r="G47" i="24"/>
  <c r="F47" i="24"/>
  <c r="J46" i="24"/>
  <c r="H46" i="24"/>
  <c r="I46" i="24" s="1"/>
  <c r="G46" i="24"/>
  <c r="F46" i="24"/>
  <c r="J45" i="24"/>
  <c r="H45" i="24"/>
  <c r="I45" i="24" s="1"/>
  <c r="G45" i="24"/>
  <c r="F45" i="24"/>
  <c r="J44" i="24"/>
  <c r="H44" i="24"/>
  <c r="I44" i="24" s="1"/>
  <c r="G44" i="24"/>
  <c r="F44" i="24"/>
  <c r="J43" i="24"/>
  <c r="H43" i="24"/>
  <c r="I43" i="24" s="1"/>
  <c r="G43" i="24"/>
  <c r="F43" i="24"/>
  <c r="J42" i="24"/>
  <c r="H42" i="24"/>
  <c r="I42" i="24" s="1"/>
  <c r="G42" i="24"/>
  <c r="F42" i="24"/>
  <c r="J41" i="24"/>
  <c r="H41" i="24"/>
  <c r="I41" i="24" s="1"/>
  <c r="G41" i="24"/>
  <c r="F41" i="24"/>
  <c r="J40" i="24"/>
  <c r="H40" i="24"/>
  <c r="I40" i="24" s="1"/>
  <c r="G40" i="24"/>
  <c r="F40" i="24"/>
  <c r="J39" i="24"/>
  <c r="H39" i="24"/>
  <c r="I39" i="24" s="1"/>
  <c r="G39" i="24"/>
  <c r="F39" i="24"/>
  <c r="J38" i="24"/>
  <c r="H38" i="24"/>
  <c r="I38" i="24" s="1"/>
  <c r="G38" i="24"/>
  <c r="F38" i="24"/>
  <c r="J37" i="24"/>
  <c r="H37" i="24"/>
  <c r="I37" i="24" s="1"/>
  <c r="G37" i="24"/>
  <c r="F37" i="24"/>
  <c r="J36" i="24"/>
  <c r="H36" i="24"/>
  <c r="I36" i="24" s="1"/>
  <c r="G36" i="24"/>
  <c r="F36" i="24"/>
  <c r="J35" i="24"/>
  <c r="H35" i="24"/>
  <c r="I35" i="24" s="1"/>
  <c r="G35" i="24"/>
  <c r="F35" i="24"/>
  <c r="J34" i="24"/>
  <c r="I34" i="24"/>
  <c r="H34" i="24"/>
  <c r="G34" i="24"/>
  <c r="F34" i="24"/>
  <c r="J33" i="24"/>
  <c r="H33" i="24"/>
  <c r="I33" i="24" s="1"/>
  <c r="G33" i="24"/>
  <c r="F33" i="24"/>
  <c r="J32" i="24"/>
  <c r="H32" i="24"/>
  <c r="I32" i="24" s="1"/>
  <c r="G32" i="24"/>
  <c r="F32" i="24"/>
  <c r="J31" i="24"/>
  <c r="H31" i="24"/>
  <c r="I31" i="24" s="1"/>
  <c r="G31" i="24"/>
  <c r="F31" i="24"/>
  <c r="J30" i="24"/>
  <c r="H30" i="24"/>
  <c r="I30" i="24" s="1"/>
  <c r="G30" i="24"/>
  <c r="F30" i="24"/>
  <c r="J29" i="24"/>
  <c r="H29" i="24"/>
  <c r="I29" i="24" s="1"/>
  <c r="G29" i="24"/>
  <c r="F29" i="24"/>
  <c r="J28" i="24"/>
  <c r="H28" i="24"/>
  <c r="I28" i="24" s="1"/>
  <c r="G28" i="24"/>
  <c r="F28" i="24"/>
  <c r="J27" i="24"/>
  <c r="H27" i="24"/>
  <c r="I27" i="24" s="1"/>
  <c r="G27" i="24"/>
  <c r="F27" i="24"/>
  <c r="J26" i="24"/>
  <c r="H26" i="24"/>
  <c r="I26" i="24" s="1"/>
  <c r="G26" i="24"/>
  <c r="F26" i="24"/>
  <c r="J25" i="24"/>
  <c r="H25" i="24"/>
  <c r="I25" i="24" s="1"/>
  <c r="G25" i="24"/>
  <c r="F25" i="24"/>
  <c r="J24" i="24"/>
  <c r="H24" i="24"/>
  <c r="I24" i="24" s="1"/>
  <c r="G24" i="24"/>
  <c r="F24" i="24"/>
  <c r="J23" i="24"/>
  <c r="H23" i="24"/>
  <c r="I23" i="24" s="1"/>
  <c r="G23" i="24"/>
  <c r="F23" i="24"/>
  <c r="J22" i="24"/>
  <c r="H22" i="24"/>
  <c r="I22" i="24" s="1"/>
  <c r="G22" i="24"/>
  <c r="F22" i="24"/>
  <c r="J21" i="24"/>
  <c r="H21" i="24"/>
  <c r="I21" i="24" s="1"/>
  <c r="G21" i="24"/>
  <c r="F21" i="24"/>
  <c r="J20" i="24"/>
  <c r="H20" i="24"/>
  <c r="I20" i="24" s="1"/>
  <c r="G20" i="24"/>
  <c r="F20" i="24"/>
  <c r="J19" i="24"/>
  <c r="H19" i="24"/>
  <c r="I19" i="24" s="1"/>
  <c r="G19" i="24"/>
  <c r="F19" i="24"/>
  <c r="J18" i="24"/>
  <c r="H18" i="24"/>
  <c r="I18" i="24" s="1"/>
  <c r="G18" i="24"/>
  <c r="F18" i="24"/>
  <c r="J17" i="24"/>
  <c r="H17" i="24"/>
  <c r="I17" i="24" s="1"/>
  <c r="G17" i="24"/>
  <c r="F17" i="24"/>
  <c r="J16" i="24"/>
  <c r="H16" i="24"/>
  <c r="I16" i="24" s="1"/>
  <c r="G16" i="24"/>
  <c r="F16" i="24"/>
  <c r="J15" i="24"/>
  <c r="H15" i="24"/>
  <c r="I15" i="24" s="1"/>
  <c r="G15" i="24"/>
  <c r="F15" i="24"/>
  <c r="J14" i="24"/>
  <c r="H14" i="24"/>
  <c r="I14" i="24" s="1"/>
  <c r="G14" i="24"/>
  <c r="F14" i="24"/>
  <c r="J13" i="24"/>
  <c r="H13" i="24"/>
  <c r="I13" i="24" s="1"/>
  <c r="G13" i="24"/>
  <c r="F13" i="24"/>
  <c r="J12" i="24"/>
  <c r="H12" i="24"/>
  <c r="I12" i="24" s="1"/>
  <c r="G12" i="24"/>
  <c r="F12" i="24"/>
  <c r="J11" i="24"/>
  <c r="H11" i="24"/>
  <c r="I11" i="24" s="1"/>
  <c r="G11" i="24"/>
  <c r="F11" i="24"/>
  <c r="J10" i="24"/>
  <c r="H10" i="24"/>
  <c r="I10" i="24" s="1"/>
  <c r="G10" i="24"/>
  <c r="F10" i="24"/>
  <c r="J9" i="24"/>
  <c r="H9" i="24"/>
  <c r="I9" i="24" s="1"/>
  <c r="G9" i="24"/>
  <c r="F9" i="24"/>
  <c r="J8" i="24"/>
  <c r="H8" i="24"/>
  <c r="I8" i="24" s="1"/>
  <c r="G8" i="24"/>
  <c r="F8" i="24"/>
  <c r="J7" i="24"/>
  <c r="H7" i="24"/>
  <c r="I7" i="24" s="1"/>
  <c r="G7" i="24"/>
  <c r="F7" i="24"/>
  <c r="J6" i="24"/>
  <c r="H6" i="24"/>
  <c r="I6" i="24" s="1"/>
  <c r="G6" i="24"/>
  <c r="F6" i="24"/>
  <c r="J5" i="24"/>
  <c r="H5" i="24"/>
  <c r="I5" i="24" s="1"/>
  <c r="G5" i="24"/>
  <c r="F5" i="24"/>
  <c r="J4" i="24"/>
  <c r="H4" i="24"/>
  <c r="I4" i="24" s="1"/>
  <c r="G4" i="24"/>
  <c r="F4" i="24"/>
  <c r="J3" i="24"/>
  <c r="H3" i="24"/>
  <c r="I3" i="24" s="1"/>
  <c r="G3" i="24"/>
  <c r="F3" i="24"/>
  <c r="J2" i="24"/>
  <c r="I2" i="24"/>
  <c r="H2" i="24"/>
  <c r="G2" i="24"/>
  <c r="F2" i="24"/>
  <c r="J83" i="3"/>
  <c r="H83" i="3"/>
  <c r="I83" i="3" s="1"/>
  <c r="G83" i="3"/>
  <c r="F83" i="3"/>
  <c r="J82" i="3"/>
  <c r="H82" i="3"/>
  <c r="I82" i="3" s="1"/>
  <c r="G82" i="3"/>
  <c r="F82" i="3"/>
  <c r="J81" i="3"/>
  <c r="H81" i="3"/>
  <c r="I81" i="3" s="1"/>
  <c r="G81" i="3"/>
  <c r="F81" i="3"/>
  <c r="J80" i="3"/>
  <c r="H80" i="3"/>
  <c r="I80" i="3" s="1"/>
  <c r="G80" i="3"/>
  <c r="F80" i="3"/>
  <c r="J79" i="3"/>
  <c r="H79" i="3"/>
  <c r="G79" i="3"/>
  <c r="F79" i="3"/>
  <c r="J78" i="3"/>
  <c r="H78" i="3"/>
  <c r="I78" i="3" s="1"/>
  <c r="G78" i="3"/>
  <c r="F78" i="3"/>
  <c r="J77" i="3"/>
  <c r="H77" i="3"/>
  <c r="I77" i="3" s="1"/>
  <c r="G77" i="3"/>
  <c r="F77" i="3"/>
  <c r="J76" i="3"/>
  <c r="H76" i="3"/>
  <c r="I76" i="3" s="1"/>
  <c r="G76" i="3"/>
  <c r="F76" i="3"/>
  <c r="J75" i="3"/>
  <c r="H75" i="3"/>
  <c r="G75" i="3"/>
  <c r="F75" i="3"/>
  <c r="J74" i="3"/>
  <c r="H74" i="3"/>
  <c r="G74" i="3"/>
  <c r="F74" i="3"/>
  <c r="J73" i="3"/>
  <c r="H73" i="3"/>
  <c r="G73" i="3"/>
  <c r="F73" i="3"/>
  <c r="J72" i="3"/>
  <c r="H72" i="3"/>
  <c r="G72" i="3"/>
  <c r="F72" i="3"/>
  <c r="J71" i="3"/>
  <c r="H71" i="3"/>
  <c r="G71" i="3"/>
  <c r="F71" i="3"/>
  <c r="J70" i="3"/>
  <c r="H70" i="3"/>
  <c r="G70" i="3"/>
  <c r="F70" i="3"/>
  <c r="J69" i="3"/>
  <c r="H69" i="3"/>
  <c r="G69" i="3"/>
  <c r="F69" i="3"/>
  <c r="J68" i="3"/>
  <c r="H68" i="3"/>
  <c r="I68" i="3" s="1"/>
  <c r="G68" i="3"/>
  <c r="F68" i="3"/>
  <c r="J67" i="3"/>
  <c r="H67" i="3"/>
  <c r="I67" i="3" s="1"/>
  <c r="G67" i="3"/>
  <c r="F67" i="3"/>
  <c r="J66" i="3"/>
  <c r="H66" i="3"/>
  <c r="I66" i="3" s="1"/>
  <c r="G66" i="3"/>
  <c r="F66" i="3"/>
  <c r="J65" i="3"/>
  <c r="H65" i="3"/>
  <c r="I65" i="3" s="1"/>
  <c r="G65" i="3"/>
  <c r="F65" i="3"/>
  <c r="J64" i="3"/>
  <c r="H64" i="3"/>
  <c r="I64" i="3" s="1"/>
  <c r="G64" i="3"/>
  <c r="F64" i="3"/>
  <c r="J63" i="3"/>
  <c r="H63" i="3"/>
  <c r="I63" i="3" s="1"/>
  <c r="G63" i="3"/>
  <c r="F63" i="3"/>
  <c r="J62" i="3"/>
  <c r="H62" i="3"/>
  <c r="I62" i="3" s="1"/>
  <c r="G62" i="3"/>
  <c r="F62" i="3"/>
  <c r="J61" i="3"/>
  <c r="H61" i="3"/>
  <c r="I61" i="3" s="1"/>
  <c r="G61" i="3"/>
  <c r="F61" i="3"/>
  <c r="J60" i="3"/>
  <c r="I60" i="3"/>
  <c r="H60" i="3"/>
  <c r="G60" i="3"/>
  <c r="F60" i="3"/>
  <c r="J59" i="3"/>
  <c r="H59" i="3"/>
  <c r="G59" i="3"/>
  <c r="F59" i="3"/>
  <c r="J58" i="3"/>
  <c r="H58" i="3"/>
  <c r="G58" i="3"/>
  <c r="F58" i="3"/>
  <c r="J57" i="3"/>
  <c r="H57" i="3"/>
  <c r="G57" i="3"/>
  <c r="F57" i="3"/>
  <c r="J56" i="3"/>
  <c r="H56" i="3"/>
  <c r="G56" i="3"/>
  <c r="F56" i="3"/>
  <c r="J55" i="3"/>
  <c r="H55" i="3"/>
  <c r="G55" i="3"/>
  <c r="F55" i="3"/>
  <c r="J54" i="3"/>
  <c r="H54" i="3"/>
  <c r="G54" i="3"/>
  <c r="F54" i="3"/>
  <c r="J53" i="3"/>
  <c r="H53" i="3"/>
  <c r="G53" i="3"/>
  <c r="F53" i="3"/>
  <c r="J52" i="3"/>
  <c r="H52" i="3"/>
  <c r="I52" i="3" s="1"/>
  <c r="G52" i="3"/>
  <c r="F52" i="3"/>
  <c r="J51" i="3"/>
  <c r="H51" i="3"/>
  <c r="I51" i="3" s="1"/>
  <c r="G51" i="3"/>
  <c r="F51" i="3"/>
  <c r="J50" i="3"/>
  <c r="H50" i="3"/>
  <c r="I50" i="3" s="1"/>
  <c r="G50" i="3"/>
  <c r="F50" i="3"/>
  <c r="J49" i="3"/>
  <c r="H49" i="3"/>
  <c r="I49" i="3" s="1"/>
  <c r="G49" i="3"/>
  <c r="F49" i="3"/>
  <c r="J48" i="3"/>
  <c r="H48" i="3"/>
  <c r="I48" i="3" s="1"/>
  <c r="G48" i="3"/>
  <c r="F48" i="3"/>
  <c r="J47" i="3"/>
  <c r="H47" i="3"/>
  <c r="I47" i="3" s="1"/>
  <c r="G47" i="3"/>
  <c r="F47" i="3"/>
  <c r="J46" i="3"/>
  <c r="H46" i="3"/>
  <c r="I46" i="3" s="1"/>
  <c r="G46" i="3"/>
  <c r="F46" i="3"/>
  <c r="J45" i="3"/>
  <c r="H45" i="3"/>
  <c r="I45" i="3" s="1"/>
  <c r="G45" i="3"/>
  <c r="F45" i="3"/>
  <c r="J44" i="3"/>
  <c r="H44" i="3"/>
  <c r="I44" i="3" s="1"/>
  <c r="G44" i="3"/>
  <c r="F44" i="3"/>
  <c r="J43" i="3"/>
  <c r="H43" i="3"/>
  <c r="G43" i="3"/>
  <c r="F43" i="3"/>
  <c r="J42" i="3"/>
  <c r="H42" i="3"/>
  <c r="G42" i="3"/>
  <c r="F42" i="3"/>
  <c r="J41" i="3"/>
  <c r="H41" i="3"/>
  <c r="G41" i="3"/>
  <c r="F41" i="3"/>
  <c r="J40" i="3"/>
  <c r="H40" i="3"/>
  <c r="G40" i="3"/>
  <c r="F40" i="3"/>
  <c r="J39" i="3"/>
  <c r="H39" i="3"/>
  <c r="G39" i="3"/>
  <c r="F39" i="3"/>
  <c r="J38" i="3"/>
  <c r="H38" i="3"/>
  <c r="G38" i="3"/>
  <c r="F38" i="3"/>
  <c r="J37" i="3"/>
  <c r="H37" i="3"/>
  <c r="G37" i="3"/>
  <c r="F37" i="3"/>
  <c r="J36" i="3"/>
  <c r="H36" i="3"/>
  <c r="I36" i="3" s="1"/>
  <c r="G36" i="3"/>
  <c r="F36" i="3"/>
  <c r="J35" i="3"/>
  <c r="H35" i="3"/>
  <c r="I35" i="3" s="1"/>
  <c r="G35" i="3"/>
  <c r="F35" i="3"/>
  <c r="J34" i="3"/>
  <c r="H34" i="3"/>
  <c r="I34" i="3" s="1"/>
  <c r="G34" i="3"/>
  <c r="F34" i="3"/>
  <c r="J33" i="3"/>
  <c r="H33" i="3"/>
  <c r="I33" i="3" s="1"/>
  <c r="G33" i="3"/>
  <c r="F33" i="3"/>
  <c r="J32" i="3"/>
  <c r="H32" i="3"/>
  <c r="I32" i="3" s="1"/>
  <c r="G32" i="3"/>
  <c r="F32" i="3"/>
  <c r="J31" i="3"/>
  <c r="H31" i="3"/>
  <c r="I31" i="3" s="1"/>
  <c r="G31" i="3"/>
  <c r="F31" i="3"/>
  <c r="J30" i="3"/>
  <c r="H30" i="3"/>
  <c r="I30" i="3" s="1"/>
  <c r="G30" i="3"/>
  <c r="F30" i="3"/>
  <c r="J29" i="3"/>
  <c r="H29" i="3"/>
  <c r="I29" i="3" s="1"/>
  <c r="G29" i="3"/>
  <c r="F29" i="3"/>
  <c r="J28" i="3"/>
  <c r="H28" i="3"/>
  <c r="I28" i="3" s="1"/>
  <c r="G28" i="3"/>
  <c r="F28" i="3"/>
  <c r="J27" i="3"/>
  <c r="H27" i="3"/>
  <c r="G27" i="3"/>
  <c r="F27" i="3"/>
  <c r="J26" i="3"/>
  <c r="H26" i="3"/>
  <c r="G26" i="3"/>
  <c r="F26" i="3"/>
  <c r="J25" i="3"/>
  <c r="H25" i="3"/>
  <c r="G25" i="3"/>
  <c r="F25" i="3"/>
  <c r="J24" i="3"/>
  <c r="H24" i="3"/>
  <c r="G24" i="3"/>
  <c r="F24" i="3"/>
  <c r="J23" i="3"/>
  <c r="H23" i="3"/>
  <c r="G23" i="3"/>
  <c r="F23" i="3"/>
  <c r="J22" i="3"/>
  <c r="H22" i="3"/>
  <c r="G22" i="3"/>
  <c r="F22" i="3"/>
  <c r="J21" i="3"/>
  <c r="H21" i="3"/>
  <c r="G21" i="3"/>
  <c r="F21" i="3"/>
  <c r="J20" i="3"/>
  <c r="H20" i="3"/>
  <c r="I20" i="3" s="1"/>
  <c r="G20" i="3"/>
  <c r="F20" i="3"/>
  <c r="J19" i="3"/>
  <c r="H19" i="3"/>
  <c r="I19" i="3" s="1"/>
  <c r="G19" i="3"/>
  <c r="F19" i="3"/>
  <c r="J18" i="3"/>
  <c r="H18" i="3"/>
  <c r="I18" i="3" s="1"/>
  <c r="G18" i="3"/>
  <c r="F18" i="3"/>
  <c r="J17" i="3"/>
  <c r="H17" i="3"/>
  <c r="I17" i="3" s="1"/>
  <c r="G17" i="3"/>
  <c r="F17" i="3"/>
  <c r="J16" i="3"/>
  <c r="H16" i="3"/>
  <c r="I16" i="3" s="1"/>
  <c r="G16" i="3"/>
  <c r="F16" i="3"/>
  <c r="J15" i="3"/>
  <c r="H15" i="3"/>
  <c r="I15" i="3" s="1"/>
  <c r="G15" i="3"/>
  <c r="F15" i="3"/>
  <c r="J14" i="3"/>
  <c r="H14" i="3"/>
  <c r="I14" i="3" s="1"/>
  <c r="G14" i="3"/>
  <c r="F14" i="3"/>
  <c r="J13" i="3"/>
  <c r="H13" i="3"/>
  <c r="I13" i="3" s="1"/>
  <c r="G13" i="3"/>
  <c r="F13" i="3"/>
  <c r="J12" i="3"/>
  <c r="I12" i="3"/>
  <c r="H12" i="3"/>
  <c r="G12" i="3"/>
  <c r="F12" i="3"/>
  <c r="J11" i="3"/>
  <c r="H11" i="3"/>
  <c r="G11" i="3"/>
  <c r="F11" i="3"/>
  <c r="J10" i="3"/>
  <c r="H10" i="3"/>
  <c r="G10" i="3"/>
  <c r="F10" i="3"/>
  <c r="J9" i="3"/>
  <c r="H9" i="3"/>
  <c r="G9" i="3"/>
  <c r="F9" i="3"/>
  <c r="J8" i="3"/>
  <c r="H8" i="3"/>
  <c r="G8" i="3"/>
  <c r="F8" i="3"/>
  <c r="J7" i="3"/>
  <c r="H7" i="3"/>
  <c r="G7" i="3"/>
  <c r="F7" i="3"/>
  <c r="J6" i="3"/>
  <c r="H6" i="3"/>
  <c r="G6" i="3"/>
  <c r="F6" i="3"/>
  <c r="J5" i="3"/>
  <c r="H5" i="3"/>
  <c r="G5" i="3"/>
  <c r="F5" i="3"/>
  <c r="J4" i="3"/>
  <c r="H4" i="3"/>
  <c r="I4" i="3" s="1"/>
  <c r="G4" i="3"/>
  <c r="F4" i="3"/>
  <c r="J3" i="3"/>
  <c r="H3" i="3"/>
  <c r="I3" i="3" s="1"/>
  <c r="G3" i="3"/>
  <c r="F3" i="3"/>
  <c r="J2" i="3"/>
  <c r="H2" i="3"/>
  <c r="I2" i="3" s="1"/>
  <c r="G2" i="3"/>
  <c r="F2" i="3"/>
  <c r="J90" i="17"/>
  <c r="H90" i="17"/>
  <c r="I90" i="17" s="1"/>
  <c r="G90" i="17"/>
  <c r="F90" i="17"/>
  <c r="J89" i="17"/>
  <c r="I89" i="17"/>
  <c r="H89" i="17"/>
  <c r="G89" i="17"/>
  <c r="F89" i="17"/>
  <c r="J88" i="17"/>
  <c r="H88" i="17"/>
  <c r="I88" i="17" s="1"/>
  <c r="G88" i="17"/>
  <c r="F88" i="17"/>
  <c r="J87" i="17"/>
  <c r="H87" i="17"/>
  <c r="I87" i="17" s="1"/>
  <c r="G87" i="17"/>
  <c r="F87" i="17"/>
  <c r="J86" i="17"/>
  <c r="H86" i="17"/>
  <c r="I86" i="17" s="1"/>
  <c r="G86" i="17"/>
  <c r="F86" i="17"/>
  <c r="J85" i="17"/>
  <c r="H85" i="17"/>
  <c r="I85" i="17" s="1"/>
  <c r="G85" i="17"/>
  <c r="F85" i="17"/>
  <c r="J84" i="17"/>
  <c r="H84" i="17"/>
  <c r="I84" i="17" s="1"/>
  <c r="G84" i="17"/>
  <c r="F84" i="17"/>
  <c r="J83" i="17"/>
  <c r="H83" i="17"/>
  <c r="I83" i="17" s="1"/>
  <c r="G83" i="17"/>
  <c r="F83" i="17"/>
  <c r="J82" i="17"/>
  <c r="H82" i="17"/>
  <c r="I82" i="17" s="1"/>
  <c r="G82" i="17"/>
  <c r="F82" i="17"/>
  <c r="J81" i="17"/>
  <c r="H81" i="17"/>
  <c r="I81" i="17" s="1"/>
  <c r="G81" i="17"/>
  <c r="F81" i="17"/>
  <c r="J80" i="17"/>
  <c r="H80" i="17"/>
  <c r="I80" i="17" s="1"/>
  <c r="G80" i="17"/>
  <c r="F80" i="17"/>
  <c r="J79" i="17"/>
  <c r="H79" i="17"/>
  <c r="I79" i="17" s="1"/>
  <c r="G79" i="17"/>
  <c r="F79" i="17"/>
  <c r="J78" i="17"/>
  <c r="H78" i="17"/>
  <c r="I78" i="17" s="1"/>
  <c r="G78" i="17"/>
  <c r="F78" i="17"/>
  <c r="J77" i="17"/>
  <c r="H77" i="17"/>
  <c r="I77" i="17" s="1"/>
  <c r="G77" i="17"/>
  <c r="F77" i="17"/>
  <c r="J76" i="17"/>
  <c r="H76" i="17"/>
  <c r="I76" i="17" s="1"/>
  <c r="G76" i="17"/>
  <c r="F76" i="17"/>
  <c r="J75" i="17"/>
  <c r="I75" i="17"/>
  <c r="H75" i="17"/>
  <c r="G75" i="17"/>
  <c r="F75" i="17"/>
  <c r="J74" i="17"/>
  <c r="H74" i="17"/>
  <c r="I74" i="17" s="1"/>
  <c r="G74" i="17"/>
  <c r="F74" i="17"/>
  <c r="J73" i="17"/>
  <c r="H73" i="17"/>
  <c r="I73" i="17" s="1"/>
  <c r="G73" i="17"/>
  <c r="F73" i="17"/>
  <c r="J72" i="17"/>
  <c r="H72" i="17"/>
  <c r="I72" i="17" s="1"/>
  <c r="G72" i="17"/>
  <c r="F72" i="17"/>
  <c r="J71" i="17"/>
  <c r="H71" i="17"/>
  <c r="I71" i="17" s="1"/>
  <c r="G71" i="17"/>
  <c r="F71" i="17"/>
  <c r="J70" i="17"/>
  <c r="H70" i="17"/>
  <c r="I70" i="17" s="1"/>
  <c r="G70" i="17"/>
  <c r="F70" i="17"/>
  <c r="J69" i="17"/>
  <c r="I69" i="17"/>
  <c r="H69" i="17"/>
  <c r="G69" i="17"/>
  <c r="F69" i="17"/>
  <c r="J68" i="17"/>
  <c r="H68" i="17"/>
  <c r="I68" i="17" s="1"/>
  <c r="G68" i="17"/>
  <c r="F68" i="17"/>
  <c r="J67" i="17"/>
  <c r="H67" i="17"/>
  <c r="I67" i="17" s="1"/>
  <c r="G67" i="17"/>
  <c r="F67" i="17"/>
  <c r="J66" i="17"/>
  <c r="H66" i="17"/>
  <c r="I66" i="17" s="1"/>
  <c r="G66" i="17"/>
  <c r="F66" i="17"/>
  <c r="J65" i="17"/>
  <c r="H65" i="17"/>
  <c r="I65" i="17" s="1"/>
  <c r="G65" i="17"/>
  <c r="F65" i="17"/>
  <c r="J64" i="17"/>
  <c r="H64" i="17"/>
  <c r="I64" i="17" s="1"/>
  <c r="G64" i="17"/>
  <c r="F64" i="17"/>
  <c r="J63" i="17"/>
  <c r="H63" i="17"/>
  <c r="I63" i="17" s="1"/>
  <c r="G63" i="17"/>
  <c r="F63" i="17"/>
  <c r="J62" i="17"/>
  <c r="H62" i="17"/>
  <c r="I62" i="17" s="1"/>
  <c r="G62" i="17"/>
  <c r="F62" i="17"/>
  <c r="J61" i="17"/>
  <c r="I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I55" i="17" s="1"/>
  <c r="G55" i="17"/>
  <c r="F55" i="17"/>
  <c r="J54" i="17"/>
  <c r="H54" i="17"/>
  <c r="I54" i="17" s="1"/>
  <c r="G54" i="17"/>
  <c r="F54" i="17"/>
  <c r="J53" i="17"/>
  <c r="H53" i="17"/>
  <c r="I53" i="17" s="1"/>
  <c r="G53" i="17"/>
  <c r="F53" i="17"/>
  <c r="J52" i="17"/>
  <c r="H52" i="17"/>
  <c r="I52" i="17" s="1"/>
  <c r="G52" i="17"/>
  <c r="F52" i="17"/>
  <c r="J51" i="17"/>
  <c r="H51" i="17"/>
  <c r="I51" i="17" s="1"/>
  <c r="G51" i="17"/>
  <c r="F51" i="17"/>
  <c r="J50" i="17"/>
  <c r="H50" i="17"/>
  <c r="I50" i="17" s="1"/>
  <c r="G50" i="17"/>
  <c r="F50" i="17"/>
  <c r="J49" i="17"/>
  <c r="H49" i="17"/>
  <c r="I49" i="17" s="1"/>
  <c r="G49" i="17"/>
  <c r="F49" i="17"/>
  <c r="J48" i="17"/>
  <c r="H48" i="17"/>
  <c r="I48" i="17" s="1"/>
  <c r="G48" i="17"/>
  <c r="F48" i="17"/>
  <c r="J47" i="17"/>
  <c r="H47" i="17"/>
  <c r="I47" i="17" s="1"/>
  <c r="G47" i="17"/>
  <c r="F47" i="17"/>
  <c r="J46" i="17"/>
  <c r="H46" i="17"/>
  <c r="I46" i="17" s="1"/>
  <c r="G46" i="17"/>
  <c r="F46" i="17"/>
  <c r="J45" i="17"/>
  <c r="I45" i="17"/>
  <c r="H45" i="17"/>
  <c r="G45" i="17"/>
  <c r="F45" i="17"/>
  <c r="J44" i="17"/>
  <c r="H44" i="17"/>
  <c r="I44" i="17" s="1"/>
  <c r="G44" i="17"/>
  <c r="F44" i="17"/>
  <c r="J43" i="17"/>
  <c r="H43" i="17"/>
  <c r="I43" i="17" s="1"/>
  <c r="G43" i="17"/>
  <c r="F43" i="17"/>
  <c r="J42" i="17"/>
  <c r="H42" i="17"/>
  <c r="I42" i="17" s="1"/>
  <c r="G42" i="17"/>
  <c r="F42" i="17"/>
  <c r="J41" i="17"/>
  <c r="H41" i="17"/>
  <c r="I41" i="17" s="1"/>
  <c r="G41" i="17"/>
  <c r="F41" i="17"/>
  <c r="J40" i="17"/>
  <c r="H40" i="17"/>
  <c r="I40" i="17" s="1"/>
  <c r="G40" i="17"/>
  <c r="F40" i="17"/>
  <c r="J39" i="17"/>
  <c r="H39" i="17"/>
  <c r="I39" i="17" s="1"/>
  <c r="G39" i="17"/>
  <c r="F39" i="17"/>
  <c r="J38" i="17"/>
  <c r="H38" i="17"/>
  <c r="I38" i="17" s="1"/>
  <c r="G38" i="17"/>
  <c r="F38" i="17"/>
  <c r="J37" i="17"/>
  <c r="I37" i="17"/>
  <c r="H37" i="17"/>
  <c r="G37" i="17"/>
  <c r="F37" i="17"/>
  <c r="J36" i="17"/>
  <c r="H36" i="17"/>
  <c r="I36" i="17" s="1"/>
  <c r="G36" i="17"/>
  <c r="F36" i="17"/>
  <c r="J35" i="17"/>
  <c r="H35" i="17"/>
  <c r="I35" i="17" s="1"/>
  <c r="G35" i="17"/>
  <c r="F35" i="17"/>
  <c r="J34" i="17"/>
  <c r="H34" i="17"/>
  <c r="I34" i="17" s="1"/>
  <c r="G34" i="17"/>
  <c r="F34" i="17"/>
  <c r="J33" i="17"/>
  <c r="H33" i="17"/>
  <c r="I33" i="17" s="1"/>
  <c r="G33" i="17"/>
  <c r="F33" i="17"/>
  <c r="J32" i="17"/>
  <c r="H32" i="17"/>
  <c r="I32" i="17" s="1"/>
  <c r="G32" i="17"/>
  <c r="F32" i="17"/>
  <c r="J31" i="17"/>
  <c r="H31" i="17"/>
  <c r="I31" i="17" s="1"/>
  <c r="G31" i="17"/>
  <c r="F31" i="17"/>
  <c r="J30" i="17"/>
  <c r="H30" i="17"/>
  <c r="I30" i="17" s="1"/>
  <c r="G30" i="17"/>
  <c r="F30" i="17"/>
  <c r="J29" i="17"/>
  <c r="H29" i="17"/>
  <c r="I29" i="17" s="1"/>
  <c r="G29" i="17"/>
  <c r="F29" i="17"/>
  <c r="J28" i="17"/>
  <c r="H28" i="17"/>
  <c r="I28" i="17" s="1"/>
  <c r="G28" i="17"/>
  <c r="F28" i="17"/>
  <c r="J27" i="17"/>
  <c r="H27" i="17"/>
  <c r="I27" i="17" s="1"/>
  <c r="G27" i="17"/>
  <c r="F27" i="17"/>
  <c r="J26" i="17"/>
  <c r="H26" i="17"/>
  <c r="I26" i="17" s="1"/>
  <c r="G26" i="17"/>
  <c r="F26" i="17"/>
  <c r="J25" i="17"/>
  <c r="H25" i="17"/>
  <c r="I25" i="17" s="1"/>
  <c r="G25" i="17"/>
  <c r="F25" i="17"/>
  <c r="J24" i="17"/>
  <c r="H24" i="17"/>
  <c r="I24" i="17" s="1"/>
  <c r="G24" i="17"/>
  <c r="F24" i="17"/>
  <c r="J23" i="17"/>
  <c r="H23" i="17"/>
  <c r="I23" i="17" s="1"/>
  <c r="G23" i="17"/>
  <c r="F23" i="17"/>
  <c r="J22" i="17"/>
  <c r="H22" i="17"/>
  <c r="I22" i="17" s="1"/>
  <c r="G22" i="17"/>
  <c r="F22" i="17"/>
  <c r="J21" i="17"/>
  <c r="I21" i="17"/>
  <c r="H21" i="17"/>
  <c r="G21" i="17"/>
  <c r="F21" i="17"/>
  <c r="J20" i="17"/>
  <c r="H20" i="17"/>
  <c r="I20" i="17" s="1"/>
  <c r="G20" i="17"/>
  <c r="F20" i="17"/>
  <c r="J19" i="17"/>
  <c r="H19" i="17"/>
  <c r="I19" i="17" s="1"/>
  <c r="G19" i="17"/>
  <c r="F19" i="17"/>
  <c r="J18" i="17"/>
  <c r="H18" i="17"/>
  <c r="I18" i="17" s="1"/>
  <c r="G18" i="17"/>
  <c r="F18" i="17"/>
  <c r="J17" i="17"/>
  <c r="H17" i="17"/>
  <c r="I17" i="17" s="1"/>
  <c r="G17" i="17"/>
  <c r="F17" i="17"/>
  <c r="J16" i="17"/>
  <c r="H16" i="17"/>
  <c r="I16" i="17" s="1"/>
  <c r="G16" i="17"/>
  <c r="F16" i="17"/>
  <c r="J15" i="17"/>
  <c r="H15" i="17"/>
  <c r="I15" i="17" s="1"/>
  <c r="G15" i="17"/>
  <c r="F15" i="17"/>
  <c r="J14" i="17"/>
  <c r="H14" i="17"/>
  <c r="I14" i="17" s="1"/>
  <c r="G14" i="17"/>
  <c r="F14" i="17"/>
  <c r="J13" i="17"/>
  <c r="H13" i="17"/>
  <c r="I13" i="17" s="1"/>
  <c r="G13" i="17"/>
  <c r="F13" i="17"/>
  <c r="J12" i="17"/>
  <c r="H12" i="17"/>
  <c r="I12" i="17" s="1"/>
  <c r="G12" i="17"/>
  <c r="F12" i="17"/>
  <c r="J11" i="17"/>
  <c r="H11" i="17"/>
  <c r="I11" i="17" s="1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I7" i="17" s="1"/>
  <c r="G7" i="17"/>
  <c r="F7" i="17"/>
  <c r="J6" i="17"/>
  <c r="H6" i="17"/>
  <c r="I6" i="17" s="1"/>
  <c r="G6" i="17"/>
  <c r="F6" i="17"/>
  <c r="J5" i="17"/>
  <c r="I5" i="17"/>
  <c r="H5" i="17"/>
  <c r="G5" i="17"/>
  <c r="F5" i="17"/>
  <c r="J4" i="17"/>
  <c r="H4" i="17"/>
  <c r="I4" i="17" s="1"/>
  <c r="G4" i="17"/>
  <c r="F4" i="17"/>
  <c r="J3" i="17"/>
  <c r="H3" i="17"/>
  <c r="I3" i="17" s="1"/>
  <c r="G3" i="17"/>
  <c r="F3" i="17"/>
  <c r="J2" i="17"/>
  <c r="H2" i="17"/>
  <c r="I2" i="17" s="1"/>
  <c r="G2" i="17"/>
  <c r="F2" i="17"/>
  <c r="J26" i="21"/>
  <c r="H26" i="21"/>
  <c r="I26" i="21" s="1"/>
  <c r="G26" i="21"/>
  <c r="F26" i="21"/>
  <c r="J25" i="21"/>
  <c r="H25" i="21"/>
  <c r="I25" i="21" s="1"/>
  <c r="G25" i="21"/>
  <c r="F25" i="21"/>
  <c r="J24" i="21"/>
  <c r="H24" i="21"/>
  <c r="I24" i="21" s="1"/>
  <c r="G24" i="21"/>
  <c r="F24" i="21"/>
  <c r="J23" i="21"/>
  <c r="H23" i="21"/>
  <c r="I23" i="21" s="1"/>
  <c r="G23" i="21"/>
  <c r="F23" i="21"/>
  <c r="J22" i="21"/>
  <c r="I22" i="21"/>
  <c r="H22" i="21"/>
  <c r="G22" i="21"/>
  <c r="F22" i="21"/>
  <c r="J21" i="21"/>
  <c r="H21" i="21"/>
  <c r="I21" i="21" s="1"/>
  <c r="G21" i="21"/>
  <c r="F21" i="21"/>
  <c r="J20" i="21"/>
  <c r="H20" i="21"/>
  <c r="I20" i="21" s="1"/>
  <c r="G20" i="21"/>
  <c r="F20" i="21"/>
  <c r="J19" i="21"/>
  <c r="H19" i="21"/>
  <c r="I19" i="21" s="1"/>
  <c r="G19" i="21"/>
  <c r="F19" i="21"/>
  <c r="J18" i="21"/>
  <c r="I18" i="21"/>
  <c r="H18" i="21"/>
  <c r="G18" i="21"/>
  <c r="F18" i="21"/>
  <c r="J17" i="21"/>
  <c r="H17" i="21"/>
  <c r="G17" i="21"/>
  <c r="F17" i="21"/>
  <c r="J16" i="21"/>
  <c r="H16" i="21"/>
  <c r="G16" i="21"/>
  <c r="F16" i="21"/>
  <c r="J15" i="21"/>
  <c r="H15" i="21"/>
  <c r="G15" i="21"/>
  <c r="F15" i="21"/>
  <c r="J14" i="21"/>
  <c r="H14" i="21"/>
  <c r="I14" i="21" s="1"/>
  <c r="G14" i="21"/>
  <c r="F14" i="21"/>
  <c r="J13" i="21"/>
  <c r="H13" i="21"/>
  <c r="I13" i="21" s="1"/>
  <c r="G13" i="21"/>
  <c r="F13" i="21"/>
  <c r="J12" i="21"/>
  <c r="H12" i="21"/>
  <c r="I12" i="21" s="1"/>
  <c r="G12" i="21"/>
  <c r="F12" i="21"/>
  <c r="J11" i="21"/>
  <c r="H11" i="21"/>
  <c r="I11" i="21" s="1"/>
  <c r="G11" i="21"/>
  <c r="F11" i="21"/>
  <c r="J10" i="21"/>
  <c r="I10" i="21"/>
  <c r="H10" i="21"/>
  <c r="G10" i="21"/>
  <c r="F10" i="21"/>
  <c r="J9" i="21"/>
  <c r="H9" i="21"/>
  <c r="G9" i="21"/>
  <c r="F9" i="21"/>
  <c r="J8" i="21"/>
  <c r="H8" i="21"/>
  <c r="G8" i="21"/>
  <c r="F8" i="21"/>
  <c r="J7" i="21"/>
  <c r="H7" i="21"/>
  <c r="G7" i="21"/>
  <c r="F7" i="21"/>
  <c r="J6" i="21"/>
  <c r="H6" i="21"/>
  <c r="I6" i="21" s="1"/>
  <c r="G6" i="21"/>
  <c r="F6" i="21"/>
  <c r="J5" i="21"/>
  <c r="H5" i="21"/>
  <c r="I5" i="21" s="1"/>
  <c r="G5" i="21"/>
  <c r="F5" i="21"/>
  <c r="J4" i="21"/>
  <c r="H4" i="21"/>
  <c r="I4" i="21" s="1"/>
  <c r="G4" i="21"/>
  <c r="F4" i="21"/>
  <c r="J3" i="21"/>
  <c r="H3" i="21"/>
  <c r="I3" i="21" s="1"/>
  <c r="G3" i="21"/>
  <c r="F3" i="21"/>
  <c r="J2" i="21"/>
  <c r="H2" i="21"/>
  <c r="I2" i="21" s="1"/>
  <c r="G2" i="21"/>
  <c r="F2" i="21"/>
  <c r="J90" i="2"/>
  <c r="H90" i="2"/>
  <c r="I90" i="2" s="1"/>
  <c r="G90" i="2"/>
  <c r="F90" i="2"/>
  <c r="J89" i="2"/>
  <c r="H89" i="2"/>
  <c r="I89" i="2" s="1"/>
  <c r="G89" i="2"/>
  <c r="F89" i="2"/>
  <c r="J88" i="2"/>
  <c r="H88" i="2"/>
  <c r="I88" i="2" s="1"/>
  <c r="G88" i="2"/>
  <c r="F88" i="2"/>
  <c r="J87" i="2"/>
  <c r="H87" i="2"/>
  <c r="I87" i="2" s="1"/>
  <c r="G87" i="2"/>
  <c r="F87" i="2"/>
  <c r="J86" i="2"/>
  <c r="H86" i="2"/>
  <c r="I86" i="2" s="1"/>
  <c r="G86" i="2"/>
  <c r="F86" i="2"/>
  <c r="J85" i="2"/>
  <c r="H85" i="2"/>
  <c r="I85" i="2" s="1"/>
  <c r="G85" i="2"/>
  <c r="F85" i="2"/>
  <c r="J84" i="2"/>
  <c r="H84" i="2"/>
  <c r="I84" i="2" s="1"/>
  <c r="G84" i="2"/>
  <c r="F84" i="2"/>
  <c r="J83" i="2"/>
  <c r="H83" i="2"/>
  <c r="I83" i="2" s="1"/>
  <c r="G83" i="2"/>
  <c r="F83" i="2"/>
  <c r="J82" i="2"/>
  <c r="I82" i="2"/>
  <c r="H82" i="2"/>
  <c r="G82" i="2"/>
  <c r="F82" i="2"/>
  <c r="J81" i="2"/>
  <c r="H81" i="2"/>
  <c r="G81" i="2"/>
  <c r="F81" i="2"/>
  <c r="J80" i="2"/>
  <c r="H80" i="2"/>
  <c r="G80" i="2"/>
  <c r="F80" i="2"/>
  <c r="J79" i="2"/>
  <c r="H79" i="2"/>
  <c r="G79" i="2"/>
  <c r="F79" i="2"/>
  <c r="J78" i="2"/>
  <c r="H78" i="2"/>
  <c r="G78" i="2"/>
  <c r="F78" i="2"/>
  <c r="J77" i="2"/>
  <c r="H77" i="2"/>
  <c r="I77" i="2" s="1"/>
  <c r="G77" i="2"/>
  <c r="F77" i="2"/>
  <c r="J76" i="2"/>
  <c r="H76" i="2"/>
  <c r="I76" i="2" s="1"/>
  <c r="G76" i="2"/>
  <c r="F76" i="2"/>
  <c r="J75" i="2"/>
  <c r="H75" i="2"/>
  <c r="I75" i="2" s="1"/>
  <c r="G75" i="2"/>
  <c r="F75" i="2"/>
  <c r="J74" i="2"/>
  <c r="H74" i="2"/>
  <c r="I74" i="2" s="1"/>
  <c r="G74" i="2"/>
  <c r="F74" i="2"/>
  <c r="J73" i="2"/>
  <c r="H73" i="2"/>
  <c r="I73" i="2" s="1"/>
  <c r="G73" i="2"/>
  <c r="F73" i="2"/>
  <c r="J72" i="2"/>
  <c r="H72" i="2"/>
  <c r="I72" i="2" s="1"/>
  <c r="G72" i="2"/>
  <c r="F72" i="2"/>
  <c r="J71" i="2"/>
  <c r="H71" i="2"/>
  <c r="I71" i="2" s="1"/>
  <c r="G71" i="2"/>
  <c r="F71" i="2"/>
  <c r="J70" i="2"/>
  <c r="H70" i="2"/>
  <c r="I70" i="2" s="1"/>
  <c r="G70" i="2"/>
  <c r="F70" i="2"/>
  <c r="J69" i="2"/>
  <c r="H69" i="2"/>
  <c r="I69" i="2" s="1"/>
  <c r="G69" i="2"/>
  <c r="F69" i="2"/>
  <c r="J68" i="2"/>
  <c r="H68" i="2"/>
  <c r="I68" i="2" s="1"/>
  <c r="G68" i="2"/>
  <c r="F68" i="2"/>
  <c r="J67" i="2"/>
  <c r="H67" i="2"/>
  <c r="I67" i="2" s="1"/>
  <c r="G67" i="2"/>
  <c r="F67" i="2"/>
  <c r="J66" i="2"/>
  <c r="H66" i="2"/>
  <c r="I66" i="2" s="1"/>
  <c r="G66" i="2"/>
  <c r="F66" i="2"/>
  <c r="J65" i="2"/>
  <c r="H65" i="2"/>
  <c r="I65" i="2" s="1"/>
  <c r="G65" i="2"/>
  <c r="F65" i="2"/>
  <c r="J64" i="2"/>
  <c r="H64" i="2"/>
  <c r="I64" i="2" s="1"/>
  <c r="G64" i="2"/>
  <c r="F64" i="2"/>
  <c r="J63" i="2"/>
  <c r="H63" i="2"/>
  <c r="I63" i="2" s="1"/>
  <c r="G63" i="2"/>
  <c r="F63" i="2"/>
  <c r="J62" i="2"/>
  <c r="H62" i="2"/>
  <c r="I62" i="2" s="1"/>
  <c r="G62" i="2"/>
  <c r="F62" i="2"/>
  <c r="J61" i="2"/>
  <c r="H61" i="2"/>
  <c r="I61" i="2" s="1"/>
  <c r="G61" i="2"/>
  <c r="F61" i="2"/>
  <c r="J60" i="2"/>
  <c r="H60" i="2"/>
  <c r="I60" i="2" s="1"/>
  <c r="G60" i="2"/>
  <c r="F60" i="2"/>
  <c r="J59" i="2"/>
  <c r="H59" i="2"/>
  <c r="I59" i="2" s="1"/>
  <c r="G59" i="2"/>
  <c r="F59" i="2"/>
  <c r="J58" i="2"/>
  <c r="H58" i="2"/>
  <c r="I58" i="2" s="1"/>
  <c r="G58" i="2"/>
  <c r="F58" i="2"/>
  <c r="J57" i="2"/>
  <c r="H57" i="2"/>
  <c r="I57" i="2" s="1"/>
  <c r="G57" i="2"/>
  <c r="F57" i="2"/>
  <c r="J56" i="2"/>
  <c r="H56" i="2"/>
  <c r="I56" i="2" s="1"/>
  <c r="G56" i="2"/>
  <c r="F56" i="2"/>
  <c r="J55" i="2"/>
  <c r="H55" i="2"/>
  <c r="I55" i="2" s="1"/>
  <c r="G55" i="2"/>
  <c r="F55" i="2"/>
  <c r="J54" i="2"/>
  <c r="H54" i="2"/>
  <c r="I54" i="2" s="1"/>
  <c r="G54" i="2"/>
  <c r="F54" i="2"/>
  <c r="J53" i="2"/>
  <c r="H53" i="2"/>
  <c r="I53" i="2" s="1"/>
  <c r="G53" i="2"/>
  <c r="F53" i="2"/>
  <c r="J52" i="2"/>
  <c r="H52" i="2"/>
  <c r="I52" i="2" s="1"/>
  <c r="G52" i="2"/>
  <c r="F52" i="2"/>
  <c r="J51" i="2"/>
  <c r="H51" i="2"/>
  <c r="I51" i="2" s="1"/>
  <c r="G51" i="2"/>
  <c r="F51" i="2"/>
  <c r="J50" i="2"/>
  <c r="H50" i="2"/>
  <c r="I50" i="2" s="1"/>
  <c r="G50" i="2"/>
  <c r="F50" i="2"/>
  <c r="J49" i="2"/>
  <c r="H49" i="2"/>
  <c r="I49" i="2" s="1"/>
  <c r="G49" i="2"/>
  <c r="F49" i="2"/>
  <c r="J48" i="2"/>
  <c r="H48" i="2"/>
  <c r="I48" i="2" s="1"/>
  <c r="G48" i="2"/>
  <c r="F48" i="2"/>
  <c r="J47" i="2"/>
  <c r="H47" i="2"/>
  <c r="I47" i="2" s="1"/>
  <c r="G47" i="2"/>
  <c r="F47" i="2"/>
  <c r="J46" i="2"/>
  <c r="H46" i="2"/>
  <c r="I46" i="2" s="1"/>
  <c r="G46" i="2"/>
  <c r="F46" i="2"/>
  <c r="J45" i="2"/>
  <c r="H45" i="2"/>
  <c r="I45" i="2" s="1"/>
  <c r="G45" i="2"/>
  <c r="F45" i="2"/>
  <c r="J44" i="2"/>
  <c r="H44" i="2"/>
  <c r="I44" i="2" s="1"/>
  <c r="G44" i="2"/>
  <c r="F44" i="2"/>
  <c r="J43" i="2"/>
  <c r="H43" i="2"/>
  <c r="I43" i="2" s="1"/>
  <c r="G43" i="2"/>
  <c r="F43" i="2"/>
  <c r="J42" i="2"/>
  <c r="H42" i="2"/>
  <c r="I42" i="2" s="1"/>
  <c r="G42" i="2"/>
  <c r="F42" i="2"/>
  <c r="J41" i="2"/>
  <c r="H41" i="2"/>
  <c r="I41" i="2" s="1"/>
  <c r="G41" i="2"/>
  <c r="F41" i="2"/>
  <c r="J40" i="2"/>
  <c r="H40" i="2"/>
  <c r="I40" i="2" s="1"/>
  <c r="G40" i="2"/>
  <c r="F40" i="2"/>
  <c r="J39" i="2"/>
  <c r="H39" i="2"/>
  <c r="I39" i="2" s="1"/>
  <c r="G39" i="2"/>
  <c r="F39" i="2"/>
  <c r="J38" i="2"/>
  <c r="H38" i="2"/>
  <c r="I38" i="2" s="1"/>
  <c r="G38" i="2"/>
  <c r="F38" i="2"/>
  <c r="J37" i="2"/>
  <c r="H37" i="2"/>
  <c r="I37" i="2" s="1"/>
  <c r="G37" i="2"/>
  <c r="F37" i="2"/>
  <c r="J36" i="2"/>
  <c r="H36" i="2"/>
  <c r="I36" i="2" s="1"/>
  <c r="G36" i="2"/>
  <c r="F36" i="2"/>
  <c r="J35" i="2"/>
  <c r="H35" i="2"/>
  <c r="I35" i="2" s="1"/>
  <c r="G35" i="2"/>
  <c r="F35" i="2"/>
  <c r="J34" i="2"/>
  <c r="H34" i="2"/>
  <c r="I34" i="2" s="1"/>
  <c r="G34" i="2"/>
  <c r="F34" i="2"/>
  <c r="J33" i="2"/>
  <c r="H33" i="2"/>
  <c r="I33" i="2" s="1"/>
  <c r="G33" i="2"/>
  <c r="F33" i="2"/>
  <c r="J32" i="2"/>
  <c r="H32" i="2"/>
  <c r="I32" i="2" s="1"/>
  <c r="G32" i="2"/>
  <c r="F32" i="2"/>
  <c r="J31" i="2"/>
  <c r="H31" i="2"/>
  <c r="I31" i="2" s="1"/>
  <c r="G31" i="2"/>
  <c r="F31" i="2"/>
  <c r="J30" i="2"/>
  <c r="H30" i="2"/>
  <c r="I30" i="2" s="1"/>
  <c r="G30" i="2"/>
  <c r="F30" i="2"/>
  <c r="J29" i="2"/>
  <c r="H29" i="2"/>
  <c r="I29" i="2" s="1"/>
  <c r="G29" i="2"/>
  <c r="F29" i="2"/>
  <c r="J28" i="2"/>
  <c r="H28" i="2"/>
  <c r="I28" i="2" s="1"/>
  <c r="G28" i="2"/>
  <c r="F28" i="2"/>
  <c r="J27" i="2"/>
  <c r="H27" i="2"/>
  <c r="I27" i="2" s="1"/>
  <c r="G27" i="2"/>
  <c r="F27" i="2"/>
  <c r="J26" i="2"/>
  <c r="H26" i="2"/>
  <c r="I26" i="2" s="1"/>
  <c r="G26" i="2"/>
  <c r="F26" i="2"/>
  <c r="J25" i="2"/>
  <c r="H25" i="2"/>
  <c r="I25" i="2" s="1"/>
  <c r="G25" i="2"/>
  <c r="F25" i="2"/>
  <c r="J24" i="2"/>
  <c r="H24" i="2"/>
  <c r="I24" i="2" s="1"/>
  <c r="G24" i="2"/>
  <c r="F24" i="2"/>
  <c r="J23" i="2"/>
  <c r="H23" i="2"/>
  <c r="I23" i="2" s="1"/>
  <c r="G23" i="2"/>
  <c r="F23" i="2"/>
  <c r="J22" i="2"/>
  <c r="H22" i="2"/>
  <c r="I22" i="2" s="1"/>
  <c r="G22" i="2"/>
  <c r="F22" i="2"/>
  <c r="J21" i="2"/>
  <c r="H21" i="2"/>
  <c r="I21" i="2" s="1"/>
  <c r="G21" i="2"/>
  <c r="F21" i="2"/>
  <c r="J20" i="2"/>
  <c r="H20" i="2"/>
  <c r="I20" i="2" s="1"/>
  <c r="G20" i="2"/>
  <c r="F20" i="2"/>
  <c r="J19" i="2"/>
  <c r="H19" i="2"/>
  <c r="I19" i="2" s="1"/>
  <c r="G19" i="2"/>
  <c r="F19" i="2"/>
  <c r="J18" i="2"/>
  <c r="H18" i="2"/>
  <c r="I18" i="2" s="1"/>
  <c r="G18" i="2"/>
  <c r="F18" i="2"/>
  <c r="J17" i="2"/>
  <c r="H17" i="2"/>
  <c r="I17" i="2" s="1"/>
  <c r="G17" i="2"/>
  <c r="F17" i="2"/>
  <c r="J16" i="2"/>
  <c r="H16" i="2"/>
  <c r="I16" i="2" s="1"/>
  <c r="G16" i="2"/>
  <c r="F16" i="2"/>
  <c r="J15" i="2"/>
  <c r="H15" i="2"/>
  <c r="I15" i="2" s="1"/>
  <c r="G15" i="2"/>
  <c r="F15" i="2"/>
  <c r="J14" i="2"/>
  <c r="H14" i="2"/>
  <c r="I14" i="2" s="1"/>
  <c r="G14" i="2"/>
  <c r="F14" i="2"/>
  <c r="J13" i="2"/>
  <c r="H13" i="2"/>
  <c r="I13" i="2" s="1"/>
  <c r="G13" i="2"/>
  <c r="F13" i="2"/>
  <c r="J12" i="2"/>
  <c r="H12" i="2"/>
  <c r="I12" i="2" s="1"/>
  <c r="G12" i="2"/>
  <c r="F12" i="2"/>
  <c r="J11" i="2"/>
  <c r="H11" i="2"/>
  <c r="I11" i="2" s="1"/>
  <c r="G11" i="2"/>
  <c r="F11" i="2"/>
  <c r="J10" i="2"/>
  <c r="H10" i="2"/>
  <c r="I10" i="2" s="1"/>
  <c r="G10" i="2"/>
  <c r="F10" i="2"/>
  <c r="J9" i="2"/>
  <c r="H9" i="2"/>
  <c r="I9" i="2" s="1"/>
  <c r="G9" i="2"/>
  <c r="F9" i="2"/>
  <c r="J8" i="2"/>
  <c r="H8" i="2"/>
  <c r="I8" i="2" s="1"/>
  <c r="G8" i="2"/>
  <c r="F8" i="2"/>
  <c r="J7" i="2"/>
  <c r="H7" i="2"/>
  <c r="I7" i="2" s="1"/>
  <c r="G7" i="2"/>
  <c r="F7" i="2"/>
  <c r="J6" i="2"/>
  <c r="H6" i="2"/>
  <c r="I6" i="2" s="1"/>
  <c r="G6" i="2"/>
  <c r="F6" i="2"/>
  <c r="J5" i="2"/>
  <c r="H5" i="2"/>
  <c r="I5" i="2" s="1"/>
  <c r="G5" i="2"/>
  <c r="F5" i="2"/>
  <c r="J4" i="2"/>
  <c r="H4" i="2"/>
  <c r="I4" i="2" s="1"/>
  <c r="G4" i="2"/>
  <c r="F4" i="2"/>
  <c r="J3" i="2"/>
  <c r="H3" i="2"/>
  <c r="I3" i="2" s="1"/>
  <c r="G3" i="2"/>
  <c r="F3" i="2"/>
  <c r="J2" i="2"/>
  <c r="H2" i="2"/>
  <c r="I2" i="2" s="1"/>
  <c r="G2" i="2"/>
  <c r="F2" i="2"/>
  <c r="I15" i="21" l="1"/>
  <c r="I7" i="21"/>
  <c r="I78" i="2"/>
  <c r="I79" i="2"/>
  <c r="I80" i="2"/>
  <c r="I81" i="2"/>
  <c r="I5" i="18"/>
  <c r="I6" i="18"/>
  <c r="I7" i="18"/>
  <c r="I8" i="18"/>
  <c r="I9" i="18"/>
  <c r="I10" i="18"/>
  <c r="I11" i="18"/>
  <c r="I12" i="18"/>
  <c r="I16" i="18"/>
  <c r="I27" i="18"/>
  <c r="I28" i="18"/>
  <c r="I38" i="18"/>
  <c r="I54" i="18"/>
  <c r="I55" i="18"/>
  <c r="I56" i="18"/>
  <c r="I57" i="18"/>
  <c r="I72" i="18"/>
  <c r="I76" i="18"/>
  <c r="I70" i="26"/>
  <c r="I71" i="26"/>
  <c r="I72" i="26"/>
  <c r="I73" i="26"/>
  <c r="I63" i="26"/>
  <c r="I64" i="26"/>
  <c r="I81" i="24"/>
  <c r="I70" i="5"/>
  <c r="I71" i="5"/>
  <c r="I72" i="5"/>
  <c r="I73" i="5"/>
  <c r="I74" i="5"/>
  <c r="I75" i="5"/>
  <c r="I76" i="5"/>
  <c r="I62" i="5"/>
  <c r="I63" i="5"/>
  <c r="I64" i="5"/>
  <c r="I65" i="5"/>
  <c r="I13" i="18"/>
  <c r="I29" i="18"/>
  <c r="I32" i="18"/>
  <c r="I35" i="18"/>
  <c r="I60" i="18"/>
  <c r="I64" i="18"/>
  <c r="I67" i="18"/>
  <c r="I71" i="18"/>
  <c r="I14" i="18"/>
  <c r="I30" i="18"/>
  <c r="I34" i="18"/>
  <c r="I37" i="18"/>
  <c r="I58" i="18"/>
  <c r="I62" i="18"/>
  <c r="I65" i="18"/>
  <c r="I69" i="18"/>
  <c r="I2" i="18"/>
  <c r="I3" i="18"/>
  <c r="I4" i="18"/>
  <c r="I39" i="18"/>
  <c r="I40" i="18"/>
  <c r="I41" i="18"/>
  <c r="I42" i="18"/>
  <c r="I43" i="18"/>
  <c r="I73" i="18"/>
  <c r="I74" i="18"/>
  <c r="I75" i="18"/>
  <c r="I15" i="18"/>
  <c r="I31" i="18"/>
  <c r="I33" i="18"/>
  <c r="I36" i="18"/>
  <c r="I59" i="18"/>
  <c r="I61" i="18"/>
  <c r="I63" i="18"/>
  <c r="I66" i="18"/>
  <c r="I68" i="18"/>
  <c r="I70" i="18"/>
  <c r="I17" i="18"/>
  <c r="I18" i="18"/>
  <c r="I19" i="18"/>
  <c r="I20" i="18"/>
  <c r="I21" i="18"/>
  <c r="I22" i="18"/>
  <c r="I23" i="18"/>
  <c r="I24" i="18"/>
  <c r="I25" i="18"/>
  <c r="I44" i="18"/>
  <c r="I45" i="18"/>
  <c r="I46" i="18"/>
  <c r="I47" i="18"/>
  <c r="I48" i="18"/>
  <c r="I49" i="18"/>
  <c r="I50" i="18"/>
  <c r="I51" i="18"/>
  <c r="I52" i="18"/>
  <c r="I53" i="18"/>
  <c r="I77" i="18"/>
  <c r="I78" i="18"/>
  <c r="I79" i="18"/>
  <c r="H83" i="25"/>
  <c r="I68" i="25" s="1"/>
  <c r="I8" i="21"/>
  <c r="I16" i="21"/>
  <c r="J72" i="30"/>
  <c r="J76" i="30"/>
  <c r="J80" i="30"/>
  <c r="J73" i="30"/>
  <c r="J77" i="30"/>
  <c r="J81" i="30"/>
  <c r="I77" i="26"/>
  <c r="I78" i="26"/>
  <c r="I79" i="26"/>
  <c r="I80" i="26"/>
  <c r="I26" i="26"/>
  <c r="I27" i="26"/>
  <c r="I28" i="26"/>
  <c r="I42" i="26"/>
  <c r="I43" i="26"/>
  <c r="I44" i="26"/>
  <c r="I58" i="26"/>
  <c r="I59" i="26"/>
  <c r="I60" i="26"/>
  <c r="I74" i="26"/>
  <c r="I75" i="26"/>
  <c r="I76" i="26"/>
  <c r="I9" i="21"/>
  <c r="I17" i="21"/>
  <c r="I9" i="23"/>
  <c r="I13" i="23"/>
  <c r="I3" i="23"/>
  <c r="I16" i="23"/>
  <c r="I12" i="23"/>
  <c r="I7" i="23"/>
  <c r="I4" i="23"/>
  <c r="I8" i="23"/>
  <c r="I19" i="23"/>
  <c r="I15" i="23"/>
  <c r="I11" i="23"/>
  <c r="I6" i="23"/>
  <c r="I17" i="23"/>
  <c r="I18" i="23"/>
  <c r="I14" i="23"/>
  <c r="I10" i="23"/>
  <c r="I5" i="23"/>
  <c r="I2" i="23"/>
  <c r="I26" i="23"/>
  <c r="I5" i="3"/>
  <c r="I6" i="3"/>
  <c r="I7" i="3"/>
  <c r="I21" i="3"/>
  <c r="I22" i="3"/>
  <c r="I23" i="3"/>
  <c r="I37" i="3"/>
  <c r="I38" i="3"/>
  <c r="I39" i="3"/>
  <c r="I53" i="3"/>
  <c r="I54" i="3"/>
  <c r="I55" i="3"/>
  <c r="I69" i="3"/>
  <c r="I70" i="3"/>
  <c r="I71" i="3"/>
  <c r="I8" i="3"/>
  <c r="I9" i="3"/>
  <c r="I10" i="3"/>
  <c r="I11" i="3"/>
  <c r="I24" i="3"/>
  <c r="I25" i="3"/>
  <c r="I26" i="3"/>
  <c r="I27" i="3"/>
  <c r="I40" i="3"/>
  <c r="I41" i="3"/>
  <c r="I42" i="3"/>
  <c r="I43" i="3"/>
  <c r="I56" i="3"/>
  <c r="I57" i="3"/>
  <c r="I58" i="3"/>
  <c r="I59" i="3"/>
  <c r="I72" i="3"/>
  <c r="I73" i="3"/>
  <c r="I74" i="3"/>
  <c r="I79" i="3"/>
  <c r="I75" i="3"/>
  <c r="I3" i="25"/>
  <c r="I19" i="25"/>
  <c r="I35" i="25"/>
  <c r="I51" i="25"/>
  <c r="I59" i="25"/>
  <c r="I63" i="25"/>
  <c r="I67" i="25"/>
  <c r="I71" i="25"/>
  <c r="I75" i="25"/>
  <c r="I79" i="25"/>
  <c r="I88" i="27"/>
  <c r="G88" i="27"/>
  <c r="E88" i="27"/>
  <c r="C88" i="27"/>
  <c r="I43" i="25" l="1"/>
  <c r="I27" i="25"/>
  <c r="I11" i="25"/>
  <c r="I14" i="25"/>
  <c r="I55" i="25"/>
  <c r="I39" i="25"/>
  <c r="I23" i="25"/>
  <c r="I7" i="25"/>
  <c r="I47" i="25"/>
  <c r="I31" i="25"/>
  <c r="I15" i="25"/>
  <c r="I6" i="25"/>
  <c r="I22" i="25"/>
  <c r="I30" i="25"/>
  <c r="I46" i="25"/>
  <c r="I62" i="25"/>
  <c r="I78" i="25"/>
  <c r="I8" i="25"/>
  <c r="I24" i="25"/>
  <c r="I40" i="25"/>
  <c r="I56" i="25"/>
  <c r="I72" i="25"/>
  <c r="I81" i="25"/>
  <c r="I73" i="25"/>
  <c r="I65" i="25"/>
  <c r="I57" i="25"/>
  <c r="I49" i="25"/>
  <c r="I41" i="25"/>
  <c r="I33" i="25"/>
  <c r="I25" i="25"/>
  <c r="I17" i="25"/>
  <c r="I9" i="25"/>
  <c r="I2" i="25"/>
  <c r="I18" i="25"/>
  <c r="I34" i="25"/>
  <c r="I50" i="25"/>
  <c r="I66" i="25"/>
  <c r="I82" i="25"/>
  <c r="I12" i="25"/>
  <c r="I28" i="25"/>
  <c r="I44" i="25"/>
  <c r="I60" i="25"/>
  <c r="I76" i="25"/>
  <c r="I48" i="25"/>
  <c r="I38" i="25"/>
  <c r="I54" i="25"/>
  <c r="I70" i="25"/>
  <c r="I83" i="25"/>
  <c r="I16" i="25"/>
  <c r="I32" i="25"/>
  <c r="I64" i="25"/>
  <c r="I80" i="25"/>
  <c r="I77" i="25"/>
  <c r="I69" i="25"/>
  <c r="I61" i="25"/>
  <c r="I53" i="25"/>
  <c r="I45" i="25"/>
  <c r="I37" i="25"/>
  <c r="I29" i="25"/>
  <c r="I21" i="25"/>
  <c r="I13" i="25"/>
  <c r="I5" i="25"/>
  <c r="I10" i="25"/>
  <c r="I26" i="25"/>
  <c r="I42" i="25"/>
  <c r="I58" i="25"/>
  <c r="I74" i="25"/>
  <c r="I4" i="25"/>
  <c r="I20" i="25"/>
  <c r="I36" i="25"/>
  <c r="I52" i="25"/>
  <c r="C87" i="27"/>
  <c r="E87" i="27"/>
  <c r="G87" i="27"/>
  <c r="I87" i="27"/>
  <c r="I85" i="27" l="1"/>
  <c r="I86" i="27"/>
  <c r="G85" i="27"/>
  <c r="G86" i="27"/>
  <c r="E85" i="27"/>
  <c r="E86" i="27"/>
  <c r="C85" i="27"/>
  <c r="C86" i="27"/>
  <c r="I84" i="27" l="1"/>
  <c r="G84" i="27"/>
  <c r="E83" i="27"/>
  <c r="E84" i="27"/>
  <c r="C83" i="27"/>
  <c r="C84" i="27"/>
  <c r="I83" i="27" l="1"/>
  <c r="G83" i="27"/>
  <c r="I82" i="27" l="1"/>
  <c r="G82" i="27"/>
  <c r="E82" i="27"/>
  <c r="C82" i="27"/>
  <c r="I81" i="27" l="1"/>
  <c r="G81" i="27"/>
  <c r="E81" i="27"/>
  <c r="C81" i="27"/>
  <c r="I80" i="27" l="1"/>
  <c r="G80" i="27"/>
  <c r="E80" i="27"/>
  <c r="C80" i="27"/>
  <c r="C79" i="27"/>
  <c r="I79" i="27" l="1"/>
  <c r="G79" i="27"/>
  <c r="E79" i="27"/>
  <c r="I78" i="27"/>
  <c r="G78" i="27"/>
  <c r="E78" i="27"/>
  <c r="C78" i="27" l="1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</calcChain>
</file>

<file path=xl/sharedStrings.xml><?xml version="1.0" encoding="utf-8"?>
<sst xmlns="http://schemas.openxmlformats.org/spreadsheetml/2006/main" count="1611" uniqueCount="327">
  <si>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</si>
  <si>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</si>
  <si>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</si>
  <si>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</si>
  <si>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</si>
  <si>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</si>
  <si>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</si>
  <si>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</si>
  <si>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</si>
  <si>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</si>
  <si>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</si>
  <si>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</si>
  <si>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</si>
  <si>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</si>
  <si>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</si>
  <si>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</si>
  <si>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</si>
  <si>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</si>
  <si>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</si>
  <si>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</si>
  <si>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</si>
  <si>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</si>
  <si>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</si>
  <si>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</si>
  <si>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</si>
  <si>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</si>
  <si>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</si>
  <si>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</si>
  <si>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</si>
  <si>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</si>
  <si>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</si>
  <si>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</si>
  <si>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</si>
  <si>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</si>
  <si>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</si>
  <si>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</si>
  <si>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</si>
  <si>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</si>
  <si>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</si>
  <si>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</si>
  <si>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</si>
  <si>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</si>
  <si>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</si>
  <si>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</si>
  <si>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</si>
  <si>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</si>
  <si>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</si>
  <si>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</si>
  <si>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</si>
  <si>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</si>
  <si>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</si>
  <si>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</si>
  <si>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</si>
  <si>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</si>
  <si>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</si>
  <si>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</si>
  <si>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</si>
  <si>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</si>
  <si>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</si>
  <si>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</si>
  <si>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</si>
  <si>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</si>
  <si>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</si>
  <si>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</si>
  <si>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</si>
  <si>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</si>
  <si>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</si>
  <si>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</si>
  <si>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</si>
  <si>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</si>
  <si>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</si>
  <si>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</si>
  <si>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</si>
  <si>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</si>
  <si>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</si>
  <si>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</si>
  <si>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</si>
  <si>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</si>
  <si>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</si>
  <si>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</si>
  <si>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</si>
  <si>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</si>
  <si>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</si>
  <si>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</si>
  <si>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</si>
  <si>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</si>
  <si>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</si>
  <si>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</si>
  <si>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</si>
  <si>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</si>
  <si>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</si>
  <si>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</si>
  <si>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</si>
  <si>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</si>
  <si>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</si>
  <si>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</si>
  <si>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</si>
  <si>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</si>
  <si>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</si>
  <si>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</si>
  <si>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</si>
  <si>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</si>
  <si>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</si>
  <si>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</si>
  <si>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</si>
  <si>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</si>
  <si>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</si>
  <si>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</si>
  <si>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</si>
  <si>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</si>
  <si>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</si>
  <si>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</si>
  <si>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</si>
  <si>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</si>
  <si>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</si>
  <si>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</si>
  <si>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</si>
  <si>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</si>
  <si>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</si>
  <si>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</si>
  <si>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</si>
  <si>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</si>
  <si>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</si>
  <si>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</si>
  <si>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</si>
  <si>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</si>
  <si>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</si>
  <si>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</si>
  <si>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</si>
  <si>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</si>
  <si>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</si>
  <si>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</si>
  <si>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</si>
  <si>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</si>
  <si>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</si>
  <si>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</si>
  <si>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</si>
  <si>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</si>
  <si>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</si>
  <si>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</si>
  <si>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</si>
  <si>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</si>
  <si>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</si>
  <si>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</si>
  <si>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</si>
  <si>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</si>
  <si>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</si>
  <si>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</si>
  <si>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</si>
  <si>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</si>
  <si>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</si>
  <si>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</si>
  <si>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</si>
  <si>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</si>
  <si>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</si>
  <si>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</si>
  <si>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</si>
  <si>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</si>
  <si>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</si>
  <si>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</si>
  <si>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</si>
  <si>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</si>
  <si>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</si>
  <si>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</si>
  <si>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</si>
  <si>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</si>
  <si>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</si>
  <si>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</si>
  <si>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</si>
  <si>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</si>
  <si>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</si>
  <si>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</si>
  <si>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</si>
  <si>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</si>
  <si>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</si>
  <si>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</si>
  <si>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</si>
  <si>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</si>
  <si>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</si>
  <si>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</si>
  <si>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</si>
  <si>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</si>
  <si>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</si>
  <si>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</si>
  <si>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</si>
  <si>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</si>
  <si>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</si>
  <si>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</si>
  <si>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</si>
  <si>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</si>
  <si>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</si>
  <si>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</si>
  <si>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</si>
  <si>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</si>
  <si>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</si>
  <si>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</si>
  <si>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</si>
  <si>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</si>
  <si>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</si>
  <si>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</si>
  <si>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</si>
  <si>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</si>
  <si>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</si>
  <si>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</si>
  <si>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</si>
  <si>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</si>
  <si>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</si>
  <si>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</si>
  <si>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</si>
  <si>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</si>
  <si>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</si>
  <si>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</si>
  <si>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</si>
  <si>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</si>
  <si>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</si>
  <si>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</si>
  <si>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</si>
  <si>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</si>
  <si>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</si>
  <si>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</si>
  <si>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</si>
  <si>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</si>
  <si>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</si>
  <si>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</si>
  <si>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</si>
  <si>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</si>
  <si>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</si>
  <si>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</si>
  <si>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</si>
  <si>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</si>
  <si>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</si>
  <si>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</si>
  <si>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</si>
  <si>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</si>
  <si>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</si>
  <si>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</si>
  <si>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</si>
  <si>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</si>
  <si>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</si>
  <si>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</si>
  <si>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</si>
  <si>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</si>
  <si>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</si>
  <si>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</si>
  <si>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</si>
  <si>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</si>
  <si>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</si>
  <si>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</si>
  <si>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</si>
  <si>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</si>
  <si>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</si>
  <si>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</si>
  <si>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</si>
  <si>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</si>
  <si>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</si>
  <si>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</si>
  <si>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</si>
  <si>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</si>
  <si>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</si>
  <si>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</si>
  <si>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</si>
  <si>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</si>
  <si>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</si>
  <si>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</si>
  <si>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</si>
  <si>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</si>
  <si>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</si>
  <si>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</si>
  <si>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</si>
  <si>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</si>
  <si>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</si>
  <si>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</si>
  <si>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</si>
  <si>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</si>
  <si>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</si>
  <si>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</si>
  <si>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</si>
  <si>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</si>
  <si>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</si>
  <si>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</si>
  <si>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</si>
  <si>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 xml:space="preserve">DİĞER MADENCİLİK VE TAŞ ŞubatÇILIĞI  </t>
  </si>
  <si>
    <t xml:space="preserve">DİĞER MADENCİLİK VE TAŞ Şubat.  </t>
  </si>
  <si>
    <t>İlin Payı (Nisan 2016)</t>
  </si>
  <si>
    <t>Başvuru Sayısındaki Değişim (Nisan 2016 - Nisan 2015)</t>
  </si>
  <si>
    <t>Başvuru Sayısındaki Fark (Nisan 2016 - Nisan 2015)</t>
  </si>
  <si>
    <t>Ödeme Yapılan Kişi Sayısındaki Değişim (Nisan 2016 - Nisan 2015)</t>
  </si>
  <si>
    <t>Ödeme Yapılan Kişi Sayısındaki Fark (Nisan 2016 - Nisan 2015)</t>
  </si>
  <si>
    <t>Sektörün payı (Nisan 2016)</t>
  </si>
  <si>
    <t>Çalışan Sayısında Değişim (Nisan 2016 - Nisan 2015)</t>
  </si>
  <si>
    <t>Çalışan Sayısındaki Fark (Nisan 2016 - Nisan 2015)</t>
  </si>
  <si>
    <t>Artışta Sektörün Payı (%) (Nisan 2016)</t>
  </si>
  <si>
    <t>Çalışan Sayısındaki Fark (Nisan 2016 - Mart 2016)</t>
  </si>
  <si>
    <t>İşyeri Sayısında Değişim (Nisan 2016 - Nisan 2015)</t>
  </si>
  <si>
    <t>İşyeri Sayısındaki Fark (Nisan 2016 - Nisan 2015)</t>
  </si>
  <si>
    <t>İşyeri Sayısındaki Fark (Nisan 2016 - Mart 2016)</t>
  </si>
  <si>
    <t>Çalışan Sayısındaki Fark  (Nisan 2016 - Nisan 2015)</t>
  </si>
  <si>
    <t>Artışta İlin Payı (%) (Nisan 2016)</t>
  </si>
  <si>
    <t>Çalışan Sayısındaki Fark  (Nisan 2016 - Mart 2016)</t>
  </si>
  <si>
    <t>Esnaf Sayısında Değişim (Nisan 2016 - Nisan 2015)</t>
  </si>
  <si>
    <t>Esnaf Sayısındaki Fark (Nisan 2016 - Nisan 2015)</t>
  </si>
  <si>
    <t>Esnaf Sayısındaki Fark (Nisan 2016 - Mart 2016)</t>
  </si>
  <si>
    <t>Çiftçi Sayısında Değişim (Nisan 2016 - Nisan 2015)</t>
  </si>
  <si>
    <t>Çiftçi Sayısındaki Fark (Nisan 2016 - Nisan 2015)</t>
  </si>
  <si>
    <t>Çiftçi Sayısındaki Fark (Nisan 2016 - Mart 2016)</t>
  </si>
  <si>
    <t>Sektörün Sigortalı Kadın İstihdamındaki Payı (Nisan 2016)</t>
  </si>
  <si>
    <t>Çalışan Sayısında Değişim (Nisan 2016- Nisan 2015)</t>
  </si>
  <si>
    <t>Çalışan Sayısındaki Fark (Nisan 2016- Mart 2016)</t>
  </si>
  <si>
    <t>İldeki Kadın İstihdamının Toplam İstihdama Oranı (Nisan 2016)</t>
  </si>
  <si>
    <t>Kadın İstihdamındaki Değişim (Nisan 2016 - Nisan 2015)</t>
  </si>
  <si>
    <t>Kadın İstihdamındaki Fark (Nisan 2016 - Nisan 2015)</t>
  </si>
  <si>
    <t>Kadın İstihdamındaki Fark (Nisan 2016 - Mart 2016)</t>
  </si>
  <si>
    <t>Ortalama Günlük Kazanç Değişim (Nisan 2016 - Nisan 2015)</t>
  </si>
  <si>
    <t>Ortalama Günlük Kazanç Fark (TL) (Nisan 2016 - Nisan 2015)</t>
  </si>
  <si>
    <t>Ortalama Günlük Kazanç Fark (TL) (Nisan 2016 - Mart 2016)</t>
  </si>
  <si>
    <t>KOBİ İşyeri Sayısı Değişim (Nisan 2016 - Nisan 2015)</t>
  </si>
  <si>
    <t>KOBİ İşyeri Sayısı Fark (Nisan 2016 - Nisan 2015)</t>
  </si>
  <si>
    <t>KOBİ İşyeri Sayısı Fark (Nisan 2016 - Mart 2016)</t>
  </si>
  <si>
    <t>KOBİ İşyeri Sektör Değişim (Nisan 2016 - Nisan 2015)</t>
  </si>
  <si>
    <t>KOBİ İşyeri Sektör Fark (Nisan 2016 - Nisan 2015)</t>
  </si>
  <si>
    <t>KOBİ İşyeri Sektör Fark (Nisan 2016 - Mart 2016)</t>
  </si>
  <si>
    <t>KOBİ Sigortalı Sayısı Değişim (Nisan 2016 - Nisan 2015)</t>
  </si>
  <si>
    <t>KOBİ Sigortalı Sayısı Fark (Nisan 2016 - Nisan 2015)</t>
  </si>
  <si>
    <t>KOBİ Sigortalı Sayısı Fark (Nisan 2016 - Mart 2016)</t>
  </si>
  <si>
    <t>KOBİ Sigortalı Sektör Değişim (Nisan 2016 - Nisan 2015)</t>
  </si>
  <si>
    <t>KOBİ Sigortalı Sektör Fark (Nisan 2016 - Nisan 2015)</t>
  </si>
  <si>
    <t>KOBİ Sigortalı Sektör Fark (Nisan 2016 - Mart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</si>
</sst>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4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sz val="8.5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08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1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8" fillId="19" borderId="0" applyNumberFormat="0" applyBorder="0" applyAlignment="0" applyProtection="0"/>
    <xf numFmtId="0" fontId="48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8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48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5" fillId="19" borderId="0" applyNumberFormat="0" applyBorder="0" applyAlignment="0" applyProtection="0"/>
    <xf numFmtId="0" fontId="49" fillId="1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11" fillId="21" borderId="0" applyNumberFormat="0" applyBorder="0" applyAlignment="0" applyProtection="0"/>
    <xf numFmtId="0" fontId="49" fillId="14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5" fillId="29" borderId="0" applyNumberFormat="0" applyBorder="0" applyAlignment="0" applyProtection="0"/>
    <xf numFmtId="0" fontId="49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5" fillId="34" borderId="0" applyNumberFormat="0" applyBorder="0" applyAlignment="0" applyProtection="0"/>
    <xf numFmtId="0" fontId="49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5" fillId="21" borderId="0" applyNumberFormat="0" applyBorder="0" applyAlignment="0" applyProtection="0"/>
    <xf numFmtId="0" fontId="49" fillId="21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3" fillId="0" borderId="10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1" fontId="2" fillId="0" borderId="0"/>
    <xf numFmtId="0" fontId="2" fillId="0" borderId="0"/>
    <xf numFmtId="0" fontId="19" fillId="19" borderId="9" applyNumberFormat="0" applyAlignment="0" applyProtection="0"/>
    <xf numFmtId="0" fontId="60" fillId="19" borderId="9" applyNumberFormat="0" applyAlignment="0" applyProtection="0"/>
    <xf numFmtId="0" fontId="31" fillId="34" borderId="20" applyNumberFormat="0" applyAlignment="0" applyProtection="0"/>
    <xf numFmtId="0" fontId="31" fillId="34" borderId="20" applyNumberFormat="0" applyAlignment="0" applyProtection="0"/>
    <xf numFmtId="0" fontId="18" fillId="29" borderId="8" applyNumberFormat="0" applyAlignment="0" applyProtection="0"/>
    <xf numFmtId="0" fontId="61" fillId="29" borderId="8" applyNumberFormat="0" applyAlignment="0" applyProtection="0"/>
    <xf numFmtId="0" fontId="32" fillId="27" borderId="21" applyNumberFormat="0" applyAlignment="0" applyProtection="0"/>
    <xf numFmtId="0" fontId="32" fillId="27" borderId="21" applyNumberFormat="0" applyAlignment="0" applyProtection="0"/>
    <xf numFmtId="0" fontId="20" fillId="19" borderId="8" applyNumberFormat="0" applyAlignment="0" applyProtection="0"/>
    <xf numFmtId="0" fontId="62" fillId="19" borderId="8" applyNumberFormat="0" applyAlignment="0" applyProtection="0"/>
    <xf numFmtId="0" fontId="33" fillId="34" borderId="21" applyNumberFormat="0" applyAlignment="0" applyProtection="0"/>
    <xf numFmtId="0" fontId="33" fillId="34" borderId="21" applyNumberFormat="0" applyAlignment="0" applyProtection="0"/>
    <xf numFmtId="0" fontId="63" fillId="10" borderId="11" applyNumberFormat="0" applyAlignment="0" applyProtection="0"/>
    <xf numFmtId="0" fontId="34" fillId="38" borderId="22" applyNumberFormat="0" applyAlignment="0" applyProtection="0"/>
    <xf numFmtId="0" fontId="34" fillId="38" borderId="22" applyNumberFormat="0" applyAlignment="0" applyProtection="0"/>
    <xf numFmtId="0" fontId="64" fillId="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6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7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1" fillId="0" borderId="0"/>
    <xf numFmtId="0" fontId="45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8" fillId="0" borderId="0"/>
    <xf numFmtId="0" fontId="2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1" fontId="2" fillId="0" borderId="0"/>
    <xf numFmtId="0" fontId="11" fillId="0" borderId="0"/>
    <xf numFmtId="0" fontId="7" fillId="0" borderId="0"/>
    <xf numFmtId="0" fontId="7" fillId="0" borderId="0"/>
    <xf numFmtId="171" fontId="2" fillId="0" borderId="0"/>
    <xf numFmtId="0" fontId="48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19" borderId="0" applyNumberFormat="0" applyBorder="0" applyAlignment="0" applyProtection="0"/>
    <xf numFmtId="0" fontId="27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1" borderId="12" applyNumberFormat="0" applyFont="0" applyAlignment="0" applyProtection="0"/>
    <xf numFmtId="0" fontId="2" fillId="23" borderId="23" applyNumberFormat="0" applyFont="0" applyAlignment="0" applyProtection="0"/>
    <xf numFmtId="0" fontId="2" fillId="23" borderId="23" applyNumberFormat="0" applyFont="0" applyAlignment="0" applyProtection="0"/>
    <xf numFmtId="0" fontId="68" fillId="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47" fillId="0" borderId="0"/>
    <xf numFmtId="0" fontId="12" fillId="0" borderId="24" applyNumberFormat="0" applyFill="0" applyAlignment="0" applyProtection="0"/>
    <xf numFmtId="0" fontId="69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36" borderId="0" applyNumberFormat="0" applyBorder="0" applyAlignment="0" applyProtection="0"/>
    <xf numFmtId="0" fontId="49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4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49" fillId="1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5" fillId="42" borderId="0" applyNumberFormat="0" applyBorder="0" applyAlignment="0" applyProtection="0"/>
    <xf numFmtId="0" fontId="49" fillId="4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49" fillId="18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31" borderId="0" applyNumberFormat="0" applyBorder="0" applyAlignment="0" applyProtection="0"/>
    <xf numFmtId="0" fontId="11" fillId="23" borderId="0" applyNumberFormat="0" applyBorder="0" applyAlignment="0" applyProtection="0"/>
    <xf numFmtId="0" fontId="2" fillId="0" borderId="0"/>
    <xf numFmtId="0" fontId="11" fillId="2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2" fillId="0" borderId="0"/>
  </cellStyleXfs>
  <cellXfs count="133">
    <xf numFmtId="0" fontId="0" fillId="0" borderId="0" xfId="0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2" xfId="0" applyNumberFormat="1" applyFont="1" applyFill="1" applyBorder="1" applyAlignment="1">
      <alignment horizontal="center" vertical="center" wrapText="1"/>
    </xf>
    <xf numFmtId="0" fontId="4" fillId="0" borderId="0" xfId="3" applyFont="1" applyFill="1" applyBorder="1"/>
    <xf numFmtId="0" fontId="4" fillId="0" borderId="0" xfId="3" applyFont="1" applyBorder="1"/>
    <xf numFmtId="0" fontId="4" fillId="0" borderId="3" xfId="3" applyFont="1" applyFill="1" applyBorder="1"/>
    <xf numFmtId="0" fontId="13" fillId="2" borderId="1" xfId="0" applyFont="1" applyFill="1" applyBorder="1" applyAlignment="1">
      <alignment horizontal="center" vertical="center"/>
    </xf>
    <xf numFmtId="0" fontId="14" fillId="0" borderId="0" xfId="0" applyFont="1"/>
    <xf numFmtId="3" fontId="14" fillId="0" borderId="0" xfId="0" applyNumberFormat="1" applyFont="1"/>
    <xf numFmtId="0" fontId="14" fillId="0" borderId="0" xfId="0" applyFont="1" applyBorder="1"/>
    <xf numFmtId="166" fontId="14" fillId="0" borderId="0" xfId="0" applyNumberFormat="1" applyFont="1" applyBorder="1"/>
    <xf numFmtId="0" fontId="13" fillId="0" borderId="0" xfId="0" applyFont="1"/>
    <xf numFmtId="3" fontId="14" fillId="0" borderId="0" xfId="0" applyNumberFormat="1" applyFont="1" applyFill="1"/>
    <xf numFmtId="166" fontId="14" fillId="0" borderId="0" xfId="11" applyNumberFormat="1" applyFont="1"/>
    <xf numFmtId="0" fontId="13" fillId="2" borderId="1" xfId="0" applyFont="1" applyFill="1" applyBorder="1" applyAlignment="1">
      <alignment horizontal="center" vertical="center" wrapText="1"/>
    </xf>
    <xf numFmtId="9" fontId="14" fillId="0" borderId="0" xfId="11" applyFont="1" applyBorder="1"/>
    <xf numFmtId="17" fontId="13" fillId="2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Border="1"/>
    <xf numFmtId="165" fontId="14" fillId="0" borderId="0" xfId="0" applyNumberFormat="1" applyFont="1"/>
    <xf numFmtId="2" fontId="14" fillId="0" borderId="0" xfId="0" applyNumberFormat="1" applyFont="1"/>
    <xf numFmtId="166" fontId="14" fillId="0" borderId="0" xfId="11" applyNumberFormat="1" applyFont="1" applyFill="1" applyBorder="1"/>
    <xf numFmtId="166" fontId="14" fillId="0" borderId="0" xfId="11" applyNumberFormat="1" applyFont="1" applyBorder="1"/>
    <xf numFmtId="17" fontId="13" fillId="2" borderId="5" xfId="0" applyNumberFormat="1" applyFont="1" applyFill="1" applyBorder="1" applyAlignment="1">
      <alignment horizontal="center" vertical="center"/>
    </xf>
    <xf numFmtId="0" fontId="14" fillId="0" borderId="0" xfId="0" applyFont="1" applyFill="1"/>
    <xf numFmtId="166" fontId="14" fillId="0" borderId="0" xfId="0" applyNumberFormat="1" applyFont="1"/>
    <xf numFmtId="166" fontId="13" fillId="0" borderId="0" xfId="0" applyNumberFormat="1" applyFont="1" applyBorder="1"/>
    <xf numFmtId="17" fontId="14" fillId="0" borderId="0" xfId="0" applyNumberFormat="1" applyFont="1"/>
    <xf numFmtId="167" fontId="14" fillId="0" borderId="0" xfId="0" applyNumberFormat="1" applyFont="1"/>
    <xf numFmtId="0" fontId="13" fillId="0" borderId="0" xfId="0" applyFont="1" applyBorder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0" fontId="13" fillId="2" borderId="6" xfId="0" applyFont="1" applyFill="1" applyBorder="1" applyAlignment="1">
      <alignment horizontal="center" vertical="center" wrapText="1"/>
    </xf>
    <xf numFmtId="3" fontId="0" fillId="0" borderId="6" xfId="0" applyNumberFormat="1" applyBorder="1"/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165" fontId="14" fillId="0" borderId="6" xfId="0" applyNumberFormat="1" applyFont="1" applyBorder="1"/>
    <xf numFmtId="17" fontId="14" fillId="0" borderId="6" xfId="0" applyNumberFormat="1" applyFont="1" applyBorder="1" applyAlignment="1">
      <alignment vertical="center"/>
    </xf>
    <xf numFmtId="168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 applyAlignment="1">
      <alignment vertical="center"/>
    </xf>
    <xf numFmtId="168" fontId="14" fillId="0" borderId="6" xfId="0" applyNumberFormat="1" applyFont="1" applyFill="1" applyBorder="1" applyAlignment="1">
      <alignment vertical="center"/>
    </xf>
    <xf numFmtId="3" fontId="14" fillId="0" borderId="6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17" fontId="13" fillId="2" borderId="0" xfId="0" applyNumberFormat="1" applyFont="1" applyFill="1" applyBorder="1" applyAlignment="1">
      <alignment horizontal="center" vertical="center" wrapText="1"/>
    </xf>
    <xf numFmtId="0" fontId="8" fillId="0" borderId="6" xfId="7" quotePrefix="1" applyNumberFormat="1" applyFont="1" applyFill="1" applyBorder="1" applyAlignment="1">
      <alignment horizontal="center" vertical="top"/>
    </xf>
    <xf numFmtId="0" fontId="9" fillId="0" borderId="6" xfId="7" applyFont="1" applyFill="1" applyBorder="1" applyAlignment="1">
      <alignment vertical="center"/>
    </xf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 applyAlignment="1">
      <alignment horizontal="center"/>
    </xf>
    <xf numFmtId="17" fontId="13" fillId="2" borderId="3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/>
    <xf numFmtId="0" fontId="14" fillId="0" borderId="6" xfId="0" applyFont="1" applyFill="1" applyBorder="1"/>
    <xf numFmtId="0" fontId="13" fillId="0" borderId="6" xfId="0" applyFont="1" applyFill="1" applyBorder="1"/>
    <xf numFmtId="17" fontId="13" fillId="2" borderId="1" xfId="0" applyNumberFormat="1" applyFont="1" applyFill="1" applyBorder="1" applyAlignment="1">
      <alignment horizontal="center" vertical="center"/>
    </xf>
    <xf numFmtId="3" fontId="14" fillId="0" borderId="6" xfId="0" applyNumberFormat="1" applyFont="1" applyBorder="1"/>
    <xf numFmtId="17" fontId="14" fillId="0" borderId="6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3" fontId="14" fillId="0" borderId="6" xfId="9" applyNumberFormat="1" applyFont="1" applyBorder="1" applyAlignment="1">
      <alignment horizontal="right"/>
    </xf>
    <xf numFmtId="17" fontId="14" fillId="0" borderId="6" xfId="0" applyNumberFormat="1" applyFont="1" applyBorder="1"/>
    <xf numFmtId="3" fontId="0" fillId="0" borderId="7" xfId="0" applyNumberFormat="1" applyBorder="1"/>
    <xf numFmtId="169" fontId="0" fillId="0" borderId="7" xfId="0" applyNumberFormat="1" applyFont="1" applyBorder="1" applyAlignment="1">
      <alignment horizontal="right"/>
    </xf>
    <xf numFmtId="3" fontId="14" fillId="0" borderId="6" xfId="0" applyNumberFormat="1" applyFont="1" applyBorder="1"/>
    <xf numFmtId="3" fontId="14" fillId="0" borderId="6" xfId="0" applyNumberFormat="1" applyFont="1" applyFill="1" applyBorder="1"/>
    <xf numFmtId="170" fontId="0" fillId="0" borderId="6" xfId="0" applyNumberFormat="1" applyBorder="1" applyAlignment="1">
      <alignment horizontal="left" vertical="top"/>
    </xf>
    <xf numFmtId="3" fontId="14" fillId="0" borderId="6" xfId="0" applyNumberFormat="1" applyFont="1" applyFill="1" applyBorder="1" applyAlignment="1">
      <alignment horizontal="right" wrapText="1"/>
    </xf>
    <xf numFmtId="3" fontId="14" fillId="0" borderId="0" xfId="0" applyNumberFormat="1" applyFont="1" applyFill="1" applyBorder="1"/>
    <xf numFmtId="166" fontId="14" fillId="0" borderId="0" xfId="0" applyNumberFormat="1" applyFont="1" applyFill="1" applyBorder="1"/>
    <xf numFmtId="0" fontId="0" fillId="0" borderId="0" xfId="0" applyBorder="1"/>
    <xf numFmtId="3" fontId="0" fillId="0" borderId="6" xfId="0" applyNumberFormat="1" applyFont="1" applyBorder="1" applyAlignment="1">
      <alignment horizontal="right"/>
    </xf>
    <xf numFmtId="17" fontId="13" fillId="2" borderId="2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7" fontId="13" fillId="2" borderId="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3" fontId="13" fillId="0" borderId="6" xfId="0" applyNumberFormat="1" applyFont="1" applyBorder="1"/>
    <xf numFmtId="3" fontId="13" fillId="0" borderId="6" xfId="0" applyNumberFormat="1" applyFont="1" applyFill="1" applyBorder="1"/>
    <xf numFmtId="3" fontId="13" fillId="0" borderId="6" xfId="8" applyNumberFormat="1" applyFont="1" applyFill="1" applyBorder="1" applyAlignment="1">
      <alignment horizontal="right"/>
    </xf>
    <xf numFmtId="165" fontId="13" fillId="0" borderId="6" xfId="0" applyNumberFormat="1" applyFont="1" applyFill="1" applyBorder="1"/>
    <xf numFmtId="3" fontId="12" fillId="0" borderId="6" xfId="0" applyNumberFormat="1" applyFont="1" applyBorder="1"/>
    <xf numFmtId="170" fontId="12" fillId="0" borderId="6" xfId="0" applyNumberFormat="1" applyFont="1" applyBorder="1" applyAlignment="1"/>
    <xf numFmtId="165" fontId="13" fillId="0" borderId="6" xfId="0" applyNumberFormat="1" applyFont="1" applyBorder="1"/>
    <xf numFmtId="3" fontId="14" fillId="0" borderId="6" xfId="0" applyNumberFormat="1" applyFont="1" applyBorder="1"/>
    <xf numFmtId="166" fontId="13" fillId="0" borderId="6" xfId="0" applyNumberFormat="1" applyFont="1" applyFill="1" applyBorder="1"/>
    <xf numFmtId="166" fontId="13" fillId="0" borderId="6" xfId="11" applyNumberFormat="1" applyFont="1" applyFill="1" applyBorder="1"/>
    <xf numFmtId="0" fontId="4" fillId="0" borderId="6" xfId="14" applyFont="1" applyFill="1" applyBorder="1" applyAlignment="1">
      <alignment vertical="center" wrapText="1"/>
    </xf>
    <xf numFmtId="4" fontId="3" fillId="0" borderId="0" xfId="14" applyNumberFormat="1" applyFont="1" applyFill="1" applyBorder="1" applyAlignment="1">
      <alignment horizontal="right" vertical="center"/>
    </xf>
    <xf numFmtId="4" fontId="71" fillId="0" borderId="0" xfId="14" applyNumberFormat="1" applyFont="1" applyFill="1" applyBorder="1" applyAlignment="1">
      <alignment horizontal="right" vertical="center"/>
    </xf>
    <xf numFmtId="166" fontId="12" fillId="0" borderId="0" xfId="11" applyNumberFormat="1" applyFont="1" applyFill="1"/>
    <xf numFmtId="2" fontId="0" fillId="0" borderId="0" xfId="0" applyNumberFormat="1"/>
    <xf numFmtId="0" fontId="0" fillId="0" borderId="0" xfId="0" applyAlignment="1">
      <alignment wrapText="1"/>
    </xf>
    <xf numFmtId="0" fontId="4" fillId="0" borderId="6" xfId="3" applyFont="1" applyFill="1" applyBorder="1" applyAlignment="1">
      <alignment horizontal="center"/>
    </xf>
    <xf numFmtId="3" fontId="2" fillId="0" borderId="6" xfId="0" applyNumberFormat="1" applyFont="1" applyFill="1" applyBorder="1"/>
    <xf numFmtId="3" fontId="71" fillId="0" borderId="6" xfId="0" applyNumberFormat="1" applyFont="1" applyFill="1" applyBorder="1" applyAlignment="1">
      <alignment vertical="center"/>
    </xf>
    <xf numFmtId="166" fontId="12" fillId="0" borderId="6" xfId="11" applyNumberFormat="1" applyFont="1" applyBorder="1"/>
    <xf numFmtId="17" fontId="71" fillId="2" borderId="1" xfId="0" applyNumberFormat="1" applyFont="1" applyFill="1" applyBorder="1" applyAlignment="1">
      <alignment horizontal="center" vertical="center"/>
    </xf>
    <xf numFmtId="0" fontId="3" fillId="0" borderId="6" xfId="7" applyFont="1" applyFill="1" applyBorder="1" applyAlignment="1">
      <alignment vertical="center"/>
    </xf>
    <xf numFmtId="4" fontId="0" fillId="0" borderId="6" xfId="0" applyNumberFormat="1" applyBorder="1"/>
    <xf numFmtId="4" fontId="12" fillId="0" borderId="6" xfId="0" applyNumberFormat="1" applyFont="1" applyBorder="1"/>
    <xf numFmtId="0" fontId="4" fillId="0" borderId="6" xfId="14" applyFont="1" applyFill="1" applyBorder="1" applyAlignment="1">
      <alignment vertical="center"/>
    </xf>
    <xf numFmtId="2" fontId="0" fillId="0" borderId="6" xfId="0" applyNumberFormat="1" applyBorder="1"/>
    <xf numFmtId="2" fontId="12" fillId="0" borderId="6" xfId="0" applyNumberFormat="1" applyFont="1" applyBorder="1"/>
    <xf numFmtId="169" fontId="2" fillId="0" borderId="6" xfId="14" applyNumberFormat="1" applyBorder="1"/>
    <xf numFmtId="169" fontId="0" fillId="0" borderId="6" xfId="0" applyNumberFormat="1" applyBorder="1"/>
    <xf numFmtId="0" fontId="3" fillId="0" borderId="6" xfId="7" quotePrefix="1" applyNumberFormat="1" applyFont="1" applyFill="1" applyBorder="1" applyAlignment="1">
      <alignment horizontal="center" vertical="top"/>
    </xf>
    <xf numFmtId="0" fontId="4" fillId="0" borderId="6" xfId="7" applyFont="1" applyFill="1" applyBorder="1" applyAlignment="1">
      <alignment vertical="center"/>
    </xf>
    <xf numFmtId="0" fontId="3" fillId="0" borderId="6" xfId="7" quotePrefix="1" applyFont="1" applyFill="1" applyBorder="1" applyAlignment="1">
      <alignment horizontal="center" vertical="top"/>
    </xf>
    <xf numFmtId="3" fontId="73" fillId="0" borderId="6" xfId="0" applyNumberFormat="1" applyFont="1" applyFill="1" applyBorder="1" applyAlignment="1">
      <alignment horizontal="right" vertical="center"/>
    </xf>
    <xf numFmtId="3" fontId="0" fillId="0" borderId="6" xfId="0" applyNumberFormat="1" applyFont="1" applyFill="1" applyBorder="1" applyAlignment="1">
      <alignment horizontal="right" vertical="center"/>
    </xf>
    <xf numFmtId="0" fontId="4" fillId="0" borderId="6" xfId="3" applyFont="1" applyFill="1" applyBorder="1"/>
    <xf numFmtId="166" fontId="0" fillId="0" borderId="6" xfId="11" applyNumberFormat="1" applyFont="1" applyBorder="1"/>
    <xf numFmtId="166" fontId="14" fillId="0" borderId="6" xfId="0" applyNumberFormat="1" applyFont="1" applyFill="1" applyBorder="1"/>
    <xf numFmtId="0" fontId="9" fillId="0" borderId="6" xfId="3" applyFont="1" applyFill="1" applyBorder="1"/>
    <xf numFmtId="169" fontId="71" fillId="0" borderId="6" xfId="14" applyNumberFormat="1" applyFont="1" applyBorder="1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7" fontId="13" fillId="2" borderId="0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/>
    <xf numFmtId="3" fontId="14" fillId="0" borderId="6" xfId="0" applyNumberFormat="1" applyFont="1" applyBorder="1"/>
    <xf numFmtId="0" fontId="9" fillId="0" borderId="6" xfId="7" applyFont="1" applyFill="1" applyBorder="1" applyAlignment="1">
      <alignment vertical="center"/>
    </xf>
    <xf numFmtId="166" fontId="14" fillId="0" borderId="6" xfId="0" applyNumberFormat="1" applyFont="1" applyFill="1" applyBorder="1"/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2" fontId="14" fillId="0" borderId="6" xfId="14" applyNumberFormat="1" applyFont="1" applyFill="1" applyBorder="1" applyAlignment="1">
      <alignment vertical="center"/>
    </xf>
    <xf numFmtId="4" fontId="14" fillId="0" borderId="6" xfId="14" applyNumberFormat="1" applyFont="1" applyFill="1" applyBorder="1" applyAlignment="1">
      <alignment vertical="center"/>
    </xf>
    <xf numFmtId="4" fontId="13" fillId="0" borderId="6" xfId="14" applyNumberFormat="1" applyFont="1" applyFill="1" applyBorder="1" applyAlignment="1">
      <alignment horizontal="right" vertical="center"/>
    </xf>
    <xf numFmtId="4" fontId="14" fillId="0" borderId="6" xfId="14" applyNumberFormat="1" applyFont="1" applyFill="1" applyBorder="1"/>
    <xf numFmtId="166" fontId="13" fillId="0" borderId="0" xfId="11" applyNumberFormat="1" applyFont="1"/>
    <xf numFmtId="0" fontId="10" fillId="0" borderId="6" xfId="7" applyFont="1" applyFill="1" applyBorder="1" applyAlignment="1">
      <alignment horizontal="center" vertical="top" wrapText="1"/>
    </xf>
    <xf numFmtId="0" fontId="8" fillId="0" borderId="6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72" fillId="0" borderId="6" xfId="7" applyFont="1" applyFill="1" applyBorder="1" applyAlignment="1">
      <alignment horizontal="center" vertical="top" wrapText="1"/>
    </xf>
  </cellXfs>
  <cellStyles count="908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322158574365312E-2"/>
          <c:y val="4.2096947596611874E-2"/>
          <c:w val="0.91666266405415375"/>
          <c:h val="0.67219512165994566"/>
        </c:manualLayout>
      </c:layout>
      <c:lineChart>
        <c:grouping val="standard"/>
        <c:varyColors val="0"/>
        <c:ser>
          <c:idx val="0"/>
          <c:order val="0"/>
          <c:tx>
            <c:strRef>
              <c:f>Endeksler!$C$1</c:f>
              <c:strCache>
                <c:ptCount val="1"/>
                <c:pt idx="0">
                  <c:v>4/a_endeks</c:v>
                </c:pt>
              </c:strCache>
            </c:strRef>
          </c:tx>
          <c:marker>
            <c:symbol val="none"/>
          </c:marker>
          <c:dLbls>
            <c:dLbl>
              <c:idx val="89"/>
              <c:layout>
                <c:manualLayout>
                  <c:x val="-1.5681742130421383E-3"/>
                  <c:y val="-3.79165710044517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Endeksler!$A$2:$A$91</c:f>
              <c:numCache>
                <c:formatCode>mmm\-yy</c:formatCode>
                <c:ptCount val="90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</c:numCache>
            </c:numRef>
          </c:cat>
          <c:val>
            <c:numRef>
              <c:f>Endeksler!$C$2:$C$91</c:f>
              <c:numCache>
                <c:formatCode>#,##0.0</c:formatCode>
                <c:ptCount val="90"/>
                <c:pt idx="0">
                  <c:v>100</c:v>
                </c:pt>
                <c:pt idx="1">
                  <c:v>98.935157001101757</c:v>
                </c:pt>
                <c:pt idx="2">
                  <c:v>96.524679559154805</c:v>
                </c:pt>
                <c:pt idx="3">
                  <c:v>92.994194257503565</c:v>
                </c:pt>
                <c:pt idx="4">
                  <c:v>91.692419771366815</c:v>
                </c:pt>
                <c:pt idx="5">
                  <c:v>92.218125214913798</c:v>
                </c:pt>
                <c:pt idx="6">
                  <c:v>93.235884550067013</c:v>
                </c:pt>
                <c:pt idx="7">
                  <c:v>95.118277145804527</c:v>
                </c:pt>
                <c:pt idx="8">
                  <c:v>97.837780879164058</c:v>
                </c:pt>
                <c:pt idx="9">
                  <c:v>98.831274693155748</c:v>
                </c:pt>
                <c:pt idx="10">
                  <c:v>98.439868437673255</c:v>
                </c:pt>
                <c:pt idx="11">
                  <c:v>98.138967203278611</c:v>
                </c:pt>
                <c:pt idx="12">
                  <c:v>99.197724633155318</c:v>
                </c:pt>
                <c:pt idx="13">
                  <c:v>98.42153497568404</c:v>
                </c:pt>
                <c:pt idx="14">
                  <c:v>99.016067656615135</c:v>
                </c:pt>
                <c:pt idx="15">
                  <c:v>97.31390658881817</c:v>
                </c:pt>
                <c:pt idx="16">
                  <c:v>97.589643172934544</c:v>
                </c:pt>
                <c:pt idx="17">
                  <c:v>100.17653632657071</c:v>
                </c:pt>
                <c:pt idx="18">
                  <c:v>102.65055588109391</c:v>
                </c:pt>
                <c:pt idx="19">
                  <c:v>105.31421492431525</c:v>
                </c:pt>
                <c:pt idx="20">
                  <c:v>106.83267952757562</c:v>
                </c:pt>
                <c:pt idx="21">
                  <c:v>109.39610760426388</c:v>
                </c:pt>
                <c:pt idx="22">
                  <c:v>108.96917478368269</c:v>
                </c:pt>
                <c:pt idx="23">
                  <c:v>109.20783873921923</c:v>
                </c:pt>
                <c:pt idx="24">
                  <c:v>109.56865267475561</c:v>
                </c:pt>
                <c:pt idx="25">
                  <c:v>108.71650853690203</c:v>
                </c:pt>
                <c:pt idx="26">
                  <c:v>109.98772359806033</c:v>
                </c:pt>
                <c:pt idx="27">
                  <c:v>109.22070067158367</c:v>
                </c:pt>
                <c:pt idx="28">
                  <c:v>109.32133734271821</c:v>
                </c:pt>
                <c:pt idx="29">
                  <c:v>112.41344237503421</c:v>
                </c:pt>
                <c:pt idx="30">
                  <c:v>115.26168604691962</c:v>
                </c:pt>
                <c:pt idx="31">
                  <c:v>118.10619065747829</c:v>
                </c:pt>
                <c:pt idx="32">
                  <c:v>121.1182731984084</c:v>
                </c:pt>
                <c:pt idx="33">
                  <c:v>121.84792744159607</c:v>
                </c:pt>
                <c:pt idx="34">
                  <c:v>119.37430262668509</c:v>
                </c:pt>
                <c:pt idx="35">
                  <c:v>121.29029194941718</c:v>
                </c:pt>
                <c:pt idx="36">
                  <c:v>121.47147743142057</c:v>
                </c:pt>
                <c:pt idx="37">
                  <c:v>120.44153599323504</c:v>
                </c:pt>
                <c:pt idx="38">
                  <c:v>120.95412730966532</c:v>
                </c:pt>
                <c:pt idx="39">
                  <c:v>120.14604049852981</c:v>
                </c:pt>
                <c:pt idx="40">
                  <c:v>118.92002312296927</c:v>
                </c:pt>
                <c:pt idx="41">
                  <c:v>123.43664473084021</c:v>
                </c:pt>
                <c:pt idx="42">
                  <c:v>126.3371694713647</c:v>
                </c:pt>
                <c:pt idx="43">
                  <c:v>129.61470343651536</c:v>
                </c:pt>
                <c:pt idx="44">
                  <c:v>132.53474585786566</c:v>
                </c:pt>
                <c:pt idx="45">
                  <c:v>132.76347553316162</c:v>
                </c:pt>
                <c:pt idx="46">
                  <c:v>128.46743661359028</c:v>
                </c:pt>
                <c:pt idx="47">
                  <c:v>132.33738701675099</c:v>
                </c:pt>
                <c:pt idx="48">
                  <c:v>128.77180278458093</c:v>
                </c:pt>
                <c:pt idx="49">
                  <c:v>131.54567093453286</c:v>
                </c:pt>
                <c:pt idx="50">
                  <c:v>130.91780468634869</c:v>
                </c:pt>
                <c:pt idx="51">
                  <c:v>129.58550367020118</c:v>
                </c:pt>
                <c:pt idx="52">
                  <c:v>128.81715398002794</c:v>
                </c:pt>
                <c:pt idx="53">
                  <c:v>131.91814065361862</c:v>
                </c:pt>
                <c:pt idx="54">
                  <c:v>134.45732513912378</c:v>
                </c:pt>
                <c:pt idx="55">
                  <c:v>135.46225543688027</c:v>
                </c:pt>
                <c:pt idx="56">
                  <c:v>137.73400383511463</c:v>
                </c:pt>
                <c:pt idx="57">
                  <c:v>138.32626676327553</c:v>
                </c:pt>
                <c:pt idx="58">
                  <c:v>137.52993442059244</c:v>
                </c:pt>
                <c:pt idx="59">
                  <c:v>139.02925415266071</c:v>
                </c:pt>
                <c:pt idx="60">
                  <c:v>136.10838935711828</c:v>
                </c:pt>
                <c:pt idx="61">
                  <c:v>137.69422285419546</c:v>
                </c:pt>
                <c:pt idx="62">
                  <c:v>136.88816456606713</c:v>
                </c:pt>
                <c:pt idx="63">
                  <c:v>136.49172538052898</c:v>
                </c:pt>
                <c:pt idx="64">
                  <c:v>136.90904190555725</c:v>
                </c:pt>
                <c:pt idx="65">
                  <c:v>139.25739171853837</c:v>
                </c:pt>
                <c:pt idx="66">
                  <c:v>141.10556258289532</c:v>
                </c:pt>
                <c:pt idx="67">
                  <c:v>143.29659769542243</c:v>
                </c:pt>
                <c:pt idx="68">
                  <c:v>146.39876858784976</c:v>
                </c:pt>
                <c:pt idx="69">
                  <c:v>143.74832235664812</c:v>
                </c:pt>
                <c:pt idx="70">
                  <c:v>144.87147716826084</c:v>
                </c:pt>
                <c:pt idx="71">
                  <c:v>146.07116760468494</c:v>
                </c:pt>
                <c:pt idx="72">
                  <c:v>144.8635933410059</c:v>
                </c:pt>
                <c:pt idx="73">
                  <c:v>145.14761945697865</c:v>
                </c:pt>
                <c:pt idx="74">
                  <c:v>145.17779510733408</c:v>
                </c:pt>
                <c:pt idx="75">
                  <c:v>143.18386664116943</c:v>
                </c:pt>
                <c:pt idx="76">
                  <c:v>142.75536582712863</c:v>
                </c:pt>
                <c:pt idx="77">
                  <c:v>146.14277994933298</c:v>
                </c:pt>
                <c:pt idx="78">
                  <c:v>150.01498914027468</c:v>
                </c:pt>
                <c:pt idx="79">
                  <c:v>151.65064754840384</c:v>
                </c:pt>
                <c:pt idx="80">
                  <c:v>153.87810835514634</c:v>
                </c:pt>
                <c:pt idx="81">
                  <c:v>152.31768073811045</c:v>
                </c:pt>
                <c:pt idx="82">
                  <c:v>153.74446706643556</c:v>
                </c:pt>
                <c:pt idx="83">
                  <c:v>150.89922780159861</c:v>
                </c:pt>
                <c:pt idx="84">
                  <c:v>153.56176841591872</c:v>
                </c:pt>
                <c:pt idx="85">
                  <c:v>153.94861323588236</c:v>
                </c:pt>
                <c:pt idx="86">
                  <c:v>153.5032482684089</c:v>
                </c:pt>
                <c:pt idx="87">
                  <c:v>149.35185948673325</c:v>
                </c:pt>
                <c:pt idx="88">
                  <c:v>148.85092395385232</c:v>
                </c:pt>
                <c:pt idx="89">
                  <c:v>152.04935648671218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Endeksler!$E$1</c:f>
              <c:strCache>
                <c:ptCount val="1"/>
                <c:pt idx="0">
                  <c:v>Esnaf (4/b) Endeks</c:v>
                </c:pt>
              </c:strCache>
            </c:strRef>
          </c:tx>
          <c:marker>
            <c:symbol val="none"/>
          </c:marker>
          <c:dLbls>
            <c:dLbl>
              <c:idx val="89"/>
              <c:layout>
                <c:manualLayout>
                  <c:x val="-6.2726968521682087E-3"/>
                  <c:y val="3.41249139040065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Endeksler!$A$2:$A$91</c:f>
              <c:numCache>
                <c:formatCode>mmm\-yy</c:formatCode>
                <c:ptCount val="90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</c:numCache>
            </c:numRef>
          </c:cat>
          <c:val>
            <c:numRef>
              <c:f>Endeksler!$E$2:$E$91</c:f>
              <c:numCache>
                <c:formatCode>#,##0.0</c:formatCode>
                <c:ptCount val="90"/>
                <c:pt idx="0">
                  <c:v>100</c:v>
                </c:pt>
                <c:pt idx="1">
                  <c:v>100.06705496779948</c:v>
                </c:pt>
                <c:pt idx="2">
                  <c:v>99.345206407335112</c:v>
                </c:pt>
                <c:pt idx="3">
                  <c:v>100.10066097039687</c:v>
                </c:pt>
                <c:pt idx="4">
                  <c:v>100.43253333249579</c:v>
                </c:pt>
                <c:pt idx="5">
                  <c:v>100.29538734058741</c:v>
                </c:pt>
                <c:pt idx="6">
                  <c:v>101.10643314159067</c:v>
                </c:pt>
                <c:pt idx="7">
                  <c:v>101.83048022558945</c:v>
                </c:pt>
                <c:pt idx="8">
                  <c:v>99.178537385107518</c:v>
                </c:pt>
                <c:pt idx="9">
                  <c:v>95.812179087539448</c:v>
                </c:pt>
                <c:pt idx="10">
                  <c:v>93.489753048226703</c:v>
                </c:pt>
                <c:pt idx="11">
                  <c:v>95.317197217506731</c:v>
                </c:pt>
                <c:pt idx="12">
                  <c:v>95.863006857823052</c:v>
                </c:pt>
                <c:pt idx="13">
                  <c:v>96.001042728304881</c:v>
                </c:pt>
                <c:pt idx="14">
                  <c:v>95.904464730186206</c:v>
                </c:pt>
                <c:pt idx="15">
                  <c:v>95.76402095297621</c:v>
                </c:pt>
                <c:pt idx="16">
                  <c:v>96.123008438666176</c:v>
                </c:pt>
                <c:pt idx="17">
                  <c:v>96.134053402136658</c:v>
                </c:pt>
                <c:pt idx="18">
                  <c:v>96.362438120723027</c:v>
                </c:pt>
                <c:pt idx="19">
                  <c:v>96.862968645390197</c:v>
                </c:pt>
                <c:pt idx="20">
                  <c:v>96.794133920443798</c:v>
                </c:pt>
                <c:pt idx="21">
                  <c:v>97.354186467059762</c:v>
                </c:pt>
                <c:pt idx="22">
                  <c:v>97.427779810539619</c:v>
                </c:pt>
                <c:pt idx="23">
                  <c:v>95.14863219905223</c:v>
                </c:pt>
                <c:pt idx="24">
                  <c:v>95.493462954695246</c:v>
                </c:pt>
                <c:pt idx="25">
                  <c:v>95.921136995998964</c:v>
                </c:pt>
                <c:pt idx="26">
                  <c:v>97.477914262188548</c:v>
                </c:pt>
                <c:pt idx="27">
                  <c:v>98.228670526645871</c:v>
                </c:pt>
                <c:pt idx="28">
                  <c:v>98.588169630476642</c:v>
                </c:pt>
                <c:pt idx="29">
                  <c:v>99.515581300491846</c:v>
                </c:pt>
                <c:pt idx="30">
                  <c:v>99.785838660976268</c:v>
                </c:pt>
                <c:pt idx="31">
                  <c:v>98.673922414550219</c:v>
                </c:pt>
                <c:pt idx="32">
                  <c:v>98.913877028203373</c:v>
                </c:pt>
                <c:pt idx="33">
                  <c:v>97.802785110551724</c:v>
                </c:pt>
                <c:pt idx="34">
                  <c:v>98.244321920378894</c:v>
                </c:pt>
                <c:pt idx="35">
                  <c:v>97.612665170623742</c:v>
                </c:pt>
                <c:pt idx="36">
                  <c:v>97.839374823660094</c:v>
                </c:pt>
                <c:pt idx="37">
                  <c:v>98.352991797936838</c:v>
                </c:pt>
                <c:pt idx="38">
                  <c:v>98.448836954877393</c:v>
                </c:pt>
                <c:pt idx="39">
                  <c:v>99.481671903863798</c:v>
                </c:pt>
                <c:pt idx="40">
                  <c:v>100.56235091262282</c:v>
                </c:pt>
                <c:pt idx="41">
                  <c:v>101.1359561719099</c:v>
                </c:pt>
                <c:pt idx="42">
                  <c:v>101.4189375582674</c:v>
                </c:pt>
                <c:pt idx="43">
                  <c:v>101.0892637197029</c:v>
                </c:pt>
                <c:pt idx="44">
                  <c:v>101.32885043915508</c:v>
                </c:pt>
                <c:pt idx="45">
                  <c:v>101.49834613449835</c:v>
                </c:pt>
                <c:pt idx="46">
                  <c:v>101.41239433346263</c:v>
                </c:pt>
                <c:pt idx="47">
                  <c:v>101.44134155999902</c:v>
                </c:pt>
                <c:pt idx="48">
                  <c:v>104.05936432309292</c:v>
                </c:pt>
                <c:pt idx="49">
                  <c:v>101.22531044984409</c:v>
                </c:pt>
                <c:pt idx="50">
                  <c:v>100.00690964539385</c:v>
                </c:pt>
                <c:pt idx="51">
                  <c:v>100.16054456381032</c:v>
                </c:pt>
                <c:pt idx="52">
                  <c:v>100.87621632005894</c:v>
                </c:pt>
                <c:pt idx="53">
                  <c:v>101.45626011255393</c:v>
                </c:pt>
                <c:pt idx="54">
                  <c:v>102.02101893190492</c:v>
                </c:pt>
                <c:pt idx="55">
                  <c:v>102.52374798010651</c:v>
                </c:pt>
                <c:pt idx="56">
                  <c:v>102.69863529268892</c:v>
                </c:pt>
                <c:pt idx="57">
                  <c:v>102.95999786429142</c:v>
                </c:pt>
                <c:pt idx="58">
                  <c:v>101.83074195458164</c:v>
                </c:pt>
                <c:pt idx="59">
                  <c:v>100.14133365578346</c:v>
                </c:pt>
                <c:pt idx="60">
                  <c:v>99.267368205057338</c:v>
                </c:pt>
                <c:pt idx="61">
                  <c:v>97.366064114180844</c:v>
                </c:pt>
                <c:pt idx="62">
                  <c:v>95.921738843670852</c:v>
                </c:pt>
                <c:pt idx="63">
                  <c:v>96.788585265809346</c:v>
                </c:pt>
                <c:pt idx="64">
                  <c:v>100.7841924064044</c:v>
                </c:pt>
                <c:pt idx="65">
                  <c:v>100.96457602782283</c:v>
                </c:pt>
                <c:pt idx="66">
                  <c:v>99.593848949917103</c:v>
                </c:pt>
                <c:pt idx="67">
                  <c:v>99.708695631690773</c:v>
                </c:pt>
                <c:pt idx="68">
                  <c:v>99.79820694702029</c:v>
                </c:pt>
                <c:pt idx="69">
                  <c:v>101.99903369656083</c:v>
                </c:pt>
                <c:pt idx="70">
                  <c:v>103.84610754025523</c:v>
                </c:pt>
                <c:pt idx="71">
                  <c:v>103.88824590799808</c:v>
                </c:pt>
                <c:pt idx="72">
                  <c:v>104.79408994997313</c:v>
                </c:pt>
                <c:pt idx="73">
                  <c:v>104.20619428771241</c:v>
                </c:pt>
                <c:pt idx="74">
                  <c:v>102.76343939115556</c:v>
                </c:pt>
                <c:pt idx="75">
                  <c:v>103.19942754634828</c:v>
                </c:pt>
                <c:pt idx="76">
                  <c:v>106.150264895913</c:v>
                </c:pt>
                <c:pt idx="77">
                  <c:v>106.04290366331601</c:v>
                </c:pt>
                <c:pt idx="78">
                  <c:v>102.06546051477905</c:v>
                </c:pt>
                <c:pt idx="79">
                  <c:v>106.08331461971039</c:v>
                </c:pt>
                <c:pt idx="80">
                  <c:v>104.50372780603578</c:v>
                </c:pt>
                <c:pt idx="81">
                  <c:v>105.22824600222052</c:v>
                </c:pt>
                <c:pt idx="82">
                  <c:v>105.66758428851328</c:v>
                </c:pt>
                <c:pt idx="83">
                  <c:v>106.11796753827656</c:v>
                </c:pt>
                <c:pt idx="84">
                  <c:v>106.06070123478504</c:v>
                </c:pt>
                <c:pt idx="85">
                  <c:v>106.15288218583491</c:v>
                </c:pt>
                <c:pt idx="86">
                  <c:v>106.5603942266772</c:v>
                </c:pt>
                <c:pt idx="87">
                  <c:v>105.27331573467589</c:v>
                </c:pt>
                <c:pt idx="88">
                  <c:v>102.03892119497083</c:v>
                </c:pt>
                <c:pt idx="89">
                  <c:v>101.33617885093645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Endeksler!$G$1</c:f>
              <c:strCache>
                <c:ptCount val="1"/>
                <c:pt idx="0">
                  <c:v>4/b_Tarım_endeks</c:v>
                </c:pt>
              </c:strCache>
            </c:strRef>
          </c:tx>
          <c:marker>
            <c:symbol val="none"/>
          </c:marker>
          <c:dLbls>
            <c:dLbl>
              <c:idx val="89"/>
              <c:layout>
                <c:manualLayout>
                  <c:x val="-1.0977219491294163E-2"/>
                  <c:y val="5.30831994062325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Endeksler!$A$2:$A$91</c:f>
              <c:numCache>
                <c:formatCode>mmm\-yy</c:formatCode>
                <c:ptCount val="90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</c:numCache>
            </c:numRef>
          </c:cat>
          <c:val>
            <c:numRef>
              <c:f>Endeksler!$G$2:$G$91</c:f>
              <c:numCache>
                <c:formatCode>#,##0.0</c:formatCode>
                <c:ptCount val="90"/>
                <c:pt idx="0">
                  <c:v>100</c:v>
                </c:pt>
                <c:pt idx="1">
                  <c:v>100.27369318756291</c:v>
                </c:pt>
                <c:pt idx="2">
                  <c:v>100.35712872723437</c:v>
                </c:pt>
                <c:pt idx="3">
                  <c:v>100.58703803834166</c:v>
                </c:pt>
                <c:pt idx="4">
                  <c:v>100.81140842531904</c:v>
                </c:pt>
                <c:pt idx="5">
                  <c:v>101.13328146086926</c:v>
                </c:pt>
                <c:pt idx="6">
                  <c:v>101.06742980732457</c:v>
                </c:pt>
                <c:pt idx="7">
                  <c:v>101.4301853781195</c:v>
                </c:pt>
                <c:pt idx="8">
                  <c:v>101.86011139391861</c:v>
                </c:pt>
                <c:pt idx="9">
                  <c:v>92.228801526281316</c:v>
                </c:pt>
                <c:pt idx="10">
                  <c:v>92.613009438150883</c:v>
                </c:pt>
                <c:pt idx="11">
                  <c:v>93.122678377534825</c:v>
                </c:pt>
                <c:pt idx="12">
                  <c:v>93.339399774047067</c:v>
                </c:pt>
                <c:pt idx="13">
                  <c:v>93.779524443799701</c:v>
                </c:pt>
                <c:pt idx="14">
                  <c:v>89.386981769906058</c:v>
                </c:pt>
                <c:pt idx="15">
                  <c:v>90.000043959715313</c:v>
                </c:pt>
                <c:pt idx="16">
                  <c:v>91.106597913671919</c:v>
                </c:pt>
                <c:pt idx="17">
                  <c:v>91.789907728557552</c:v>
                </c:pt>
                <c:pt idx="18">
                  <c:v>92.251220981092928</c:v>
                </c:pt>
                <c:pt idx="19">
                  <c:v>92.096570702608133</c:v>
                </c:pt>
                <c:pt idx="20">
                  <c:v>92.747614086451179</c:v>
                </c:pt>
                <c:pt idx="21">
                  <c:v>93.906655940496137</c:v>
                </c:pt>
                <c:pt idx="22">
                  <c:v>94.582053006624733</c:v>
                </c:pt>
                <c:pt idx="23">
                  <c:v>95.298420527428661</c:v>
                </c:pt>
                <c:pt idx="24">
                  <c:v>95.792000211006638</c:v>
                </c:pt>
                <c:pt idx="25">
                  <c:v>96.328308737872618</c:v>
                </c:pt>
                <c:pt idx="26">
                  <c:v>96.810810573190736</c:v>
                </c:pt>
                <c:pt idx="27">
                  <c:v>98.032890659000088</c:v>
                </c:pt>
                <c:pt idx="28">
                  <c:v>100.61183131778037</c:v>
                </c:pt>
                <c:pt idx="29">
                  <c:v>101.80085369767144</c:v>
                </c:pt>
                <c:pt idx="30">
                  <c:v>105.13062629406411</c:v>
                </c:pt>
                <c:pt idx="31">
                  <c:v>107.10432959236155</c:v>
                </c:pt>
                <c:pt idx="32">
                  <c:v>105.47553422044038</c:v>
                </c:pt>
                <c:pt idx="33">
                  <c:v>104.1708098698353</c:v>
                </c:pt>
                <c:pt idx="34">
                  <c:v>102.57489636497115</c:v>
                </c:pt>
                <c:pt idx="35">
                  <c:v>101.63125711597891</c:v>
                </c:pt>
                <c:pt idx="36">
                  <c:v>101.46570482809554</c:v>
                </c:pt>
                <c:pt idx="37">
                  <c:v>100.46087365538222</c:v>
                </c:pt>
                <c:pt idx="38">
                  <c:v>98.625995138055487</c:v>
                </c:pt>
                <c:pt idx="39">
                  <c:v>100.18454288490028</c:v>
                </c:pt>
                <c:pt idx="40">
                  <c:v>100.10436036416228</c:v>
                </c:pt>
                <c:pt idx="41">
                  <c:v>99.8849134653004</c:v>
                </c:pt>
                <c:pt idx="42">
                  <c:v>98.566737441808328</c:v>
                </c:pt>
                <c:pt idx="43">
                  <c:v>97.908220906361407</c:v>
                </c:pt>
                <c:pt idx="44">
                  <c:v>97.098482950224422</c:v>
                </c:pt>
                <c:pt idx="45">
                  <c:v>97.057248737257169</c:v>
                </c:pt>
                <c:pt idx="46">
                  <c:v>96.80659044052031</c:v>
                </c:pt>
                <c:pt idx="47">
                  <c:v>96.461946272435938</c:v>
                </c:pt>
                <c:pt idx="48">
                  <c:v>94.886078397756307</c:v>
                </c:pt>
                <c:pt idx="49">
                  <c:v>94.173403493038975</c:v>
                </c:pt>
                <c:pt idx="50">
                  <c:v>92.917826104158152</c:v>
                </c:pt>
                <c:pt idx="51">
                  <c:v>92.339931686602398</c:v>
                </c:pt>
                <c:pt idx="52">
                  <c:v>91.622597052061494</c:v>
                </c:pt>
                <c:pt idx="53">
                  <c:v>90.988082521177589</c:v>
                </c:pt>
                <c:pt idx="54">
                  <c:v>90.361656577912001</c:v>
                </c:pt>
                <c:pt idx="55">
                  <c:v>89.916608420043872</c:v>
                </c:pt>
                <c:pt idx="56">
                  <c:v>89.012093317683679</c:v>
                </c:pt>
                <c:pt idx="57">
                  <c:v>88.251238564979047</c:v>
                </c:pt>
                <c:pt idx="58">
                  <c:v>86.717923694726153</c:v>
                </c:pt>
                <c:pt idx="59">
                  <c:v>85.282463150768635</c:v>
                </c:pt>
                <c:pt idx="60">
                  <c:v>84.43509567832038</c:v>
                </c:pt>
                <c:pt idx="61">
                  <c:v>82.715127856831998</c:v>
                </c:pt>
                <c:pt idx="62">
                  <c:v>81.629147049643706</c:v>
                </c:pt>
                <c:pt idx="63">
                  <c:v>79.84323965518</c:v>
                </c:pt>
                <c:pt idx="64">
                  <c:v>81.760322840149286</c:v>
                </c:pt>
                <c:pt idx="65">
                  <c:v>82.862656661435466</c:v>
                </c:pt>
                <c:pt idx="66">
                  <c:v>80.306223376897407</c:v>
                </c:pt>
                <c:pt idx="67">
                  <c:v>80.129417401892908</c:v>
                </c:pt>
                <c:pt idx="68">
                  <c:v>80.125900624667551</c:v>
                </c:pt>
                <c:pt idx="69">
                  <c:v>81.532523595377199</c:v>
                </c:pt>
                <c:pt idx="70">
                  <c:v>81.396600155617392</c:v>
                </c:pt>
                <c:pt idx="71">
                  <c:v>81.140490854181223</c:v>
                </c:pt>
                <c:pt idx="72">
                  <c:v>81.139787498736155</c:v>
                </c:pt>
                <c:pt idx="73">
                  <c:v>77.207239285918376</c:v>
                </c:pt>
                <c:pt idx="74">
                  <c:v>76.003534361111477</c:v>
                </c:pt>
                <c:pt idx="75">
                  <c:v>74.760089853658101</c:v>
                </c:pt>
                <c:pt idx="76">
                  <c:v>77.955961157195546</c:v>
                </c:pt>
                <c:pt idx="77">
                  <c:v>76.683415318202393</c:v>
                </c:pt>
                <c:pt idx="78">
                  <c:v>73.794031149854277</c:v>
                </c:pt>
                <c:pt idx="79">
                  <c:v>74.577481196231773</c:v>
                </c:pt>
                <c:pt idx="80">
                  <c:v>73.282867580149542</c:v>
                </c:pt>
                <c:pt idx="81">
                  <c:v>72.880460346138804</c:v>
                </c:pt>
                <c:pt idx="82">
                  <c:v>53.731696273534936</c:v>
                </c:pt>
                <c:pt idx="83">
                  <c:v>71.576087673256225</c:v>
                </c:pt>
                <c:pt idx="84">
                  <c:v>71.048834847745525</c:v>
                </c:pt>
                <c:pt idx="85">
                  <c:v>70.589895419837262</c:v>
                </c:pt>
                <c:pt idx="86">
                  <c:v>70.101151304944153</c:v>
                </c:pt>
                <c:pt idx="87">
                  <c:v>69.686259511783405</c:v>
                </c:pt>
                <c:pt idx="88">
                  <c:v>70.101151304944153</c:v>
                </c:pt>
                <c:pt idx="89">
                  <c:v>65.770679749077942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Endeksler!$I$1</c:f>
              <c:strCache>
                <c:ptCount val="1"/>
                <c:pt idx="0">
                  <c:v>4/c_endeks</c:v>
                </c:pt>
              </c:strCache>
            </c:strRef>
          </c:tx>
          <c:marker>
            <c:symbol val="none"/>
          </c:marker>
          <c:dLbls>
            <c:dLbl>
              <c:idx val="89"/>
              <c:layout>
                <c:manualLayout>
                  <c:x val="-7.8408710652102323E-3"/>
                  <c:y val="4.17082281048969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Endeksler!$A$2:$A$91</c:f>
              <c:numCache>
                <c:formatCode>mmm\-yy</c:formatCode>
                <c:ptCount val="90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</c:numCache>
            </c:numRef>
          </c:cat>
          <c:val>
            <c:numRef>
              <c:f>Endeksler!$I$2:$I$91</c:f>
              <c:numCache>
                <c:formatCode>#,##0.0</c:formatCode>
                <c:ptCount val="90"/>
                <c:pt idx="0">
                  <c:v>100</c:v>
                </c:pt>
                <c:pt idx="1">
                  <c:v>100.53264234115804</c:v>
                </c:pt>
                <c:pt idx="2">
                  <c:v>100.81836681336081</c:v>
                </c:pt>
                <c:pt idx="3">
                  <c:v>100.96957086935933</c:v>
                </c:pt>
                <c:pt idx="4">
                  <c:v>101.17416257269953</c:v>
                </c:pt>
                <c:pt idx="5">
                  <c:v>104.17081853136432</c:v>
                </c:pt>
                <c:pt idx="6">
                  <c:v>103.84573895268794</c:v>
                </c:pt>
                <c:pt idx="7">
                  <c:v>103.77114251393655</c:v>
                </c:pt>
                <c:pt idx="8">
                  <c:v>103.82640421396745</c:v>
                </c:pt>
                <c:pt idx="9">
                  <c:v>103.32950599971112</c:v>
                </c:pt>
                <c:pt idx="10">
                  <c:v>102.75513170476631</c:v>
                </c:pt>
                <c:pt idx="11">
                  <c:v>103.42713957395927</c:v>
                </c:pt>
                <c:pt idx="12">
                  <c:v>104.1882792173956</c:v>
                </c:pt>
                <c:pt idx="13">
                  <c:v>103.58830810523216</c:v>
                </c:pt>
                <c:pt idx="14">
                  <c:v>102.4520836723388</c:v>
                </c:pt>
                <c:pt idx="15">
                  <c:v>101.68980131384806</c:v>
                </c:pt>
                <c:pt idx="16">
                  <c:v>102.03960924630171</c:v>
                </c:pt>
                <c:pt idx="17">
                  <c:v>102.09752204525884</c:v>
                </c:pt>
                <c:pt idx="18">
                  <c:v>101.86888761717401</c:v>
                </c:pt>
                <c:pt idx="19">
                  <c:v>101.47922178362279</c:v>
                </c:pt>
                <c:pt idx="20">
                  <c:v>102.85349661664927</c:v>
                </c:pt>
                <c:pt idx="21">
                  <c:v>102.33616665722023</c:v>
                </c:pt>
                <c:pt idx="22">
                  <c:v>102.59451167671952</c:v>
                </c:pt>
                <c:pt idx="23">
                  <c:v>102.68606600687824</c:v>
                </c:pt>
                <c:pt idx="24">
                  <c:v>103.45872421806294</c:v>
                </c:pt>
                <c:pt idx="25">
                  <c:v>103.31510779002566</c:v>
                </c:pt>
                <c:pt idx="26">
                  <c:v>104.33038726156107</c:v>
                </c:pt>
                <c:pt idx="27">
                  <c:v>104.55778755738716</c:v>
                </c:pt>
                <c:pt idx="28">
                  <c:v>105.19555968355021</c:v>
                </c:pt>
                <c:pt idx="29">
                  <c:v>105.42588532991554</c:v>
                </c:pt>
                <c:pt idx="30">
                  <c:v>105.39777453957726</c:v>
                </c:pt>
                <c:pt idx="31">
                  <c:v>105.68267625694085</c:v>
                </c:pt>
                <c:pt idx="32">
                  <c:v>108.3545725971445</c:v>
                </c:pt>
                <c:pt idx="33">
                  <c:v>108.62800145536188</c:v>
                </c:pt>
                <c:pt idx="34">
                  <c:v>114.70500582327591</c:v>
                </c:pt>
                <c:pt idx="35">
                  <c:v>115.99234289496346</c:v>
                </c:pt>
                <c:pt idx="36">
                  <c:v>117.8992143605458</c:v>
                </c:pt>
                <c:pt idx="37">
                  <c:v>116.26595458758958</c:v>
                </c:pt>
                <c:pt idx="38">
                  <c:v>116.74891167818218</c:v>
                </c:pt>
                <c:pt idx="39">
                  <c:v>117.16198031604756</c:v>
                </c:pt>
                <c:pt idx="40">
                  <c:v>117.76451110993284</c:v>
                </c:pt>
                <c:pt idx="41">
                  <c:v>117.68337834107028</c:v>
                </c:pt>
                <c:pt idx="42">
                  <c:v>117.43769460437376</c:v>
                </c:pt>
                <c:pt idx="43">
                  <c:v>117.66994001203051</c:v>
                </c:pt>
                <c:pt idx="44">
                  <c:v>119.33661277317746</c:v>
                </c:pt>
                <c:pt idx="45">
                  <c:v>119.47273299045787</c:v>
                </c:pt>
                <c:pt idx="46">
                  <c:v>118.86704830302244</c:v>
                </c:pt>
                <c:pt idx="47">
                  <c:v>119.45806052915935</c:v>
                </c:pt>
                <c:pt idx="48">
                  <c:v>122.90362066979557</c:v>
                </c:pt>
                <c:pt idx="49">
                  <c:v>119.88063655627734</c:v>
                </c:pt>
                <c:pt idx="50">
                  <c:v>121.70408982288832</c:v>
                </c:pt>
                <c:pt idx="51">
                  <c:v>121.949819268187</c:v>
                </c:pt>
                <c:pt idx="52">
                  <c:v>122.07597501019303</c:v>
                </c:pt>
                <c:pt idx="53">
                  <c:v>121.18913671077243</c:v>
                </c:pt>
                <c:pt idx="54">
                  <c:v>121.10553567739235</c:v>
                </c:pt>
                <c:pt idx="55">
                  <c:v>121.16235146989722</c:v>
                </c:pt>
                <c:pt idx="56">
                  <c:v>121.73594871860504</c:v>
                </c:pt>
                <c:pt idx="57">
                  <c:v>121.99159693057595</c:v>
                </c:pt>
                <c:pt idx="58">
                  <c:v>121.72570999171761</c:v>
                </c:pt>
                <c:pt idx="59">
                  <c:v>123.73638569284185</c:v>
                </c:pt>
                <c:pt idx="60">
                  <c:v>126.0136339618571</c:v>
                </c:pt>
                <c:pt idx="61">
                  <c:v>126.43250759219882</c:v>
                </c:pt>
                <c:pt idx="62">
                  <c:v>129.053667383987</c:v>
                </c:pt>
                <c:pt idx="63">
                  <c:v>129.76091658545772</c:v>
                </c:pt>
                <c:pt idx="64">
                  <c:v>129.66154608432689</c:v>
                </c:pt>
                <c:pt idx="65">
                  <c:v>130.25228405885073</c:v>
                </c:pt>
                <c:pt idx="66">
                  <c:v>130.03493965550342</c:v>
                </c:pt>
                <c:pt idx="67">
                  <c:v>130.23816010077834</c:v>
                </c:pt>
                <c:pt idx="68">
                  <c:v>130.36491005461264</c:v>
                </c:pt>
                <c:pt idx="69">
                  <c:v>130.94600351407732</c:v>
                </c:pt>
                <c:pt idx="70">
                  <c:v>130.70662756448112</c:v>
                </c:pt>
                <c:pt idx="71">
                  <c:v>131.63803175102342</c:v>
                </c:pt>
                <c:pt idx="72">
                  <c:v>132.93739018508327</c:v>
                </c:pt>
                <c:pt idx="73">
                  <c:v>133.89082591787445</c:v>
                </c:pt>
                <c:pt idx="74">
                  <c:v>133.01879720555888</c:v>
                </c:pt>
                <c:pt idx="75">
                  <c:v>133.77445181673411</c:v>
                </c:pt>
                <c:pt idx="76">
                  <c:v>133.89809358562044</c:v>
                </c:pt>
                <c:pt idx="77">
                  <c:v>133.76773265221422</c:v>
                </c:pt>
                <c:pt idx="78">
                  <c:v>133.86655465011893</c:v>
                </c:pt>
                <c:pt idx="79">
                  <c:v>133.86573189527977</c:v>
                </c:pt>
                <c:pt idx="80">
                  <c:v>134.23921688366062</c:v>
                </c:pt>
                <c:pt idx="81">
                  <c:v>134.7495991355589</c:v>
                </c:pt>
                <c:pt idx="82">
                  <c:v>134.83288020872376</c:v>
                </c:pt>
                <c:pt idx="83">
                  <c:v>135.64311089089722</c:v>
                </c:pt>
                <c:pt idx="84">
                  <c:v>140.37203145483167</c:v>
                </c:pt>
                <c:pt idx="85">
                  <c:v>136.94859427764868</c:v>
                </c:pt>
                <c:pt idx="86">
                  <c:v>138.63286485063341</c:v>
                </c:pt>
                <c:pt idx="87">
                  <c:v>138.68469840550114</c:v>
                </c:pt>
                <c:pt idx="88">
                  <c:v>139.83463541904732</c:v>
                </c:pt>
                <c:pt idx="89">
                  <c:v>140.26685596122448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382144"/>
        <c:axId val="202657792"/>
      </c:lineChart>
      <c:dateAx>
        <c:axId val="2013821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202657792"/>
        <c:crosses val="autoZero"/>
        <c:auto val="1"/>
        <c:lblOffset val="100"/>
        <c:baseTimeUnit val="months"/>
      </c:dateAx>
      <c:valAx>
        <c:axId val="202657792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crossAx val="201382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3.2336738564290791E-2"/>
          <c:y val="0.89370343091227566"/>
          <c:w val="0.93877755531131069"/>
          <c:h val="0.10363225822438786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16710</xdr:colOff>
      <xdr:row>2</xdr:row>
      <xdr:rowOff>18715</xdr:rowOff>
    </xdr:from>
    <xdr:to>
      <xdr:col>22</xdr:col>
      <xdr:colOff>603250</xdr:colOff>
      <xdr:row>20</xdr:row>
      <xdr:rowOff>53474</xdr:rowOff>
    </xdr:to>
    <xdr:graphicFrame macro="">
      <xdr:nvGraphicFramePr>
        <xdr:cNvPr id="4" name="Grafik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A92"/>
  <sheetViews>
    <sheetView zoomScaleNormal="100" workbookViewId="0">
      <pane ySplit="1" topLeftCell="A80" activePane="bottomLeft" state="frozen"/>
      <selection pane="bottomLeft" activeCell="A92" sqref="A92:XFD92"/>
    </sheetView>
  </sheetViews>
  <sheetFormatPr defaultColWidth="8.81640625" defaultRowHeight="14.5"/>
  <cols>
    <col min="1" max="1" width="9.1796875" style="7" customWidth="1"/>
    <col min="2" max="2" width="17.7265625" style="7" bestFit="1" customWidth="1"/>
    <col min="3" max="3" width="11.54296875" style="7" bestFit="1" customWidth="1"/>
    <col min="4" max="4" width="15.54296875" style="7" bestFit="1" customWidth="1"/>
    <col min="5" max="5" width="17.7265625" style="7" bestFit="1" customWidth="1"/>
    <col min="6" max="6" width="12.81640625" style="7" bestFit="1" customWidth="1"/>
    <col min="7" max="7" width="18" style="7" customWidth="1"/>
    <col min="8" max="8" width="14.54296875" style="7" bestFit="1" customWidth="1"/>
    <col min="9" max="9" width="11.453125" style="7" bestFit="1" customWidth="1"/>
    <col min="10" max="10" width="8.81640625" style="7"/>
    <col min="11" max="11" width="9.1796875" style="7" bestFit="1" customWidth="1"/>
    <col min="12" max="14" width="8.81640625" style="7"/>
    <col min="15" max="15" width="10.1796875" style="7" bestFit="1" customWidth="1"/>
    <col min="16" max="16384" width="8.81640625" style="7"/>
  </cols>
  <sheetData>
    <row r="1" spans="1:53">
      <c r="A1" s="31" t="s">
        <v>0</v>
      </c>
      <c r="B1" s="33" t="s">
        <v>255</v>
      </c>
      <c r="C1" s="33" t="s">
        <v>256</v>
      </c>
      <c r="D1" s="34" t="s">
        <v>261</v>
      </c>
      <c r="E1" s="34" t="s">
        <v>262</v>
      </c>
      <c r="F1" s="35" t="s">
        <v>259</v>
      </c>
      <c r="G1" s="35" t="s">
        <v>260</v>
      </c>
      <c r="H1" s="36" t="s">
        <v>258</v>
      </c>
      <c r="I1" s="36" t="s">
        <v>257</v>
      </c>
    </row>
    <row r="2" spans="1:53">
      <c r="A2" s="38">
        <v>39722</v>
      </c>
      <c r="B2" s="42">
        <v>9119936</v>
      </c>
      <c r="C2" s="40">
        <f>(B2/$B$2)*100</f>
        <v>100</v>
      </c>
      <c r="D2" s="42">
        <v>1910373</v>
      </c>
      <c r="E2" s="40">
        <f t="shared" ref="E2:E65" si="0">(D2/$D$2)*100</f>
        <v>100</v>
      </c>
      <c r="F2" s="42">
        <v>1137405</v>
      </c>
      <c r="G2" s="40">
        <f>(F2/$F$2)*100</f>
        <v>100</v>
      </c>
      <c r="H2" s="42">
        <v>2187772</v>
      </c>
      <c r="I2" s="41">
        <f>(H2/$H$2)*100</f>
        <v>100</v>
      </c>
      <c r="J2" s="8"/>
      <c r="K2" s="18"/>
      <c r="O2" s="17"/>
      <c r="P2" s="9"/>
    </row>
    <row r="3" spans="1:53">
      <c r="A3" s="38">
        <v>39753</v>
      </c>
      <c r="B3" s="42">
        <v>9022823</v>
      </c>
      <c r="C3" s="40">
        <f t="shared" ref="C3:C66" si="1">(B3/$B$2)*100</f>
        <v>98.935157001101757</v>
      </c>
      <c r="D3" s="42">
        <v>1911654</v>
      </c>
      <c r="E3" s="40">
        <f t="shared" si="0"/>
        <v>100.06705496779948</v>
      </c>
      <c r="F3" s="42">
        <v>1140518</v>
      </c>
      <c r="G3" s="40">
        <f t="shared" ref="G3:G66" si="2">(F3/$F$2)*100</f>
        <v>100.27369318756291</v>
      </c>
      <c r="H3" s="42">
        <v>2199425</v>
      </c>
      <c r="I3" s="41">
        <f t="shared" ref="I3:I66" si="3">(H3/$H$2)*100</f>
        <v>100.53264234115804</v>
      </c>
      <c r="J3" s="8"/>
      <c r="K3" s="18"/>
      <c r="O3" s="17"/>
      <c r="P3" s="9"/>
    </row>
    <row r="4" spans="1:53">
      <c r="A4" s="38">
        <v>39783</v>
      </c>
      <c r="B4" s="42">
        <v>8802989</v>
      </c>
      <c r="C4" s="40">
        <f t="shared" si="1"/>
        <v>96.524679559154805</v>
      </c>
      <c r="D4" s="42">
        <v>1897864</v>
      </c>
      <c r="E4" s="40">
        <f t="shared" si="0"/>
        <v>99.345206407335112</v>
      </c>
      <c r="F4" s="42">
        <v>1141467</v>
      </c>
      <c r="G4" s="40">
        <f t="shared" si="2"/>
        <v>100.35712872723437</v>
      </c>
      <c r="H4" s="42">
        <v>2205676</v>
      </c>
      <c r="I4" s="41">
        <f t="shared" si="3"/>
        <v>100.81836681336081</v>
      </c>
      <c r="J4" s="8"/>
      <c r="K4" s="18"/>
      <c r="O4" s="17"/>
      <c r="P4" s="9"/>
    </row>
    <row r="5" spans="1:53">
      <c r="A5" s="38">
        <v>39814</v>
      </c>
      <c r="B5" s="42">
        <v>8481011</v>
      </c>
      <c r="C5" s="40">
        <f t="shared" si="1"/>
        <v>92.994194257503565</v>
      </c>
      <c r="D5" s="42">
        <v>1912296</v>
      </c>
      <c r="E5" s="40">
        <f t="shared" si="0"/>
        <v>100.10066097039687</v>
      </c>
      <c r="F5" s="42">
        <v>1144082</v>
      </c>
      <c r="G5" s="40">
        <f t="shared" si="2"/>
        <v>100.58703803834166</v>
      </c>
      <c r="H5" s="42">
        <v>2208984</v>
      </c>
      <c r="I5" s="41">
        <f t="shared" si="3"/>
        <v>100.96957086935933</v>
      </c>
      <c r="J5" s="8"/>
      <c r="K5" s="18"/>
      <c r="O5" s="17"/>
      <c r="P5" s="9"/>
    </row>
    <row r="6" spans="1:53">
      <c r="A6" s="38">
        <v>39845</v>
      </c>
      <c r="B6" s="42">
        <v>8362290</v>
      </c>
      <c r="C6" s="40">
        <f t="shared" si="1"/>
        <v>91.692419771366815</v>
      </c>
      <c r="D6" s="42">
        <v>1918636</v>
      </c>
      <c r="E6" s="40">
        <f t="shared" si="0"/>
        <v>100.43253333249579</v>
      </c>
      <c r="F6" s="42">
        <v>1146634</v>
      </c>
      <c r="G6" s="40">
        <f t="shared" si="2"/>
        <v>100.81140842531904</v>
      </c>
      <c r="H6" s="42">
        <v>2213460</v>
      </c>
      <c r="I6" s="41">
        <f t="shared" si="3"/>
        <v>101.17416257269953</v>
      </c>
      <c r="J6" s="8"/>
      <c r="K6" s="18"/>
      <c r="O6" s="17"/>
      <c r="P6" s="9"/>
    </row>
    <row r="7" spans="1:53">
      <c r="A7" s="38">
        <v>39873</v>
      </c>
      <c r="B7" s="42">
        <v>8410234</v>
      </c>
      <c r="C7" s="40">
        <f t="shared" si="1"/>
        <v>92.218125214913798</v>
      </c>
      <c r="D7" s="42">
        <v>1916016</v>
      </c>
      <c r="E7" s="40">
        <f t="shared" si="0"/>
        <v>100.29538734058741</v>
      </c>
      <c r="F7" s="42">
        <v>1150295</v>
      </c>
      <c r="G7" s="40">
        <f t="shared" si="2"/>
        <v>101.13328146086926</v>
      </c>
      <c r="H7" s="42">
        <v>2279020</v>
      </c>
      <c r="I7" s="41">
        <f t="shared" si="3"/>
        <v>104.17081853136432</v>
      </c>
      <c r="J7" s="8"/>
      <c r="K7" s="18"/>
      <c r="O7" s="17"/>
      <c r="P7" s="9"/>
    </row>
    <row r="8" spans="1:53">
      <c r="A8" s="38">
        <v>39904</v>
      </c>
      <c r="B8" s="42">
        <v>8503053</v>
      </c>
      <c r="C8" s="40">
        <f t="shared" si="1"/>
        <v>93.235884550067013</v>
      </c>
      <c r="D8" s="42">
        <v>1931510</v>
      </c>
      <c r="E8" s="40">
        <f t="shared" si="0"/>
        <v>101.10643314159067</v>
      </c>
      <c r="F8" s="42">
        <v>1149546</v>
      </c>
      <c r="G8" s="40">
        <f t="shared" si="2"/>
        <v>101.06742980732457</v>
      </c>
      <c r="H8" s="42">
        <v>2271908</v>
      </c>
      <c r="I8" s="41">
        <f t="shared" si="3"/>
        <v>103.84573895268794</v>
      </c>
      <c r="J8" s="8"/>
      <c r="K8" s="18"/>
      <c r="O8" s="17"/>
      <c r="P8" s="9"/>
    </row>
    <row r="9" spans="1:53">
      <c r="A9" s="38">
        <v>39934</v>
      </c>
      <c r="B9" s="42">
        <v>8674726</v>
      </c>
      <c r="C9" s="40">
        <f t="shared" si="1"/>
        <v>95.118277145804527</v>
      </c>
      <c r="D9" s="42">
        <v>1945342</v>
      </c>
      <c r="E9" s="40">
        <f t="shared" si="0"/>
        <v>101.83048022558945</v>
      </c>
      <c r="F9" s="42">
        <v>1153672</v>
      </c>
      <c r="G9" s="40">
        <f t="shared" si="2"/>
        <v>101.4301853781195</v>
      </c>
      <c r="H9" s="42">
        <v>2270276</v>
      </c>
      <c r="I9" s="41">
        <f t="shared" si="3"/>
        <v>103.77114251393655</v>
      </c>
      <c r="J9" s="8"/>
      <c r="K9" s="18"/>
      <c r="O9" s="17"/>
      <c r="P9" s="9"/>
    </row>
    <row r="10" spans="1:53">
      <c r="A10" s="38">
        <v>39965</v>
      </c>
      <c r="B10" s="42">
        <v>8922743</v>
      </c>
      <c r="C10" s="40">
        <f t="shared" si="1"/>
        <v>97.837780879164058</v>
      </c>
      <c r="D10" s="42">
        <v>1894680</v>
      </c>
      <c r="E10" s="40">
        <f t="shared" si="0"/>
        <v>99.178537385107518</v>
      </c>
      <c r="F10" s="42">
        <v>1158562</v>
      </c>
      <c r="G10" s="40">
        <f t="shared" si="2"/>
        <v>101.86011139391861</v>
      </c>
      <c r="H10" s="42">
        <v>2271485</v>
      </c>
      <c r="I10" s="41">
        <f t="shared" si="3"/>
        <v>103.82640421396745</v>
      </c>
      <c r="J10" s="8"/>
      <c r="K10" s="18"/>
      <c r="O10" s="17"/>
      <c r="P10" s="9"/>
    </row>
    <row r="11" spans="1:53">
      <c r="A11" s="38">
        <v>39995</v>
      </c>
      <c r="B11" s="42">
        <v>9013349</v>
      </c>
      <c r="C11" s="40">
        <f t="shared" si="1"/>
        <v>98.831274693155748</v>
      </c>
      <c r="D11" s="42">
        <v>1830370</v>
      </c>
      <c r="E11" s="40">
        <f t="shared" si="0"/>
        <v>95.812179087539448</v>
      </c>
      <c r="F11" s="42">
        <v>1049015</v>
      </c>
      <c r="G11" s="40">
        <f t="shared" si="2"/>
        <v>92.228801526281316</v>
      </c>
      <c r="H11" s="42">
        <v>2260614</v>
      </c>
      <c r="I11" s="41">
        <f t="shared" si="3"/>
        <v>103.32950599971112</v>
      </c>
      <c r="J11" s="8"/>
      <c r="K11" s="18"/>
      <c r="O11" s="17"/>
      <c r="P11" s="9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</row>
    <row r="12" spans="1:53">
      <c r="A12" s="38">
        <v>40026</v>
      </c>
      <c r="B12" s="42">
        <v>8977653</v>
      </c>
      <c r="C12" s="40">
        <f t="shared" si="1"/>
        <v>98.439868437673255</v>
      </c>
      <c r="D12" s="42">
        <v>1786003</v>
      </c>
      <c r="E12" s="40">
        <f t="shared" si="0"/>
        <v>93.489753048226703</v>
      </c>
      <c r="F12" s="42">
        <v>1053385</v>
      </c>
      <c r="G12" s="40">
        <f t="shared" si="2"/>
        <v>92.613009438150883</v>
      </c>
      <c r="H12" s="42">
        <v>2248048</v>
      </c>
      <c r="I12" s="41">
        <f t="shared" si="3"/>
        <v>102.75513170476631</v>
      </c>
      <c r="J12" s="8"/>
      <c r="K12" s="18"/>
      <c r="O12" s="17"/>
      <c r="P12" s="9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</row>
    <row r="13" spans="1:53">
      <c r="A13" s="38">
        <v>40057</v>
      </c>
      <c r="B13" s="42">
        <v>8950211</v>
      </c>
      <c r="C13" s="40">
        <f t="shared" si="1"/>
        <v>98.138967203278611</v>
      </c>
      <c r="D13" s="42">
        <v>1820914</v>
      </c>
      <c r="E13" s="40">
        <f t="shared" si="0"/>
        <v>95.317197217506731</v>
      </c>
      <c r="F13" s="42">
        <v>1059182</v>
      </c>
      <c r="G13" s="40">
        <f t="shared" si="2"/>
        <v>93.122678377534825</v>
      </c>
      <c r="H13" s="42">
        <v>2262750</v>
      </c>
      <c r="I13" s="41">
        <f t="shared" si="3"/>
        <v>103.42713957395927</v>
      </c>
      <c r="J13" s="8"/>
      <c r="K13" s="18"/>
      <c r="O13" s="17"/>
      <c r="P13" s="9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</row>
    <row r="14" spans="1:53">
      <c r="A14" s="38">
        <v>40087</v>
      </c>
      <c r="B14" s="42">
        <v>9046769</v>
      </c>
      <c r="C14" s="40">
        <f t="shared" si="1"/>
        <v>99.197724633155318</v>
      </c>
      <c r="D14" s="42">
        <v>1831341</v>
      </c>
      <c r="E14" s="40">
        <f t="shared" si="0"/>
        <v>95.863006857823052</v>
      </c>
      <c r="F14" s="42">
        <v>1061647</v>
      </c>
      <c r="G14" s="40">
        <f t="shared" si="2"/>
        <v>93.339399774047067</v>
      </c>
      <c r="H14" s="42">
        <v>2279402</v>
      </c>
      <c r="I14" s="41">
        <f t="shared" si="3"/>
        <v>104.1882792173956</v>
      </c>
      <c r="J14" s="8"/>
      <c r="K14" s="18"/>
      <c r="O14" s="17"/>
      <c r="P14" s="9"/>
    </row>
    <row r="15" spans="1:53">
      <c r="A15" s="38">
        <v>40118</v>
      </c>
      <c r="B15" s="42">
        <v>8975981</v>
      </c>
      <c r="C15" s="40">
        <f t="shared" si="1"/>
        <v>98.42153497568404</v>
      </c>
      <c r="D15" s="42">
        <v>1833978</v>
      </c>
      <c r="E15" s="40">
        <f t="shared" si="0"/>
        <v>96.001042728304881</v>
      </c>
      <c r="F15" s="42">
        <v>1066653</v>
      </c>
      <c r="G15" s="40">
        <f t="shared" si="2"/>
        <v>93.779524443799701</v>
      </c>
      <c r="H15" s="42">
        <v>2266276</v>
      </c>
      <c r="I15" s="41">
        <f t="shared" si="3"/>
        <v>103.58830810523216</v>
      </c>
      <c r="J15" s="8"/>
      <c r="K15" s="18"/>
      <c r="O15" s="17"/>
      <c r="P15" s="9"/>
    </row>
    <row r="16" spans="1:53">
      <c r="A16" s="38">
        <v>40148</v>
      </c>
      <c r="B16" s="42">
        <v>9030202</v>
      </c>
      <c r="C16" s="40">
        <f t="shared" si="1"/>
        <v>99.016067656615135</v>
      </c>
      <c r="D16" s="42">
        <v>1832133</v>
      </c>
      <c r="E16" s="40">
        <f t="shared" si="0"/>
        <v>95.904464730186206</v>
      </c>
      <c r="F16" s="42">
        <v>1016692</v>
      </c>
      <c r="G16" s="40">
        <f t="shared" si="2"/>
        <v>89.386981769906058</v>
      </c>
      <c r="H16" s="42">
        <v>2241418</v>
      </c>
      <c r="I16" s="41">
        <f t="shared" si="3"/>
        <v>102.4520836723388</v>
      </c>
      <c r="J16" s="8"/>
      <c r="K16" s="18"/>
      <c r="O16" s="17"/>
      <c r="P16" s="9"/>
    </row>
    <row r="17" spans="1:16">
      <c r="A17" s="38">
        <v>40179</v>
      </c>
      <c r="B17" s="42">
        <v>8874966</v>
      </c>
      <c r="C17" s="40">
        <f t="shared" si="1"/>
        <v>97.31390658881817</v>
      </c>
      <c r="D17" s="42">
        <v>1829450</v>
      </c>
      <c r="E17" s="40">
        <f t="shared" si="0"/>
        <v>95.76402095297621</v>
      </c>
      <c r="F17" s="42">
        <v>1023665</v>
      </c>
      <c r="G17" s="40">
        <f t="shared" si="2"/>
        <v>90.000043959715313</v>
      </c>
      <c r="H17" s="42">
        <v>2224741</v>
      </c>
      <c r="I17" s="41">
        <f t="shared" si="3"/>
        <v>101.68980131384806</v>
      </c>
      <c r="J17" s="8"/>
      <c r="K17" s="18"/>
      <c r="O17" s="17"/>
      <c r="P17" s="9"/>
    </row>
    <row r="18" spans="1:16">
      <c r="A18" s="38">
        <v>40210</v>
      </c>
      <c r="B18" s="42">
        <v>8900113</v>
      </c>
      <c r="C18" s="40">
        <f t="shared" si="1"/>
        <v>97.589643172934544</v>
      </c>
      <c r="D18" s="42">
        <v>1836308</v>
      </c>
      <c r="E18" s="40">
        <f t="shared" si="0"/>
        <v>96.123008438666176</v>
      </c>
      <c r="F18" s="42">
        <v>1036251</v>
      </c>
      <c r="G18" s="40">
        <f t="shared" si="2"/>
        <v>91.106597913671919</v>
      </c>
      <c r="H18" s="42">
        <v>2232394</v>
      </c>
      <c r="I18" s="41">
        <f t="shared" si="3"/>
        <v>102.03960924630171</v>
      </c>
      <c r="J18" s="8"/>
      <c r="K18" s="18"/>
      <c r="O18" s="17"/>
      <c r="P18" s="9"/>
    </row>
    <row r="19" spans="1:16">
      <c r="A19" s="38">
        <v>40238</v>
      </c>
      <c r="B19" s="42">
        <v>9136036</v>
      </c>
      <c r="C19" s="40">
        <f t="shared" si="1"/>
        <v>100.17653632657071</v>
      </c>
      <c r="D19" s="42">
        <v>1836519</v>
      </c>
      <c r="E19" s="40">
        <f t="shared" si="0"/>
        <v>96.134053402136658</v>
      </c>
      <c r="F19" s="42">
        <v>1044023</v>
      </c>
      <c r="G19" s="40">
        <f t="shared" si="2"/>
        <v>91.789907728557552</v>
      </c>
      <c r="H19" s="42">
        <v>2233661</v>
      </c>
      <c r="I19" s="41">
        <f t="shared" si="3"/>
        <v>102.09752204525884</v>
      </c>
      <c r="J19" s="8"/>
      <c r="K19" s="18"/>
      <c r="O19" s="17"/>
      <c r="P19" s="9"/>
    </row>
    <row r="20" spans="1:16">
      <c r="A20" s="38">
        <v>40269</v>
      </c>
      <c r="B20" s="42">
        <v>9361665</v>
      </c>
      <c r="C20" s="40">
        <f t="shared" si="1"/>
        <v>102.65055588109391</v>
      </c>
      <c r="D20" s="42">
        <v>1840882</v>
      </c>
      <c r="E20" s="40">
        <f t="shared" si="0"/>
        <v>96.362438120723027</v>
      </c>
      <c r="F20" s="42">
        <v>1049270</v>
      </c>
      <c r="G20" s="40">
        <f t="shared" si="2"/>
        <v>92.251220981092928</v>
      </c>
      <c r="H20" s="42">
        <v>2228659</v>
      </c>
      <c r="I20" s="41">
        <f t="shared" si="3"/>
        <v>101.86888761717401</v>
      </c>
      <c r="J20" s="8"/>
      <c r="K20" s="18"/>
      <c r="O20" s="17"/>
      <c r="P20" s="9"/>
    </row>
    <row r="21" spans="1:16">
      <c r="A21" s="38">
        <v>40299</v>
      </c>
      <c r="B21" s="42">
        <v>9604589</v>
      </c>
      <c r="C21" s="40">
        <f t="shared" si="1"/>
        <v>105.31421492431525</v>
      </c>
      <c r="D21" s="42">
        <v>1850444</v>
      </c>
      <c r="E21" s="40">
        <f t="shared" si="0"/>
        <v>96.862968645390197</v>
      </c>
      <c r="F21" s="42">
        <v>1047511</v>
      </c>
      <c r="G21" s="40">
        <f t="shared" si="2"/>
        <v>92.096570702608133</v>
      </c>
      <c r="H21" s="42">
        <v>2220134</v>
      </c>
      <c r="I21" s="41">
        <f t="shared" si="3"/>
        <v>101.47922178362279</v>
      </c>
      <c r="J21" s="8"/>
      <c r="K21" s="18"/>
      <c r="O21" s="17"/>
      <c r="P21" s="9"/>
    </row>
    <row r="22" spans="1:16">
      <c r="A22" s="38">
        <v>40330</v>
      </c>
      <c r="B22" s="42">
        <v>9743072</v>
      </c>
      <c r="C22" s="40">
        <f t="shared" si="1"/>
        <v>106.83267952757562</v>
      </c>
      <c r="D22" s="42">
        <v>1849129</v>
      </c>
      <c r="E22" s="40">
        <f t="shared" si="0"/>
        <v>96.794133920443798</v>
      </c>
      <c r="F22" s="42">
        <v>1054916</v>
      </c>
      <c r="G22" s="40">
        <f t="shared" si="2"/>
        <v>92.747614086451179</v>
      </c>
      <c r="H22" s="42">
        <v>2250200</v>
      </c>
      <c r="I22" s="41">
        <f t="shared" si="3"/>
        <v>102.85349661664927</v>
      </c>
      <c r="J22" s="8"/>
      <c r="K22" s="18"/>
      <c r="O22" s="17"/>
      <c r="P22" s="9"/>
    </row>
    <row r="23" spans="1:16">
      <c r="A23" s="38">
        <v>40360</v>
      </c>
      <c r="B23" s="42">
        <v>9976855</v>
      </c>
      <c r="C23" s="40">
        <f t="shared" si="1"/>
        <v>109.39610760426388</v>
      </c>
      <c r="D23" s="42">
        <v>1859828.0926363636</v>
      </c>
      <c r="E23" s="40">
        <f t="shared" si="0"/>
        <v>97.354186467059762</v>
      </c>
      <c r="F23" s="42">
        <v>1068099</v>
      </c>
      <c r="G23" s="40">
        <f t="shared" si="2"/>
        <v>93.906655940496137</v>
      </c>
      <c r="H23" s="42">
        <v>2238882</v>
      </c>
      <c r="I23" s="41">
        <f t="shared" si="3"/>
        <v>102.33616665722023</v>
      </c>
      <c r="J23" s="8"/>
      <c r="K23" s="18"/>
      <c r="O23" s="17"/>
      <c r="P23" s="9"/>
    </row>
    <row r="24" spans="1:16">
      <c r="A24" s="38">
        <v>40391</v>
      </c>
      <c r="B24" s="42">
        <v>9937919</v>
      </c>
      <c r="C24" s="40">
        <f t="shared" si="1"/>
        <v>108.96917478368269</v>
      </c>
      <c r="D24" s="42">
        <v>1861234</v>
      </c>
      <c r="E24" s="40">
        <f t="shared" si="0"/>
        <v>97.427779810539619</v>
      </c>
      <c r="F24" s="42">
        <v>1075781</v>
      </c>
      <c r="G24" s="40">
        <f t="shared" si="2"/>
        <v>94.582053006624733</v>
      </c>
      <c r="H24" s="42">
        <v>2244534</v>
      </c>
      <c r="I24" s="41">
        <f t="shared" si="3"/>
        <v>102.59451167671952</v>
      </c>
      <c r="J24" s="8"/>
      <c r="K24" s="18"/>
      <c r="O24" s="17"/>
      <c r="P24" s="9"/>
    </row>
    <row r="25" spans="1:16">
      <c r="A25" s="38">
        <v>40422</v>
      </c>
      <c r="B25" s="42">
        <v>9959685</v>
      </c>
      <c r="C25" s="40">
        <f t="shared" si="1"/>
        <v>109.20783873921923</v>
      </c>
      <c r="D25" s="42">
        <v>1817693.7794000001</v>
      </c>
      <c r="E25" s="40">
        <f t="shared" si="0"/>
        <v>95.14863219905223</v>
      </c>
      <c r="F25" s="42">
        <v>1083929</v>
      </c>
      <c r="G25" s="40">
        <f t="shared" si="2"/>
        <v>95.298420527428661</v>
      </c>
      <c r="H25" s="42">
        <v>2246537</v>
      </c>
      <c r="I25" s="41">
        <f t="shared" si="3"/>
        <v>102.68606600687824</v>
      </c>
      <c r="J25" s="8"/>
      <c r="K25" s="18"/>
      <c r="O25" s="17"/>
      <c r="P25" s="9"/>
    </row>
    <row r="26" spans="1:16">
      <c r="A26" s="38">
        <v>40452</v>
      </c>
      <c r="B26" s="42">
        <v>9992591</v>
      </c>
      <c r="C26" s="40">
        <f t="shared" si="1"/>
        <v>109.56865267475561</v>
      </c>
      <c r="D26" s="42">
        <v>1824281.3330515001</v>
      </c>
      <c r="E26" s="40">
        <f t="shared" si="0"/>
        <v>95.493462954695246</v>
      </c>
      <c r="F26" s="42">
        <v>1089543</v>
      </c>
      <c r="G26" s="40">
        <f t="shared" si="2"/>
        <v>95.792000211006638</v>
      </c>
      <c r="H26" s="42">
        <v>2263441</v>
      </c>
      <c r="I26" s="41">
        <f t="shared" si="3"/>
        <v>103.45872421806294</v>
      </c>
      <c r="J26" s="8"/>
      <c r="K26" s="18"/>
      <c r="O26" s="17"/>
      <c r="P26" s="9"/>
    </row>
    <row r="27" spans="1:16">
      <c r="A27" s="38">
        <v>40483</v>
      </c>
      <c r="B27" s="42">
        <v>9914876</v>
      </c>
      <c r="C27" s="40">
        <f t="shared" si="1"/>
        <v>108.71650853690203</v>
      </c>
      <c r="D27" s="42">
        <v>1832451.5024645755</v>
      </c>
      <c r="E27" s="40">
        <f t="shared" si="0"/>
        <v>95.921136995998964</v>
      </c>
      <c r="F27" s="42">
        <v>1095643</v>
      </c>
      <c r="G27" s="40">
        <f t="shared" si="2"/>
        <v>96.328308737872618</v>
      </c>
      <c r="H27" s="42">
        <v>2260299</v>
      </c>
      <c r="I27" s="41">
        <f t="shared" si="3"/>
        <v>103.31510779002566</v>
      </c>
      <c r="J27" s="8"/>
      <c r="K27" s="18"/>
      <c r="O27" s="17"/>
      <c r="P27" s="9"/>
    </row>
    <row r="28" spans="1:16">
      <c r="A28" s="38">
        <v>40513</v>
      </c>
      <c r="B28" s="42">
        <v>10030810</v>
      </c>
      <c r="C28" s="40">
        <f t="shared" si="1"/>
        <v>109.98772359806033</v>
      </c>
      <c r="D28" s="42">
        <v>1862191.7550279992</v>
      </c>
      <c r="E28" s="40">
        <f t="shared" si="0"/>
        <v>97.477914262188548</v>
      </c>
      <c r="F28" s="42">
        <v>1101131</v>
      </c>
      <c r="G28" s="40">
        <f t="shared" si="2"/>
        <v>96.810810573190736</v>
      </c>
      <c r="H28" s="42">
        <v>2282511</v>
      </c>
      <c r="I28" s="41">
        <f t="shared" si="3"/>
        <v>104.33038726156107</v>
      </c>
      <c r="J28" s="8"/>
      <c r="K28" s="18"/>
      <c r="O28" s="17"/>
      <c r="P28" s="9"/>
    </row>
    <row r="29" spans="1:16">
      <c r="A29" s="38">
        <v>40544</v>
      </c>
      <c r="B29" s="42">
        <v>9960858</v>
      </c>
      <c r="C29" s="40">
        <f t="shared" si="1"/>
        <v>109.22070067158367</v>
      </c>
      <c r="D29" s="42">
        <v>1876534.0000000005</v>
      </c>
      <c r="E29" s="40">
        <f t="shared" si="0"/>
        <v>98.228670526645871</v>
      </c>
      <c r="F29" s="42">
        <v>1115031</v>
      </c>
      <c r="G29" s="40">
        <f t="shared" si="2"/>
        <v>98.032890659000088</v>
      </c>
      <c r="H29" s="42">
        <v>2287486</v>
      </c>
      <c r="I29" s="41">
        <f t="shared" si="3"/>
        <v>104.55778755738716</v>
      </c>
      <c r="J29" s="8"/>
      <c r="K29" s="18"/>
      <c r="O29" s="17"/>
      <c r="P29" s="9"/>
    </row>
    <row r="30" spans="1:16">
      <c r="A30" s="38">
        <v>40575</v>
      </c>
      <c r="B30" s="42">
        <v>9970036</v>
      </c>
      <c r="C30" s="40">
        <f t="shared" si="1"/>
        <v>109.32133734271821</v>
      </c>
      <c r="D30" s="42">
        <v>1883401.7738148256</v>
      </c>
      <c r="E30" s="40">
        <f t="shared" si="0"/>
        <v>98.588169630476642</v>
      </c>
      <c r="F30" s="42">
        <v>1144364</v>
      </c>
      <c r="G30" s="40">
        <f t="shared" si="2"/>
        <v>100.61183131778037</v>
      </c>
      <c r="H30" s="42">
        <v>2301439</v>
      </c>
      <c r="I30" s="41">
        <f t="shared" si="3"/>
        <v>105.19555968355021</v>
      </c>
      <c r="J30" s="8"/>
      <c r="K30" s="18"/>
      <c r="O30" s="17"/>
      <c r="P30" s="9"/>
    </row>
    <row r="31" spans="1:16">
      <c r="A31" s="38">
        <v>40603</v>
      </c>
      <c r="B31" s="42">
        <v>10252034</v>
      </c>
      <c r="C31" s="40">
        <f t="shared" si="1"/>
        <v>112.41344237503421</v>
      </c>
      <c r="D31" s="42">
        <v>1901118.7959576449</v>
      </c>
      <c r="E31" s="40">
        <f t="shared" si="0"/>
        <v>99.515581300491846</v>
      </c>
      <c r="F31" s="42">
        <v>1157888</v>
      </c>
      <c r="G31" s="40">
        <f t="shared" si="2"/>
        <v>101.80085369767144</v>
      </c>
      <c r="H31" s="42">
        <v>2306478</v>
      </c>
      <c r="I31" s="41">
        <f t="shared" si="3"/>
        <v>105.42588532991554</v>
      </c>
      <c r="J31" s="8"/>
      <c r="K31" s="18"/>
      <c r="O31" s="17"/>
      <c r="P31" s="9"/>
    </row>
    <row r="32" spans="1:16">
      <c r="A32" s="38">
        <v>40634</v>
      </c>
      <c r="B32" s="42">
        <v>10511792</v>
      </c>
      <c r="C32" s="40">
        <f t="shared" si="1"/>
        <v>115.26168604691962</v>
      </c>
      <c r="D32" s="42">
        <v>1906281.7196028521</v>
      </c>
      <c r="E32" s="40">
        <f t="shared" si="0"/>
        <v>99.785838660976268</v>
      </c>
      <c r="F32" s="42">
        <v>1195761</v>
      </c>
      <c r="G32" s="40">
        <f t="shared" si="2"/>
        <v>105.13062629406411</v>
      </c>
      <c r="H32" s="42">
        <v>2305863</v>
      </c>
      <c r="I32" s="41">
        <f t="shared" si="3"/>
        <v>105.39777453957726</v>
      </c>
      <c r="J32" s="8"/>
      <c r="K32" s="18"/>
      <c r="O32" s="17"/>
      <c r="P32" s="9"/>
    </row>
    <row r="33" spans="1:16">
      <c r="A33" s="38">
        <v>40664</v>
      </c>
      <c r="B33" s="42">
        <v>10771209</v>
      </c>
      <c r="C33" s="40">
        <f t="shared" si="1"/>
        <v>118.10619065747829</v>
      </c>
      <c r="D33" s="42">
        <v>1885039.9718485156</v>
      </c>
      <c r="E33" s="40">
        <f t="shared" si="0"/>
        <v>98.673922414550219</v>
      </c>
      <c r="F33" s="42">
        <v>1218210</v>
      </c>
      <c r="G33" s="40">
        <f t="shared" si="2"/>
        <v>107.10432959236155</v>
      </c>
      <c r="H33" s="42">
        <v>2312096</v>
      </c>
      <c r="I33" s="41">
        <f t="shared" si="3"/>
        <v>105.68267625694085</v>
      </c>
      <c r="J33" s="8"/>
      <c r="K33" s="18"/>
      <c r="O33" s="17"/>
      <c r="P33" s="9"/>
    </row>
    <row r="34" spans="1:16">
      <c r="A34" s="38">
        <v>40695</v>
      </c>
      <c r="B34" s="42">
        <v>11045909</v>
      </c>
      <c r="C34" s="40">
        <f t="shared" si="1"/>
        <v>121.1182731984084</v>
      </c>
      <c r="D34" s="42">
        <v>1889623.9999999995</v>
      </c>
      <c r="E34" s="40">
        <f t="shared" si="0"/>
        <v>98.913877028203373</v>
      </c>
      <c r="F34" s="42">
        <v>1199684</v>
      </c>
      <c r="G34" s="40">
        <f t="shared" si="2"/>
        <v>105.47553422044038</v>
      </c>
      <c r="H34" s="42">
        <v>2370551</v>
      </c>
      <c r="I34" s="41">
        <f t="shared" si="3"/>
        <v>108.3545725971445</v>
      </c>
      <c r="J34" s="8"/>
      <c r="K34" s="18"/>
      <c r="O34" s="17"/>
      <c r="P34" s="9"/>
    </row>
    <row r="35" spans="1:16">
      <c r="A35" s="38">
        <v>40725</v>
      </c>
      <c r="B35" s="42">
        <v>11112453</v>
      </c>
      <c r="C35" s="40">
        <f t="shared" si="1"/>
        <v>121.84792744159607</v>
      </c>
      <c r="D35" s="42">
        <v>1868398.0000000002</v>
      </c>
      <c r="E35" s="40">
        <f t="shared" si="0"/>
        <v>97.802785110551724</v>
      </c>
      <c r="F35" s="42">
        <v>1184844</v>
      </c>
      <c r="G35" s="40">
        <f t="shared" si="2"/>
        <v>104.1708098698353</v>
      </c>
      <c r="H35" s="42">
        <v>2376533</v>
      </c>
      <c r="I35" s="41">
        <f t="shared" si="3"/>
        <v>108.62800145536188</v>
      </c>
      <c r="J35" s="8"/>
      <c r="K35" s="18"/>
      <c r="O35" s="17"/>
      <c r="P35" s="9"/>
    </row>
    <row r="36" spans="1:16">
      <c r="A36" s="38">
        <v>40756</v>
      </c>
      <c r="B36" s="42">
        <v>10886860</v>
      </c>
      <c r="C36" s="40">
        <f t="shared" si="1"/>
        <v>119.37430262668509</v>
      </c>
      <c r="D36" s="42">
        <v>1876833</v>
      </c>
      <c r="E36" s="40">
        <f t="shared" si="0"/>
        <v>98.244321920378894</v>
      </c>
      <c r="F36" s="42">
        <v>1166692</v>
      </c>
      <c r="G36" s="40">
        <f t="shared" si="2"/>
        <v>102.57489636497115</v>
      </c>
      <c r="H36" s="42">
        <v>2509484</v>
      </c>
      <c r="I36" s="41">
        <f t="shared" si="3"/>
        <v>114.70500582327591</v>
      </c>
      <c r="J36" s="8"/>
      <c r="K36" s="18"/>
      <c r="O36" s="17"/>
      <c r="P36" s="9"/>
    </row>
    <row r="37" spans="1:16">
      <c r="A37" s="38">
        <v>40787</v>
      </c>
      <c r="B37" s="42">
        <v>11061597</v>
      </c>
      <c r="C37" s="40">
        <f t="shared" si="1"/>
        <v>121.29029194941718</v>
      </c>
      <c r="D37" s="42">
        <v>1864766</v>
      </c>
      <c r="E37" s="40">
        <f t="shared" si="0"/>
        <v>97.612665170623742</v>
      </c>
      <c r="F37" s="42">
        <v>1155959</v>
      </c>
      <c r="G37" s="40">
        <f t="shared" si="2"/>
        <v>101.63125711597891</v>
      </c>
      <c r="H37" s="42">
        <v>2537648</v>
      </c>
      <c r="I37" s="41">
        <f t="shared" si="3"/>
        <v>115.99234289496346</v>
      </c>
      <c r="J37" s="8"/>
      <c r="K37" s="18"/>
      <c r="O37" s="17"/>
      <c r="P37" s="9"/>
    </row>
    <row r="38" spans="1:16">
      <c r="A38" s="38">
        <v>40817</v>
      </c>
      <c r="B38" s="42">
        <v>11078121</v>
      </c>
      <c r="C38" s="40">
        <f t="shared" si="1"/>
        <v>121.47147743142057</v>
      </c>
      <c r="D38" s="42">
        <v>1869097</v>
      </c>
      <c r="E38" s="40">
        <f t="shared" si="0"/>
        <v>97.839374823660094</v>
      </c>
      <c r="F38" s="42">
        <v>1154076</v>
      </c>
      <c r="G38" s="40">
        <f t="shared" si="2"/>
        <v>101.46570482809554</v>
      </c>
      <c r="H38" s="42">
        <v>2579366</v>
      </c>
      <c r="I38" s="41">
        <f t="shared" si="3"/>
        <v>117.8992143605458</v>
      </c>
      <c r="J38" s="8"/>
      <c r="K38" s="18"/>
      <c r="O38" s="17"/>
      <c r="P38" s="9"/>
    </row>
    <row r="39" spans="1:16">
      <c r="A39" s="38">
        <v>40848</v>
      </c>
      <c r="B39" s="42">
        <v>10984191</v>
      </c>
      <c r="C39" s="40">
        <f t="shared" si="1"/>
        <v>120.44153599323504</v>
      </c>
      <c r="D39" s="42">
        <v>1878909</v>
      </c>
      <c r="E39" s="40">
        <f t="shared" si="0"/>
        <v>98.352991797936838</v>
      </c>
      <c r="F39" s="42">
        <v>1142647</v>
      </c>
      <c r="G39" s="40">
        <f t="shared" si="2"/>
        <v>100.46087365538222</v>
      </c>
      <c r="H39" s="42">
        <v>2543634</v>
      </c>
      <c r="I39" s="41">
        <f t="shared" si="3"/>
        <v>116.26595458758958</v>
      </c>
      <c r="J39" s="8"/>
      <c r="K39" s="18"/>
      <c r="O39" s="9"/>
    </row>
    <row r="40" spans="1:16">
      <c r="A40" s="38">
        <v>40878</v>
      </c>
      <c r="B40" s="42">
        <v>11030939</v>
      </c>
      <c r="C40" s="40">
        <f t="shared" si="1"/>
        <v>120.95412730966532</v>
      </c>
      <c r="D40" s="42">
        <v>1880740</v>
      </c>
      <c r="E40" s="40">
        <f t="shared" si="0"/>
        <v>98.448836954877393</v>
      </c>
      <c r="F40" s="42">
        <v>1121777</v>
      </c>
      <c r="G40" s="40">
        <f t="shared" si="2"/>
        <v>98.625995138055487</v>
      </c>
      <c r="H40" s="42">
        <v>2554200</v>
      </c>
      <c r="I40" s="41">
        <f t="shared" si="3"/>
        <v>116.74891167818218</v>
      </c>
      <c r="J40" s="8"/>
      <c r="K40" s="18"/>
      <c r="O40" s="9"/>
    </row>
    <row r="41" spans="1:16">
      <c r="A41" s="38">
        <v>40909</v>
      </c>
      <c r="B41" s="42">
        <v>10957242</v>
      </c>
      <c r="C41" s="40">
        <f t="shared" si="1"/>
        <v>120.14604049852981</v>
      </c>
      <c r="D41" s="42">
        <v>1900471</v>
      </c>
      <c r="E41" s="40">
        <f t="shared" si="0"/>
        <v>99.481671903863798</v>
      </c>
      <c r="F41" s="42">
        <v>1139504</v>
      </c>
      <c r="G41" s="40">
        <f t="shared" si="2"/>
        <v>100.18454288490028</v>
      </c>
      <c r="H41" s="42">
        <v>2563237</v>
      </c>
      <c r="I41" s="41">
        <f t="shared" si="3"/>
        <v>117.16198031604756</v>
      </c>
      <c r="J41" s="8"/>
      <c r="K41" s="18"/>
    </row>
    <row r="42" spans="1:16">
      <c r="A42" s="38">
        <v>40940</v>
      </c>
      <c r="B42" s="42">
        <v>10845430</v>
      </c>
      <c r="C42" s="40">
        <f t="shared" si="1"/>
        <v>118.92002312296927</v>
      </c>
      <c r="D42" s="42">
        <v>1921116</v>
      </c>
      <c r="E42" s="40">
        <f t="shared" si="0"/>
        <v>100.56235091262282</v>
      </c>
      <c r="F42" s="42">
        <v>1138592</v>
      </c>
      <c r="G42" s="40">
        <f t="shared" si="2"/>
        <v>100.10436036416228</v>
      </c>
      <c r="H42" s="42">
        <v>2576419</v>
      </c>
      <c r="I42" s="41">
        <f t="shared" si="3"/>
        <v>117.76451110993284</v>
      </c>
      <c r="J42" s="8"/>
      <c r="K42" s="18"/>
    </row>
    <row r="43" spans="1:16">
      <c r="A43" s="38">
        <v>40969</v>
      </c>
      <c r="B43" s="42">
        <v>11257343</v>
      </c>
      <c r="C43" s="40">
        <f t="shared" si="1"/>
        <v>123.43664473084021</v>
      </c>
      <c r="D43" s="42">
        <v>1932074</v>
      </c>
      <c r="E43" s="40">
        <f t="shared" si="0"/>
        <v>101.1359561719099</v>
      </c>
      <c r="F43" s="42">
        <v>1136096</v>
      </c>
      <c r="G43" s="40">
        <f t="shared" si="2"/>
        <v>99.8849134653004</v>
      </c>
      <c r="H43" s="42">
        <v>2574644</v>
      </c>
      <c r="I43" s="41">
        <f t="shared" si="3"/>
        <v>117.68337834107028</v>
      </c>
      <c r="J43" s="8"/>
      <c r="K43" s="18"/>
    </row>
    <row r="44" spans="1:16">
      <c r="A44" s="38">
        <v>41000</v>
      </c>
      <c r="B44" s="42">
        <v>11521869</v>
      </c>
      <c r="C44" s="40">
        <f t="shared" si="1"/>
        <v>126.3371694713647</v>
      </c>
      <c r="D44" s="42">
        <v>1937480</v>
      </c>
      <c r="E44" s="40">
        <f t="shared" si="0"/>
        <v>101.4189375582674</v>
      </c>
      <c r="F44" s="42">
        <v>1121103</v>
      </c>
      <c r="G44" s="40">
        <f t="shared" si="2"/>
        <v>98.566737441808328</v>
      </c>
      <c r="H44" s="42">
        <v>2569269</v>
      </c>
      <c r="I44" s="41">
        <f t="shared" si="3"/>
        <v>117.43769460437376</v>
      </c>
      <c r="J44" s="8"/>
      <c r="K44" s="18"/>
    </row>
    <row r="45" spans="1:16">
      <c r="A45" s="38">
        <v>41030</v>
      </c>
      <c r="B45" s="42">
        <v>11820778</v>
      </c>
      <c r="C45" s="40">
        <f t="shared" si="1"/>
        <v>129.61470343651536</v>
      </c>
      <c r="D45" s="42">
        <v>1931182</v>
      </c>
      <c r="E45" s="40">
        <f t="shared" si="0"/>
        <v>101.0892637197029</v>
      </c>
      <c r="F45" s="42">
        <v>1113613</v>
      </c>
      <c r="G45" s="40">
        <f t="shared" si="2"/>
        <v>97.908220906361407</v>
      </c>
      <c r="H45" s="42">
        <v>2574350</v>
      </c>
      <c r="I45" s="41">
        <f t="shared" si="3"/>
        <v>117.66994001203051</v>
      </c>
      <c r="J45" s="8"/>
      <c r="K45" s="18"/>
    </row>
    <row r="46" spans="1:16">
      <c r="A46" s="38">
        <v>41061</v>
      </c>
      <c r="B46" s="42">
        <v>12087084</v>
      </c>
      <c r="C46" s="40">
        <f t="shared" si="1"/>
        <v>132.53474585786566</v>
      </c>
      <c r="D46" s="42">
        <v>1935759</v>
      </c>
      <c r="E46" s="40">
        <f t="shared" si="0"/>
        <v>101.32885043915508</v>
      </c>
      <c r="F46" s="42">
        <v>1104403</v>
      </c>
      <c r="G46" s="40">
        <f t="shared" si="2"/>
        <v>97.098482950224422</v>
      </c>
      <c r="H46" s="42">
        <v>2610813</v>
      </c>
      <c r="I46" s="41">
        <f t="shared" si="3"/>
        <v>119.33661277317746</v>
      </c>
      <c r="J46" s="8"/>
      <c r="K46" s="18"/>
    </row>
    <row r="47" spans="1:16">
      <c r="A47" s="38">
        <v>41091</v>
      </c>
      <c r="B47" s="42">
        <v>12107944</v>
      </c>
      <c r="C47" s="40">
        <f t="shared" si="1"/>
        <v>132.76347553316162</v>
      </c>
      <c r="D47" s="42">
        <v>1938997</v>
      </c>
      <c r="E47" s="40">
        <f t="shared" si="0"/>
        <v>101.49834613449835</v>
      </c>
      <c r="F47" s="42">
        <v>1103934</v>
      </c>
      <c r="G47" s="40">
        <f t="shared" si="2"/>
        <v>97.057248737257169</v>
      </c>
      <c r="H47" s="42">
        <v>2613791</v>
      </c>
      <c r="I47" s="41">
        <f t="shared" si="3"/>
        <v>119.47273299045787</v>
      </c>
      <c r="J47" s="8"/>
      <c r="K47" s="18"/>
    </row>
    <row r="48" spans="1:16">
      <c r="A48" s="38">
        <v>41122</v>
      </c>
      <c r="B48" s="42">
        <v>11716148</v>
      </c>
      <c r="C48" s="40">
        <f t="shared" si="1"/>
        <v>128.46743661359028</v>
      </c>
      <c r="D48" s="42">
        <v>1937355</v>
      </c>
      <c r="E48" s="40">
        <f t="shared" si="0"/>
        <v>101.41239433346263</v>
      </c>
      <c r="F48" s="42">
        <v>1101083</v>
      </c>
      <c r="G48" s="40">
        <f t="shared" si="2"/>
        <v>96.80659044052031</v>
      </c>
      <c r="H48" s="42">
        <v>2600540</v>
      </c>
      <c r="I48" s="41">
        <f t="shared" si="3"/>
        <v>118.86704830302244</v>
      </c>
      <c r="J48" s="8"/>
      <c r="K48" s="18"/>
    </row>
    <row r="49" spans="1:11">
      <c r="A49" s="38">
        <v>41153</v>
      </c>
      <c r="B49" s="42">
        <v>12069085</v>
      </c>
      <c r="C49" s="40">
        <f t="shared" si="1"/>
        <v>132.33738701675099</v>
      </c>
      <c r="D49" s="42">
        <v>1937908</v>
      </c>
      <c r="E49" s="40">
        <f t="shared" si="0"/>
        <v>101.44134155999902</v>
      </c>
      <c r="F49" s="42">
        <v>1097163</v>
      </c>
      <c r="G49" s="40">
        <f t="shared" si="2"/>
        <v>96.461946272435938</v>
      </c>
      <c r="H49" s="42">
        <v>2613470</v>
      </c>
      <c r="I49" s="41">
        <f t="shared" si="3"/>
        <v>119.45806052915935</v>
      </c>
      <c r="J49" s="8"/>
      <c r="K49" s="18"/>
    </row>
    <row r="50" spans="1:11">
      <c r="A50" s="38">
        <v>41183</v>
      </c>
      <c r="B50" s="42">
        <v>11743906</v>
      </c>
      <c r="C50" s="40">
        <f t="shared" si="1"/>
        <v>128.77180278458093</v>
      </c>
      <c r="D50" s="42">
        <v>1987922</v>
      </c>
      <c r="E50" s="40">
        <f t="shared" si="0"/>
        <v>104.05936432309292</v>
      </c>
      <c r="F50" s="42">
        <v>1079239</v>
      </c>
      <c r="G50" s="40">
        <f t="shared" si="2"/>
        <v>94.886078397756307</v>
      </c>
      <c r="H50" s="42">
        <v>2688851</v>
      </c>
      <c r="I50" s="41">
        <f t="shared" si="3"/>
        <v>122.90362066979557</v>
      </c>
      <c r="J50" s="8"/>
      <c r="K50" s="18"/>
    </row>
    <row r="51" spans="1:11">
      <c r="A51" s="38">
        <v>41214</v>
      </c>
      <c r="B51" s="42">
        <v>11996881</v>
      </c>
      <c r="C51" s="40">
        <f t="shared" si="1"/>
        <v>131.54567093453286</v>
      </c>
      <c r="D51" s="42">
        <v>1933781</v>
      </c>
      <c r="E51" s="40">
        <f t="shared" si="0"/>
        <v>101.22531044984409</v>
      </c>
      <c r="F51" s="42">
        <v>1071133</v>
      </c>
      <c r="G51" s="40">
        <f t="shared" si="2"/>
        <v>94.173403493038975</v>
      </c>
      <c r="H51" s="42">
        <v>2622715</v>
      </c>
      <c r="I51" s="41">
        <f t="shared" si="3"/>
        <v>119.88063655627734</v>
      </c>
      <c r="J51" s="8"/>
      <c r="K51" s="18"/>
    </row>
    <row r="52" spans="1:11">
      <c r="A52" s="38">
        <v>41244</v>
      </c>
      <c r="B52" s="42">
        <v>11939620</v>
      </c>
      <c r="C52" s="40">
        <f t="shared" si="1"/>
        <v>130.91780468634869</v>
      </c>
      <c r="D52" s="42">
        <v>1910505</v>
      </c>
      <c r="E52" s="40">
        <f t="shared" si="0"/>
        <v>100.00690964539385</v>
      </c>
      <c r="F52" s="42">
        <v>1056852</v>
      </c>
      <c r="G52" s="40">
        <f t="shared" si="2"/>
        <v>92.917826104158152</v>
      </c>
      <c r="H52" s="42">
        <v>2662608</v>
      </c>
      <c r="I52" s="41">
        <f t="shared" si="3"/>
        <v>121.70408982288832</v>
      </c>
      <c r="J52" s="8"/>
      <c r="K52" s="18"/>
    </row>
    <row r="53" spans="1:11">
      <c r="A53" s="38">
        <v>41275</v>
      </c>
      <c r="B53" s="42">
        <v>11818115</v>
      </c>
      <c r="C53" s="40">
        <f t="shared" si="1"/>
        <v>129.58550367020118</v>
      </c>
      <c r="D53" s="42">
        <v>1913440</v>
      </c>
      <c r="E53" s="40">
        <f t="shared" si="0"/>
        <v>100.16054456381032</v>
      </c>
      <c r="F53" s="42">
        <v>1050279</v>
      </c>
      <c r="G53" s="40">
        <f t="shared" si="2"/>
        <v>92.339931686602398</v>
      </c>
      <c r="H53" s="42">
        <v>2667984</v>
      </c>
      <c r="I53" s="41">
        <f t="shared" si="3"/>
        <v>121.949819268187</v>
      </c>
      <c r="J53" s="8"/>
      <c r="K53" s="18"/>
    </row>
    <row r="54" spans="1:11">
      <c r="A54" s="38">
        <v>41306</v>
      </c>
      <c r="B54" s="42">
        <v>11748042</v>
      </c>
      <c r="C54" s="40">
        <f t="shared" si="1"/>
        <v>128.81715398002794</v>
      </c>
      <c r="D54" s="42">
        <v>1927111.9999999998</v>
      </c>
      <c r="E54" s="40">
        <f t="shared" si="0"/>
        <v>100.87621632005894</v>
      </c>
      <c r="F54" s="42">
        <v>1042120</v>
      </c>
      <c r="G54" s="40">
        <f t="shared" si="2"/>
        <v>91.622597052061494</v>
      </c>
      <c r="H54" s="42">
        <v>2670744</v>
      </c>
      <c r="I54" s="41">
        <f t="shared" si="3"/>
        <v>122.07597501019303</v>
      </c>
      <c r="K54" s="18"/>
    </row>
    <row r="55" spans="1:11">
      <c r="A55" s="38">
        <v>41334</v>
      </c>
      <c r="B55" s="42">
        <v>12030850</v>
      </c>
      <c r="C55" s="40">
        <f t="shared" si="1"/>
        <v>131.91814065361862</v>
      </c>
      <c r="D55" s="42">
        <v>1938193</v>
      </c>
      <c r="E55" s="40">
        <f t="shared" si="0"/>
        <v>101.45626011255393</v>
      </c>
      <c r="F55" s="42">
        <v>1034903</v>
      </c>
      <c r="G55" s="40">
        <f t="shared" si="2"/>
        <v>90.988082521177589</v>
      </c>
      <c r="H55" s="42">
        <v>2651342</v>
      </c>
      <c r="I55" s="41">
        <f t="shared" si="3"/>
        <v>121.18913671077243</v>
      </c>
      <c r="K55" s="18"/>
    </row>
    <row r="56" spans="1:11">
      <c r="A56" s="38">
        <v>41365</v>
      </c>
      <c r="B56" s="42">
        <v>12262422</v>
      </c>
      <c r="C56" s="40">
        <f t="shared" si="1"/>
        <v>134.45732513912378</v>
      </c>
      <c r="D56" s="42">
        <v>1948982</v>
      </c>
      <c r="E56" s="40">
        <f t="shared" si="0"/>
        <v>102.02101893190492</v>
      </c>
      <c r="F56" s="42">
        <v>1027778</v>
      </c>
      <c r="G56" s="40">
        <f t="shared" si="2"/>
        <v>90.361656577912001</v>
      </c>
      <c r="H56" s="42">
        <v>2649513</v>
      </c>
      <c r="I56" s="41">
        <f t="shared" si="3"/>
        <v>121.10553567739235</v>
      </c>
      <c r="J56" s="9"/>
      <c r="K56" s="18"/>
    </row>
    <row r="57" spans="1:11">
      <c r="A57" s="38">
        <v>41395</v>
      </c>
      <c r="B57" s="42">
        <v>12354071</v>
      </c>
      <c r="C57" s="40">
        <f t="shared" si="1"/>
        <v>135.46225543688027</v>
      </c>
      <c r="D57" s="42">
        <v>1958586</v>
      </c>
      <c r="E57" s="40">
        <f t="shared" si="0"/>
        <v>102.52374798010651</v>
      </c>
      <c r="F57" s="42">
        <v>1022716</v>
      </c>
      <c r="G57" s="40">
        <f t="shared" si="2"/>
        <v>89.916608420043872</v>
      </c>
      <c r="H57" s="42">
        <v>2650756</v>
      </c>
      <c r="I57" s="41">
        <f t="shared" si="3"/>
        <v>121.16235146989722</v>
      </c>
      <c r="K57" s="18"/>
    </row>
    <row r="58" spans="1:11">
      <c r="A58" s="38">
        <v>41426</v>
      </c>
      <c r="B58" s="42">
        <v>12561253</v>
      </c>
      <c r="C58" s="40">
        <f t="shared" si="1"/>
        <v>137.73400383511463</v>
      </c>
      <c r="D58" s="42">
        <v>1961927</v>
      </c>
      <c r="E58" s="40">
        <f t="shared" si="0"/>
        <v>102.69863529268892</v>
      </c>
      <c r="F58" s="42">
        <v>1012428</v>
      </c>
      <c r="G58" s="40">
        <f t="shared" si="2"/>
        <v>89.012093317683679</v>
      </c>
      <c r="H58" s="42">
        <v>2663305</v>
      </c>
      <c r="I58" s="41">
        <f t="shared" si="3"/>
        <v>121.73594871860504</v>
      </c>
      <c r="K58" s="18"/>
    </row>
    <row r="59" spans="1:11">
      <c r="A59" s="38">
        <v>41456</v>
      </c>
      <c r="B59" s="42">
        <v>12615267</v>
      </c>
      <c r="C59" s="40">
        <f t="shared" si="1"/>
        <v>138.32626676327553</v>
      </c>
      <c r="D59" s="42">
        <v>1966920</v>
      </c>
      <c r="E59" s="40">
        <f t="shared" si="0"/>
        <v>102.95999786429142</v>
      </c>
      <c r="F59" s="42">
        <v>1003774</v>
      </c>
      <c r="G59" s="40">
        <f t="shared" si="2"/>
        <v>88.251238564979047</v>
      </c>
      <c r="H59" s="42">
        <v>2668898</v>
      </c>
      <c r="I59" s="41">
        <f t="shared" si="3"/>
        <v>121.99159693057595</v>
      </c>
      <c r="K59" s="18"/>
    </row>
    <row r="60" spans="1:11">
      <c r="A60" s="38">
        <v>41487</v>
      </c>
      <c r="B60" s="42">
        <v>12542642</v>
      </c>
      <c r="C60" s="40">
        <f t="shared" si="1"/>
        <v>137.52993442059244</v>
      </c>
      <c r="D60" s="42">
        <v>1945347</v>
      </c>
      <c r="E60" s="40">
        <f t="shared" si="0"/>
        <v>101.83074195458164</v>
      </c>
      <c r="F60" s="42">
        <v>986334</v>
      </c>
      <c r="G60" s="40">
        <f t="shared" si="2"/>
        <v>86.717923694726153</v>
      </c>
      <c r="H60" s="42">
        <v>2663081</v>
      </c>
      <c r="I60" s="41">
        <f t="shared" si="3"/>
        <v>121.72570999171761</v>
      </c>
      <c r="K60" s="18"/>
    </row>
    <row r="61" spans="1:11">
      <c r="A61" s="38">
        <v>41518</v>
      </c>
      <c r="B61" s="42">
        <v>12679379</v>
      </c>
      <c r="C61" s="40">
        <f t="shared" si="1"/>
        <v>139.02925415266071</v>
      </c>
      <c r="D61" s="42">
        <v>1913073</v>
      </c>
      <c r="E61" s="40">
        <f t="shared" si="0"/>
        <v>100.14133365578346</v>
      </c>
      <c r="F61" s="42">
        <v>970007</v>
      </c>
      <c r="G61" s="40">
        <f t="shared" si="2"/>
        <v>85.282463150768635</v>
      </c>
      <c r="H61" s="42">
        <v>2707070</v>
      </c>
      <c r="I61" s="41">
        <f t="shared" si="3"/>
        <v>123.73638569284185</v>
      </c>
      <c r="K61" s="18"/>
    </row>
    <row r="62" spans="1:11">
      <c r="A62" s="38">
        <v>41548</v>
      </c>
      <c r="B62" s="42">
        <v>12412998</v>
      </c>
      <c r="C62" s="40">
        <f t="shared" si="1"/>
        <v>136.10838935711828</v>
      </c>
      <c r="D62" s="42">
        <v>1896377</v>
      </c>
      <c r="E62" s="40">
        <f t="shared" si="0"/>
        <v>99.267368205057338</v>
      </c>
      <c r="F62" s="42">
        <v>960369</v>
      </c>
      <c r="G62" s="40">
        <f t="shared" si="2"/>
        <v>84.43509567832038</v>
      </c>
      <c r="H62" s="42">
        <v>2756891</v>
      </c>
      <c r="I62" s="41">
        <f t="shared" si="3"/>
        <v>126.0136339618571</v>
      </c>
    </row>
    <row r="63" spans="1:11">
      <c r="A63" s="38">
        <v>41579</v>
      </c>
      <c r="B63" s="42">
        <v>12557625</v>
      </c>
      <c r="C63" s="40">
        <f t="shared" si="1"/>
        <v>137.69422285419546</v>
      </c>
      <c r="D63" s="42">
        <v>1860055</v>
      </c>
      <c r="E63" s="40">
        <f t="shared" si="0"/>
        <v>97.366064114180844</v>
      </c>
      <c r="F63" s="42">
        <v>940806</v>
      </c>
      <c r="G63" s="40">
        <f t="shared" si="2"/>
        <v>82.715127856831998</v>
      </c>
      <c r="H63" s="42">
        <v>2766055</v>
      </c>
      <c r="I63" s="41">
        <f t="shared" si="3"/>
        <v>126.43250759219882</v>
      </c>
    </row>
    <row r="64" spans="1:11">
      <c r="A64" s="38">
        <v>41609</v>
      </c>
      <c r="B64" s="42">
        <v>12484113</v>
      </c>
      <c r="C64" s="40">
        <f t="shared" si="1"/>
        <v>136.88816456606713</v>
      </c>
      <c r="D64" s="42">
        <v>1832463</v>
      </c>
      <c r="E64" s="40">
        <f t="shared" si="0"/>
        <v>95.921738843670852</v>
      </c>
      <c r="F64" s="42">
        <v>928454</v>
      </c>
      <c r="G64" s="40">
        <f t="shared" si="2"/>
        <v>81.629147049643706</v>
      </c>
      <c r="H64" s="42">
        <v>2823400</v>
      </c>
      <c r="I64" s="41">
        <f t="shared" si="3"/>
        <v>129.053667383987</v>
      </c>
    </row>
    <row r="65" spans="1:9">
      <c r="A65" s="38">
        <v>41640</v>
      </c>
      <c r="B65" s="42">
        <v>12447958</v>
      </c>
      <c r="C65" s="40">
        <f t="shared" si="1"/>
        <v>136.49172538052898</v>
      </c>
      <c r="D65" s="42">
        <v>1849023</v>
      </c>
      <c r="E65" s="40">
        <f t="shared" si="0"/>
        <v>96.788585265809346</v>
      </c>
      <c r="F65" s="42">
        <v>908141</v>
      </c>
      <c r="G65" s="40">
        <f t="shared" si="2"/>
        <v>79.84323965518</v>
      </c>
      <c r="H65" s="43">
        <v>2838873</v>
      </c>
      <c r="I65" s="41">
        <f t="shared" si="3"/>
        <v>129.76091658545772</v>
      </c>
    </row>
    <row r="66" spans="1:9">
      <c r="A66" s="38">
        <v>41671</v>
      </c>
      <c r="B66" s="42">
        <v>12486017</v>
      </c>
      <c r="C66" s="40">
        <f t="shared" si="1"/>
        <v>136.90904190555725</v>
      </c>
      <c r="D66" s="42">
        <v>1925354</v>
      </c>
      <c r="E66" s="40">
        <f t="shared" ref="E66:E76" si="4">(D66/$D$2)*100</f>
        <v>100.7841924064044</v>
      </c>
      <c r="F66" s="42">
        <v>929946</v>
      </c>
      <c r="G66" s="40">
        <f t="shared" si="2"/>
        <v>81.760322840149286</v>
      </c>
      <c r="H66" s="43">
        <v>2836699</v>
      </c>
      <c r="I66" s="41">
        <f t="shared" si="3"/>
        <v>129.66154608432689</v>
      </c>
    </row>
    <row r="67" spans="1:9">
      <c r="A67" s="38">
        <v>41699</v>
      </c>
      <c r="B67" s="42">
        <v>12700185</v>
      </c>
      <c r="C67" s="40">
        <f t="shared" ref="C67:C76" si="5">(B67/$B$2)*100</f>
        <v>139.25739171853837</v>
      </c>
      <c r="D67" s="42">
        <v>1928800</v>
      </c>
      <c r="E67" s="40">
        <f t="shared" si="4"/>
        <v>100.96457602782283</v>
      </c>
      <c r="F67" s="42">
        <v>942484</v>
      </c>
      <c r="G67" s="40">
        <f t="shared" ref="G67:G92" si="6">(F67/$F$2)*100</f>
        <v>82.862656661435466</v>
      </c>
      <c r="H67" s="43">
        <v>2849623</v>
      </c>
      <c r="I67" s="41">
        <f t="shared" ref="I67:I88" si="7">(H67/$H$2)*100</f>
        <v>130.25228405885073</v>
      </c>
    </row>
    <row r="68" spans="1:9">
      <c r="A68" s="38">
        <v>41730</v>
      </c>
      <c r="B68" s="42">
        <v>12868737</v>
      </c>
      <c r="C68" s="40">
        <f t="shared" si="5"/>
        <v>141.10556258289532</v>
      </c>
      <c r="D68" s="42">
        <v>1902614</v>
      </c>
      <c r="E68" s="40">
        <f t="shared" si="4"/>
        <v>99.593848949917103</v>
      </c>
      <c r="F68" s="42">
        <v>913407</v>
      </c>
      <c r="G68" s="40">
        <f t="shared" si="6"/>
        <v>80.306223376897407</v>
      </c>
      <c r="H68" s="43">
        <v>2844868</v>
      </c>
      <c r="I68" s="41">
        <f t="shared" si="7"/>
        <v>130.03493965550342</v>
      </c>
    </row>
    <row r="69" spans="1:9">
      <c r="A69" s="38">
        <v>41760</v>
      </c>
      <c r="B69" s="42">
        <v>13068558</v>
      </c>
      <c r="C69" s="40">
        <f t="shared" si="5"/>
        <v>143.29659769542243</v>
      </c>
      <c r="D69" s="42">
        <v>1904808</v>
      </c>
      <c r="E69" s="40">
        <f t="shared" si="4"/>
        <v>99.708695631690773</v>
      </c>
      <c r="F69" s="42">
        <v>911396</v>
      </c>
      <c r="G69" s="40">
        <f t="shared" si="6"/>
        <v>80.129417401892908</v>
      </c>
      <c r="H69" s="43">
        <v>2849314</v>
      </c>
      <c r="I69" s="41">
        <f t="shared" si="7"/>
        <v>130.23816010077834</v>
      </c>
    </row>
    <row r="70" spans="1:9">
      <c r="A70" s="38">
        <v>41791</v>
      </c>
      <c r="B70" s="42">
        <v>13351474</v>
      </c>
      <c r="C70" s="40">
        <f t="shared" si="5"/>
        <v>146.39876858784976</v>
      </c>
      <c r="D70" s="42">
        <v>1906518</v>
      </c>
      <c r="E70" s="40">
        <f t="shared" si="4"/>
        <v>99.79820694702029</v>
      </c>
      <c r="F70" s="42">
        <v>911356</v>
      </c>
      <c r="G70" s="40">
        <f t="shared" si="6"/>
        <v>80.125900624667551</v>
      </c>
      <c r="H70" s="43">
        <v>2852087</v>
      </c>
      <c r="I70" s="41">
        <f t="shared" si="7"/>
        <v>130.36491005461264</v>
      </c>
    </row>
    <row r="71" spans="1:9">
      <c r="A71" s="38">
        <v>41821</v>
      </c>
      <c r="B71" s="42">
        <v>13109755</v>
      </c>
      <c r="C71" s="40">
        <f t="shared" si="5"/>
        <v>143.74832235664812</v>
      </c>
      <c r="D71" s="42">
        <v>1948562</v>
      </c>
      <c r="E71" s="40">
        <f t="shared" si="4"/>
        <v>101.99903369656083</v>
      </c>
      <c r="F71" s="42">
        <v>927355</v>
      </c>
      <c r="G71" s="40">
        <f t="shared" si="6"/>
        <v>81.532523595377199</v>
      </c>
      <c r="H71" s="43">
        <v>2864800</v>
      </c>
      <c r="I71" s="41">
        <f t="shared" si="7"/>
        <v>130.94600351407732</v>
      </c>
    </row>
    <row r="72" spans="1:9">
      <c r="A72" s="38">
        <v>41852</v>
      </c>
      <c r="B72" s="42">
        <v>13212186</v>
      </c>
      <c r="C72" s="40">
        <f t="shared" si="5"/>
        <v>144.87147716826084</v>
      </c>
      <c r="D72" s="42">
        <v>1983848</v>
      </c>
      <c r="E72" s="40">
        <f t="shared" si="4"/>
        <v>103.84610754025523</v>
      </c>
      <c r="F72" s="42">
        <v>925809</v>
      </c>
      <c r="G72" s="40">
        <f t="shared" si="6"/>
        <v>81.396600155617392</v>
      </c>
      <c r="H72" s="43">
        <v>2859563</v>
      </c>
      <c r="I72" s="41">
        <f t="shared" si="7"/>
        <v>130.70662756448112</v>
      </c>
    </row>
    <row r="73" spans="1:9">
      <c r="A73" s="38">
        <v>41883</v>
      </c>
      <c r="B73" s="42">
        <v>13321597</v>
      </c>
      <c r="C73" s="40">
        <f t="shared" si="5"/>
        <v>146.07116760468494</v>
      </c>
      <c r="D73" s="42">
        <v>1984653</v>
      </c>
      <c r="E73" s="40">
        <f t="shared" si="4"/>
        <v>103.88824590799808</v>
      </c>
      <c r="F73" s="42">
        <v>922896</v>
      </c>
      <c r="G73" s="40">
        <f t="shared" si="6"/>
        <v>81.140490854181223</v>
      </c>
      <c r="H73" s="43">
        <v>2879940</v>
      </c>
      <c r="I73" s="41">
        <f t="shared" si="7"/>
        <v>131.63803175102342</v>
      </c>
    </row>
    <row r="74" spans="1:9">
      <c r="A74" s="38">
        <v>41913</v>
      </c>
      <c r="B74" s="43">
        <v>13211467</v>
      </c>
      <c r="C74" s="40">
        <f t="shared" si="5"/>
        <v>144.8635933410059</v>
      </c>
      <c r="D74" s="42">
        <v>2001958</v>
      </c>
      <c r="E74" s="40">
        <f t="shared" si="4"/>
        <v>104.79408994997313</v>
      </c>
      <c r="F74" s="42">
        <v>922888</v>
      </c>
      <c r="G74" s="40">
        <f t="shared" si="6"/>
        <v>81.139787498736155</v>
      </c>
      <c r="H74" s="43">
        <v>2908367</v>
      </c>
      <c r="I74" s="41">
        <f t="shared" si="7"/>
        <v>132.93739018508327</v>
      </c>
    </row>
    <row r="75" spans="1:9" s="57" customFormat="1">
      <c r="A75" s="56">
        <v>41944</v>
      </c>
      <c r="B75" s="58">
        <v>13237370</v>
      </c>
      <c r="C75" s="39">
        <f t="shared" si="5"/>
        <v>145.14761945697865</v>
      </c>
      <c r="D75" s="58">
        <v>1990727</v>
      </c>
      <c r="E75" s="39">
        <f t="shared" si="4"/>
        <v>104.20619428771241</v>
      </c>
      <c r="F75" s="58">
        <v>878159</v>
      </c>
      <c r="G75" s="39">
        <f t="shared" si="6"/>
        <v>77.207239285918376</v>
      </c>
      <c r="H75" s="58">
        <v>2929226</v>
      </c>
      <c r="I75" s="41">
        <f t="shared" si="7"/>
        <v>133.89082591787445</v>
      </c>
    </row>
    <row r="76" spans="1:9">
      <c r="A76" s="59">
        <v>41974</v>
      </c>
      <c r="B76" s="60">
        <v>13240122</v>
      </c>
      <c r="C76" s="39">
        <f t="shared" si="5"/>
        <v>145.17779510733408</v>
      </c>
      <c r="D76" s="61">
        <v>1963165</v>
      </c>
      <c r="E76" s="39">
        <f t="shared" si="4"/>
        <v>102.76343939115556</v>
      </c>
      <c r="F76" s="58">
        <v>864468</v>
      </c>
      <c r="G76" s="39">
        <f t="shared" si="6"/>
        <v>76.003534361111477</v>
      </c>
      <c r="H76" s="55">
        <v>2910148</v>
      </c>
      <c r="I76" s="41">
        <f t="shared" si="7"/>
        <v>133.01879720555888</v>
      </c>
    </row>
    <row r="77" spans="1:9">
      <c r="A77" s="59">
        <v>42005</v>
      </c>
      <c r="B77" s="62">
        <v>13058277</v>
      </c>
      <c r="C77" s="39">
        <f t="shared" ref="C77:C86" si="8">(B77/$B$2)*100</f>
        <v>143.18386664116943</v>
      </c>
      <c r="D77" s="69">
        <v>1971494</v>
      </c>
      <c r="E77" s="39">
        <f t="shared" ref="E77:E89" si="9">(D77/$D$2)*100</f>
        <v>103.19942754634828</v>
      </c>
      <c r="F77" s="62">
        <v>850325</v>
      </c>
      <c r="G77" s="39">
        <f t="shared" si="6"/>
        <v>74.760089853658101</v>
      </c>
      <c r="H77" s="62">
        <v>2926680</v>
      </c>
      <c r="I77" s="41">
        <f t="shared" si="7"/>
        <v>133.77445181673411</v>
      </c>
    </row>
    <row r="78" spans="1:9">
      <c r="A78" s="59">
        <v>42036</v>
      </c>
      <c r="B78" s="71">
        <v>13019198</v>
      </c>
      <c r="C78" s="39">
        <f t="shared" si="8"/>
        <v>142.75536582712863</v>
      </c>
      <c r="D78" s="63">
        <v>2027866</v>
      </c>
      <c r="E78" s="39">
        <f t="shared" si="9"/>
        <v>106.150264895913</v>
      </c>
      <c r="F78" s="71">
        <v>886675</v>
      </c>
      <c r="G78" s="39">
        <f t="shared" si="6"/>
        <v>77.955961157195546</v>
      </c>
      <c r="H78" s="71">
        <v>2929385</v>
      </c>
      <c r="I78" s="41">
        <f t="shared" si="7"/>
        <v>133.89809358562044</v>
      </c>
    </row>
    <row r="79" spans="1:9">
      <c r="A79" s="59">
        <v>42064</v>
      </c>
      <c r="B79" s="63">
        <v>13328128</v>
      </c>
      <c r="C79" s="39">
        <f t="shared" si="8"/>
        <v>146.14277994933298</v>
      </c>
      <c r="D79" s="63">
        <v>2025815</v>
      </c>
      <c r="E79" s="39">
        <f t="shared" si="9"/>
        <v>106.04290366331601</v>
      </c>
      <c r="F79" s="63">
        <v>872201</v>
      </c>
      <c r="G79" s="39">
        <f t="shared" si="6"/>
        <v>76.683415318202393</v>
      </c>
      <c r="H79" s="63">
        <v>2926533</v>
      </c>
      <c r="I79" s="41">
        <f t="shared" si="7"/>
        <v>133.76773265221422</v>
      </c>
    </row>
    <row r="80" spans="1:9">
      <c r="A80" s="59">
        <v>42095</v>
      </c>
      <c r="B80" s="71">
        <v>13681271</v>
      </c>
      <c r="C80" s="39">
        <f t="shared" si="8"/>
        <v>150.01498914027468</v>
      </c>
      <c r="D80" s="71">
        <v>1949831</v>
      </c>
      <c r="E80" s="39">
        <f t="shared" si="9"/>
        <v>102.06546051477905</v>
      </c>
      <c r="F80" s="73">
        <v>839337</v>
      </c>
      <c r="G80" s="39">
        <f t="shared" si="6"/>
        <v>73.794031149854277</v>
      </c>
      <c r="H80" s="71">
        <v>2928695</v>
      </c>
      <c r="I80" s="41">
        <f t="shared" si="7"/>
        <v>133.86655465011893</v>
      </c>
    </row>
    <row r="81" spans="1:9">
      <c r="A81" s="59">
        <v>42125</v>
      </c>
      <c r="B81" s="73">
        <v>13830442</v>
      </c>
      <c r="C81" s="39">
        <f t="shared" si="8"/>
        <v>151.65064754840384</v>
      </c>
      <c r="D81" s="73">
        <v>2026587</v>
      </c>
      <c r="E81" s="39">
        <f t="shared" si="9"/>
        <v>106.08331461971039</v>
      </c>
      <c r="F81" s="73">
        <v>848248</v>
      </c>
      <c r="G81" s="39">
        <f t="shared" si="6"/>
        <v>74.577481196231773</v>
      </c>
      <c r="H81" s="73">
        <v>2928677</v>
      </c>
      <c r="I81" s="41">
        <f t="shared" si="7"/>
        <v>133.86573189527977</v>
      </c>
    </row>
    <row r="82" spans="1:9">
      <c r="A82" s="59">
        <v>42156</v>
      </c>
      <c r="B82" s="51">
        <v>14033585</v>
      </c>
      <c r="C82" s="39">
        <f t="shared" si="8"/>
        <v>153.87810835514634</v>
      </c>
      <c r="D82" s="81">
        <v>1996411</v>
      </c>
      <c r="E82" s="39">
        <f t="shared" si="9"/>
        <v>104.50372780603578</v>
      </c>
      <c r="F82" s="81">
        <v>833523</v>
      </c>
      <c r="G82" s="39">
        <f t="shared" si="6"/>
        <v>73.282867580149542</v>
      </c>
      <c r="H82" s="81">
        <v>2936848</v>
      </c>
      <c r="I82" s="41">
        <f t="shared" si="7"/>
        <v>134.23921688366062</v>
      </c>
    </row>
    <row r="83" spans="1:9">
      <c r="A83" s="59">
        <v>42186</v>
      </c>
      <c r="B83" s="81">
        <v>13891275</v>
      </c>
      <c r="C83" s="39">
        <f t="shared" si="8"/>
        <v>152.31768073811045</v>
      </c>
      <c r="D83" s="81">
        <v>2010252</v>
      </c>
      <c r="E83" s="39">
        <f t="shared" si="9"/>
        <v>105.22824600222052</v>
      </c>
      <c r="F83" s="81">
        <v>828946</v>
      </c>
      <c r="G83" s="39">
        <f t="shared" si="6"/>
        <v>72.880460346138804</v>
      </c>
      <c r="H83" s="81">
        <v>2948014</v>
      </c>
      <c r="I83" s="41">
        <f t="shared" si="7"/>
        <v>134.7495991355589</v>
      </c>
    </row>
    <row r="84" spans="1:9">
      <c r="A84" s="59">
        <v>42217</v>
      </c>
      <c r="B84" s="32">
        <v>14021397</v>
      </c>
      <c r="C84" s="39">
        <f t="shared" si="8"/>
        <v>153.74446706643556</v>
      </c>
      <c r="D84" s="32">
        <v>2018645</v>
      </c>
      <c r="E84" s="39">
        <f t="shared" si="9"/>
        <v>105.66758428851328</v>
      </c>
      <c r="F84" s="32">
        <v>611147</v>
      </c>
      <c r="G84" s="39">
        <f t="shared" si="6"/>
        <v>53.731696273534936</v>
      </c>
      <c r="H84" s="32">
        <v>2949836</v>
      </c>
      <c r="I84" s="41">
        <f t="shared" si="7"/>
        <v>134.83288020872376</v>
      </c>
    </row>
    <row r="85" spans="1:9">
      <c r="A85" s="59">
        <v>42248</v>
      </c>
      <c r="B85" s="81">
        <v>13761913</v>
      </c>
      <c r="C85" s="39">
        <f t="shared" si="8"/>
        <v>150.89922780159861</v>
      </c>
      <c r="D85" s="81">
        <v>2027249</v>
      </c>
      <c r="E85" s="39">
        <f t="shared" si="9"/>
        <v>106.11796753827656</v>
      </c>
      <c r="F85" s="81">
        <v>814110</v>
      </c>
      <c r="G85" s="39">
        <f t="shared" si="6"/>
        <v>71.576087673256225</v>
      </c>
      <c r="H85" s="81">
        <v>2967562</v>
      </c>
      <c r="I85" s="41">
        <f t="shared" si="7"/>
        <v>135.64311089089722</v>
      </c>
    </row>
    <row r="86" spans="1:9">
      <c r="A86" s="59">
        <v>42278</v>
      </c>
      <c r="B86" s="81">
        <v>14004735</v>
      </c>
      <c r="C86" s="39">
        <f t="shared" si="8"/>
        <v>153.56176841591872</v>
      </c>
      <c r="D86" s="81">
        <v>2026155</v>
      </c>
      <c r="E86" s="39">
        <f t="shared" si="9"/>
        <v>106.06070123478504</v>
      </c>
      <c r="F86" s="81">
        <v>808113</v>
      </c>
      <c r="G86" s="39">
        <f t="shared" si="6"/>
        <v>71.048834847745525</v>
      </c>
      <c r="H86" s="81">
        <v>3071020</v>
      </c>
      <c r="I86" s="41">
        <f t="shared" si="7"/>
        <v>140.37203145483167</v>
      </c>
    </row>
    <row r="87" spans="1:9">
      <c r="A87" s="59">
        <v>42309</v>
      </c>
      <c r="B87" s="32">
        <v>14040015</v>
      </c>
      <c r="C87" s="39">
        <f t="shared" ref="C87:C92" si="10">(B87/$B$2)*100</f>
        <v>153.94861323588236</v>
      </c>
      <c r="D87" s="81">
        <v>2027916</v>
      </c>
      <c r="E87" s="39">
        <f t="shared" si="9"/>
        <v>106.15288218583491</v>
      </c>
      <c r="F87" s="81">
        <v>802893</v>
      </c>
      <c r="G87" s="39">
        <f t="shared" si="6"/>
        <v>70.589895419837262</v>
      </c>
      <c r="H87" s="32">
        <v>2996123</v>
      </c>
      <c r="I87" s="41">
        <f t="shared" si="7"/>
        <v>136.94859427764868</v>
      </c>
    </row>
    <row r="88" spans="1:9">
      <c r="A88" s="59">
        <v>42339</v>
      </c>
      <c r="B88" s="81">
        <v>13999398</v>
      </c>
      <c r="C88" s="39">
        <f t="shared" si="10"/>
        <v>153.5032482684089</v>
      </c>
      <c r="D88" s="81">
        <v>2035701</v>
      </c>
      <c r="E88" s="39">
        <f t="shared" si="9"/>
        <v>106.5603942266772</v>
      </c>
      <c r="F88" s="81">
        <v>797334</v>
      </c>
      <c r="G88" s="39">
        <f t="shared" si="6"/>
        <v>70.101151304944153</v>
      </c>
      <c r="H88" s="81">
        <v>3032971</v>
      </c>
      <c r="I88" s="41">
        <f t="shared" si="7"/>
        <v>138.63286485063341</v>
      </c>
    </row>
    <row r="89" spans="1:9">
      <c r="A89" s="59">
        <v>42370</v>
      </c>
      <c r="B89" s="81">
        <v>13620794</v>
      </c>
      <c r="C89" s="39">
        <f t="shared" si="10"/>
        <v>149.35185948673325</v>
      </c>
      <c r="D89" s="81">
        <v>2011113</v>
      </c>
      <c r="E89" s="39">
        <f t="shared" si="9"/>
        <v>105.27331573467589</v>
      </c>
      <c r="F89" s="81">
        <v>792615</v>
      </c>
      <c r="G89" s="39">
        <f t="shared" si="6"/>
        <v>69.686259511783405</v>
      </c>
      <c r="H89" s="81">
        <v>3034105</v>
      </c>
      <c r="I89" s="41">
        <f>(H89/$H$2)*100</f>
        <v>138.68469840550114</v>
      </c>
    </row>
    <row r="90" spans="1:9">
      <c r="A90" s="59">
        <v>42401</v>
      </c>
      <c r="B90" s="32">
        <v>13575109</v>
      </c>
      <c r="C90" s="39">
        <f t="shared" si="10"/>
        <v>148.85092395385232</v>
      </c>
      <c r="D90" s="119">
        <v>1949324</v>
      </c>
      <c r="E90" s="39">
        <f>(D90/$D$2)*100</f>
        <v>102.03892119497083</v>
      </c>
      <c r="F90" s="119">
        <v>797334</v>
      </c>
      <c r="G90" s="39">
        <f t="shared" si="6"/>
        <v>70.101151304944153</v>
      </c>
      <c r="H90" s="119">
        <v>3059263</v>
      </c>
      <c r="I90" s="41">
        <f>(H90/$H$2)*100</f>
        <v>139.83463541904732</v>
      </c>
    </row>
    <row r="91" spans="1:9">
      <c r="A91" s="59">
        <v>42430</v>
      </c>
      <c r="B91" s="32">
        <v>13866804</v>
      </c>
      <c r="C91" s="39">
        <f t="shared" si="10"/>
        <v>152.04935648671218</v>
      </c>
      <c r="D91" s="119">
        <v>1935899</v>
      </c>
      <c r="E91" s="39">
        <f>(D91/$D$2)*100</f>
        <v>101.33617885093645</v>
      </c>
      <c r="F91" s="119">
        <v>748079</v>
      </c>
      <c r="G91" s="39">
        <f t="shared" si="6"/>
        <v>65.770679749077942</v>
      </c>
      <c r="H91" s="119">
        <v>3068719</v>
      </c>
      <c r="I91" s="41">
        <f>(H91/$H$2)*100</f>
        <v>140.26685596122448</v>
      </c>
    </row>
    <row r="92" spans="1:9">
      <c r="A92" s="59">
        <v>42461</v>
      </c>
      <c r="B92" s="32">
        <v>14069873</v>
      </c>
      <c r="C92" s="39">
        <f t="shared" si="10"/>
        <v>154.27600588425182</v>
      </c>
      <c r="D92" s="119">
        <v>1931701</v>
      </c>
      <c r="E92" s="39">
        <f>(D92/$D$2)*100</f>
        <v>101.1164311890924</v>
      </c>
      <c r="F92" s="119">
        <v>740165</v>
      </c>
      <c r="G92" s="39">
        <f t="shared" si="6"/>
        <v>65.074885375042314</v>
      </c>
      <c r="H92" s="119">
        <v>3062031</v>
      </c>
      <c r="I92" s="41">
        <f>(H92/$H$2)*100</f>
        <v>139.96115682987076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8"/>
  <sheetViews>
    <sheetView topLeftCell="C1" zoomScale="80" zoomScaleNormal="80" workbookViewId="0">
      <pane ySplit="1" topLeftCell="A66" activePane="bottomLeft" state="frozen"/>
      <selection activeCell="X1" sqref="X1"/>
      <selection pane="bottomLeft" sqref="A1:J90"/>
    </sheetView>
  </sheetViews>
  <sheetFormatPr defaultColWidth="9.1796875" defaultRowHeight="14.5"/>
  <cols>
    <col min="1" max="1" width="17.26953125" style="7" bestFit="1" customWidth="1"/>
    <col min="2" max="2" width="34.453125" style="7" bestFit="1" customWidth="1"/>
    <col min="3" max="3" width="13.453125" style="7" bestFit="1" customWidth="1"/>
    <col min="4" max="5" width="13.453125" style="7" customWidth="1"/>
    <col min="6" max="6" width="21.81640625" style="7" customWidth="1"/>
    <col min="7" max="7" width="30" style="7" customWidth="1"/>
    <col min="8" max="8" width="26.7265625" style="7" customWidth="1"/>
    <col min="9" max="9" width="22" style="7" customWidth="1"/>
    <col min="10" max="10" width="27.1796875" style="7" customWidth="1"/>
    <col min="11" max="16384" width="9.1796875" style="7"/>
  </cols>
  <sheetData>
    <row r="1" spans="1:11" ht="63" customHeight="1">
      <c r="A1" s="6" t="s">
        <v>1</v>
      </c>
      <c r="B1" s="6" t="s">
        <v>90</v>
      </c>
      <c r="C1" s="54">
        <v>42095</v>
      </c>
      <c r="D1" s="54">
        <v>42430</v>
      </c>
      <c r="E1" s="54">
        <v>42461</v>
      </c>
      <c r="F1" s="1" t="s">
        <v>288</v>
      </c>
      <c r="G1" s="1" t="s">
        <v>289</v>
      </c>
      <c r="H1" s="1" t="s">
        <v>290</v>
      </c>
      <c r="I1" s="1" t="s">
        <v>291</v>
      </c>
      <c r="J1" s="44" t="s">
        <v>292</v>
      </c>
    </row>
    <row r="2" spans="1:11">
      <c r="A2" s="45">
        <v>1</v>
      </c>
      <c r="B2" s="46" t="s">
        <v>2</v>
      </c>
      <c r="C2" s="63">
        <v>110408</v>
      </c>
      <c r="D2" s="81">
        <v>107044</v>
      </c>
      <c r="E2" s="63">
        <v>109011</v>
      </c>
      <c r="F2" s="110">
        <f t="shared" ref="F2:F65" si="0">E2/$E$90</f>
        <v>7.7478311282553865E-3</v>
      </c>
      <c r="G2" s="110">
        <f>(E2-C2)/C2</f>
        <v>-1.2653068618216072E-2</v>
      </c>
      <c r="H2" s="63">
        <f>E2-C2</f>
        <v>-1397</v>
      </c>
      <c r="I2" s="47">
        <f>H2/$H$90</f>
        <v>-3.5949377512210436E-3</v>
      </c>
      <c r="J2" s="81">
        <f>E2-D2</f>
        <v>1967</v>
      </c>
    </row>
    <row r="3" spans="1:11">
      <c r="A3" s="45">
        <v>2</v>
      </c>
      <c r="B3" s="46" t="s">
        <v>3</v>
      </c>
      <c r="C3" s="63">
        <v>102484</v>
      </c>
      <c r="D3" s="81">
        <v>35415</v>
      </c>
      <c r="E3" s="63">
        <v>37472</v>
      </c>
      <c r="F3" s="110">
        <f t="shared" si="0"/>
        <v>2.6632791923566048E-3</v>
      </c>
      <c r="G3" s="110">
        <f t="shared" ref="G3:G66" si="1">(E3-C3)/C3</f>
        <v>-0.6343624370633465</v>
      </c>
      <c r="H3" s="63">
        <f t="shared" ref="H3:H66" si="2">E3-C3</f>
        <v>-65012</v>
      </c>
      <c r="I3" s="47">
        <f t="shared" ref="I3:I66" si="3">H3/$H$90</f>
        <v>-0.16729713176977987</v>
      </c>
      <c r="J3" s="81">
        <f t="shared" ref="J3:J66" si="4">E3-D3</f>
        <v>2057</v>
      </c>
    </row>
    <row r="4" spans="1:11">
      <c r="A4" s="45">
        <v>3</v>
      </c>
      <c r="B4" s="46" t="s">
        <v>4</v>
      </c>
      <c r="C4" s="63">
        <v>7453</v>
      </c>
      <c r="D4" s="81">
        <v>7829</v>
      </c>
      <c r="E4" s="63">
        <v>7698</v>
      </c>
      <c r="F4" s="110">
        <f t="shared" si="0"/>
        <v>5.4712647370733193E-4</v>
      </c>
      <c r="G4" s="110">
        <f t="shared" si="1"/>
        <v>3.2872668724003754E-2</v>
      </c>
      <c r="H4" s="63">
        <f t="shared" si="2"/>
        <v>245</v>
      </c>
      <c r="I4" s="47">
        <f t="shared" si="3"/>
        <v>6.3046510311321098E-4</v>
      </c>
      <c r="J4" s="81">
        <f t="shared" si="4"/>
        <v>-131</v>
      </c>
    </row>
    <row r="5" spans="1:11">
      <c r="A5" s="45">
        <v>5</v>
      </c>
      <c r="B5" s="46" t="s">
        <v>5</v>
      </c>
      <c r="C5" s="63">
        <v>40315</v>
      </c>
      <c r="D5" s="81">
        <v>38653</v>
      </c>
      <c r="E5" s="63">
        <v>38210</v>
      </c>
      <c r="F5" s="110">
        <f t="shared" si="0"/>
        <v>2.7157316913947981E-3</v>
      </c>
      <c r="G5" s="110">
        <f t="shared" si="1"/>
        <v>-5.2213816197445119E-2</v>
      </c>
      <c r="H5" s="63">
        <f t="shared" si="2"/>
        <v>-2105</v>
      </c>
      <c r="I5" s="47">
        <f t="shared" si="3"/>
        <v>-5.4168532328706491E-3</v>
      </c>
      <c r="J5" s="81">
        <f t="shared" si="4"/>
        <v>-443</v>
      </c>
    </row>
    <row r="6" spans="1:11">
      <c r="A6" s="45">
        <v>6</v>
      </c>
      <c r="B6" s="46" t="s">
        <v>6</v>
      </c>
      <c r="C6" s="63">
        <v>3135</v>
      </c>
      <c r="D6" s="81">
        <v>2793</v>
      </c>
      <c r="E6" s="63">
        <v>2831</v>
      </c>
      <c r="F6" s="110">
        <f t="shared" si="0"/>
        <v>2.0121006067361092E-4</v>
      </c>
      <c r="G6" s="110">
        <f t="shared" si="1"/>
        <v>-9.696969696969697E-2</v>
      </c>
      <c r="H6" s="63">
        <f t="shared" si="2"/>
        <v>-304</v>
      </c>
      <c r="I6" s="47">
        <f t="shared" si="3"/>
        <v>-7.8229139325067807E-4</v>
      </c>
      <c r="J6" s="81">
        <f t="shared" si="4"/>
        <v>38</v>
      </c>
    </row>
    <row r="7" spans="1:11">
      <c r="A7" s="45">
        <v>7</v>
      </c>
      <c r="B7" s="46" t="s">
        <v>7</v>
      </c>
      <c r="C7" s="63">
        <v>23369</v>
      </c>
      <c r="D7" s="81">
        <v>20332</v>
      </c>
      <c r="E7" s="63">
        <v>21802</v>
      </c>
      <c r="F7" s="110">
        <f t="shared" si="0"/>
        <v>1.5495520108816903E-3</v>
      </c>
      <c r="G7" s="110">
        <f t="shared" si="1"/>
        <v>-6.7054645042577771E-2</v>
      </c>
      <c r="H7" s="63">
        <f t="shared" si="2"/>
        <v>-1567</v>
      </c>
      <c r="I7" s="47">
        <f t="shared" si="3"/>
        <v>-4.0324033329730679E-3</v>
      </c>
      <c r="J7" s="81">
        <f t="shared" si="4"/>
        <v>1470</v>
      </c>
    </row>
    <row r="8" spans="1:11">
      <c r="A8" s="45">
        <v>8</v>
      </c>
      <c r="B8" s="46" t="s">
        <v>281</v>
      </c>
      <c r="C8" s="63">
        <v>60740</v>
      </c>
      <c r="D8" s="81">
        <v>60761</v>
      </c>
      <c r="E8" s="63">
        <v>64505</v>
      </c>
      <c r="F8" s="110">
        <f t="shared" si="0"/>
        <v>4.584618496556437E-3</v>
      </c>
      <c r="G8" s="110">
        <f t="shared" si="1"/>
        <v>6.198551201843925E-2</v>
      </c>
      <c r="H8" s="63">
        <f t="shared" si="2"/>
        <v>3765</v>
      </c>
      <c r="I8" s="47">
        <f t="shared" si="3"/>
        <v>9.6885759723315881E-3</v>
      </c>
      <c r="J8" s="81">
        <f t="shared" si="4"/>
        <v>3744</v>
      </c>
    </row>
    <row r="9" spans="1:11">
      <c r="A9" s="45">
        <v>9</v>
      </c>
      <c r="B9" s="46" t="s">
        <v>8</v>
      </c>
      <c r="C9" s="63">
        <v>6938</v>
      </c>
      <c r="D9" s="81">
        <v>5456</v>
      </c>
      <c r="E9" s="63">
        <v>5777</v>
      </c>
      <c r="F9" s="110">
        <f t="shared" si="0"/>
        <v>4.1059361374477224E-4</v>
      </c>
      <c r="G9" s="110">
        <f t="shared" si="1"/>
        <v>-0.16733929086191987</v>
      </c>
      <c r="H9" s="63">
        <f t="shared" si="2"/>
        <v>-1161</v>
      </c>
      <c r="I9" s="47">
        <f t="shared" si="3"/>
        <v>-2.9876325906711752E-3</v>
      </c>
      <c r="J9" s="81">
        <f t="shared" si="4"/>
        <v>321</v>
      </c>
    </row>
    <row r="10" spans="1:11" s="23" customFormat="1">
      <c r="A10" s="45">
        <v>10</v>
      </c>
      <c r="B10" s="46" t="s">
        <v>9</v>
      </c>
      <c r="C10" s="63">
        <v>428723</v>
      </c>
      <c r="D10" s="63">
        <v>429212</v>
      </c>
      <c r="E10" s="63">
        <v>435831</v>
      </c>
      <c r="F10" s="110">
        <f t="shared" si="0"/>
        <v>3.0976185783624342E-2</v>
      </c>
      <c r="G10" s="110">
        <f t="shared" si="1"/>
        <v>1.6579469727539695E-2</v>
      </c>
      <c r="H10" s="63">
        <f t="shared" si="2"/>
        <v>7108</v>
      </c>
      <c r="I10" s="47">
        <f t="shared" si="3"/>
        <v>1.8291207971137566E-2</v>
      </c>
      <c r="J10" s="81">
        <f t="shared" si="4"/>
        <v>6619</v>
      </c>
    </row>
    <row r="11" spans="1:11">
      <c r="A11" s="48">
        <v>11</v>
      </c>
      <c r="B11" s="46" t="s">
        <v>10</v>
      </c>
      <c r="C11" s="63">
        <v>15115</v>
      </c>
      <c r="D11" s="63">
        <v>14873</v>
      </c>
      <c r="E11" s="63">
        <v>15060</v>
      </c>
      <c r="F11" s="110">
        <f t="shared" si="0"/>
        <v>1.0703721348444297E-3</v>
      </c>
      <c r="G11" s="110">
        <f t="shared" si="1"/>
        <v>-3.6387694343367515E-3</v>
      </c>
      <c r="H11" s="63">
        <f t="shared" si="2"/>
        <v>-55</v>
      </c>
      <c r="I11" s="47">
        <f t="shared" si="3"/>
        <v>-1.4153298233153714E-4</v>
      </c>
      <c r="J11" s="81">
        <f t="shared" si="4"/>
        <v>187</v>
      </c>
    </row>
    <row r="12" spans="1:11" ht="16.5" customHeight="1">
      <c r="A12" s="48">
        <v>12</v>
      </c>
      <c r="B12" s="46" t="s">
        <v>11</v>
      </c>
      <c r="C12" s="63">
        <v>4315</v>
      </c>
      <c r="D12" s="63">
        <v>4298</v>
      </c>
      <c r="E12" s="63">
        <v>4340</v>
      </c>
      <c r="F12" s="110">
        <f t="shared" si="0"/>
        <v>3.0846049569885955E-4</v>
      </c>
      <c r="G12" s="110">
        <f t="shared" si="1"/>
        <v>5.7937427578215531E-3</v>
      </c>
      <c r="H12" s="63">
        <f t="shared" si="2"/>
        <v>25</v>
      </c>
      <c r="I12" s="47">
        <f t="shared" si="3"/>
        <v>6.4333173787062346E-5</v>
      </c>
      <c r="J12" s="81">
        <f t="shared" si="4"/>
        <v>42</v>
      </c>
    </row>
    <row r="13" spans="1:11">
      <c r="A13" s="48">
        <v>13</v>
      </c>
      <c r="B13" s="46" t="s">
        <v>12</v>
      </c>
      <c r="C13" s="63">
        <v>426484</v>
      </c>
      <c r="D13" s="63">
        <v>415204</v>
      </c>
      <c r="E13" s="63">
        <v>413180</v>
      </c>
      <c r="F13" s="110">
        <f t="shared" si="0"/>
        <v>2.9366292076694649E-2</v>
      </c>
      <c r="G13" s="110">
        <f t="shared" si="1"/>
        <v>-3.1194605190347117E-2</v>
      </c>
      <c r="H13" s="63">
        <f t="shared" si="2"/>
        <v>-13304</v>
      </c>
      <c r="I13" s="47">
        <f t="shared" si="3"/>
        <v>-3.4235541762523095E-2</v>
      </c>
      <c r="J13" s="81">
        <f t="shared" si="4"/>
        <v>-2024</v>
      </c>
    </row>
    <row r="14" spans="1:11" s="23" customFormat="1">
      <c r="A14" s="48">
        <v>14</v>
      </c>
      <c r="B14" s="46" t="s">
        <v>13</v>
      </c>
      <c r="C14" s="63">
        <v>491118</v>
      </c>
      <c r="D14" s="63">
        <v>477910</v>
      </c>
      <c r="E14" s="63">
        <v>474275</v>
      </c>
      <c r="F14" s="110">
        <f t="shared" si="0"/>
        <v>3.3708548755201982E-2</v>
      </c>
      <c r="G14" s="110">
        <f t="shared" si="1"/>
        <v>-3.4295220293290005E-2</v>
      </c>
      <c r="H14" s="63">
        <f t="shared" si="2"/>
        <v>-16843</v>
      </c>
      <c r="I14" s="47">
        <f t="shared" si="3"/>
        <v>-4.3342545843819642E-2</v>
      </c>
      <c r="J14" s="81">
        <f t="shared" si="4"/>
        <v>-3635</v>
      </c>
      <c r="K14" s="29"/>
    </row>
    <row r="15" spans="1:11">
      <c r="A15" s="48">
        <v>15</v>
      </c>
      <c r="B15" s="46" t="s">
        <v>14</v>
      </c>
      <c r="C15" s="63">
        <v>62665</v>
      </c>
      <c r="D15" s="63">
        <v>61362</v>
      </c>
      <c r="E15" s="63">
        <v>61305</v>
      </c>
      <c r="F15" s="110">
        <f t="shared" si="0"/>
        <v>4.3571821863637294E-3</v>
      </c>
      <c r="G15" s="110">
        <f t="shared" si="1"/>
        <v>-2.1702704859171786E-2</v>
      </c>
      <c r="H15" s="63">
        <f t="shared" si="2"/>
        <v>-1360</v>
      </c>
      <c r="I15" s="47">
        <f t="shared" si="3"/>
        <v>-3.4997246540161915E-3</v>
      </c>
      <c r="J15" s="81">
        <f t="shared" si="4"/>
        <v>-57</v>
      </c>
      <c r="K15" s="29"/>
    </row>
    <row r="16" spans="1:11">
      <c r="A16" s="48">
        <v>16</v>
      </c>
      <c r="B16" s="46" t="s">
        <v>15</v>
      </c>
      <c r="C16" s="63">
        <v>70102</v>
      </c>
      <c r="D16" s="63">
        <v>65835</v>
      </c>
      <c r="E16" s="63">
        <v>65668</v>
      </c>
      <c r="F16" s="110">
        <f t="shared" si="0"/>
        <v>4.6672773805420988E-3</v>
      </c>
      <c r="G16" s="110">
        <f t="shared" si="1"/>
        <v>-6.3250691849020005E-2</v>
      </c>
      <c r="H16" s="63">
        <f t="shared" si="2"/>
        <v>-4434</v>
      </c>
      <c r="I16" s="47">
        <f t="shared" si="3"/>
        <v>-1.1410131702873376E-2</v>
      </c>
      <c r="J16" s="81">
        <f t="shared" si="4"/>
        <v>-167</v>
      </c>
      <c r="K16" s="30"/>
    </row>
    <row r="17" spans="1:11">
      <c r="A17" s="48">
        <v>17</v>
      </c>
      <c r="B17" s="46" t="s">
        <v>16</v>
      </c>
      <c r="C17" s="63">
        <v>51487</v>
      </c>
      <c r="D17" s="63">
        <v>52354</v>
      </c>
      <c r="E17" s="63">
        <v>52102</v>
      </c>
      <c r="F17" s="110">
        <f t="shared" si="0"/>
        <v>3.7030895730188894E-3</v>
      </c>
      <c r="G17" s="110">
        <f t="shared" si="1"/>
        <v>1.1944762755647056E-2</v>
      </c>
      <c r="H17" s="63">
        <f t="shared" si="2"/>
        <v>615</v>
      </c>
      <c r="I17" s="47">
        <f t="shared" si="3"/>
        <v>1.5825960751617335E-3</v>
      </c>
      <c r="J17" s="81">
        <f t="shared" si="4"/>
        <v>-252</v>
      </c>
      <c r="K17" s="30"/>
    </row>
    <row r="18" spans="1:11">
      <c r="A18" s="48">
        <v>18</v>
      </c>
      <c r="B18" s="46" t="s">
        <v>17</v>
      </c>
      <c r="C18" s="63">
        <v>63489</v>
      </c>
      <c r="D18" s="63">
        <v>56825</v>
      </c>
      <c r="E18" s="63">
        <v>56548</v>
      </c>
      <c r="F18" s="110">
        <f t="shared" si="0"/>
        <v>4.0190838964928822E-3</v>
      </c>
      <c r="G18" s="110">
        <f t="shared" si="1"/>
        <v>-0.10932602498070532</v>
      </c>
      <c r="H18" s="63">
        <f t="shared" si="2"/>
        <v>-6941</v>
      </c>
      <c r="I18" s="47">
        <f t="shared" si="3"/>
        <v>-1.786146237023999E-2</v>
      </c>
      <c r="J18" s="81">
        <f t="shared" si="4"/>
        <v>-277</v>
      </c>
      <c r="K18" s="30"/>
    </row>
    <row r="19" spans="1:11">
      <c r="A19" s="48">
        <v>19</v>
      </c>
      <c r="B19" s="46" t="s">
        <v>18</v>
      </c>
      <c r="C19" s="63">
        <v>7751</v>
      </c>
      <c r="D19" s="63">
        <v>7929</v>
      </c>
      <c r="E19" s="63">
        <v>7947</v>
      </c>
      <c r="F19" s="110">
        <f t="shared" si="0"/>
        <v>5.6482386159420201E-4</v>
      </c>
      <c r="G19" s="110">
        <f t="shared" si="1"/>
        <v>2.5287059734227842E-2</v>
      </c>
      <c r="H19" s="63">
        <f t="shared" si="2"/>
        <v>196</v>
      </c>
      <c r="I19" s="47">
        <f t="shared" si="3"/>
        <v>5.0437208249056874E-4</v>
      </c>
      <c r="J19" s="81">
        <f t="shared" si="4"/>
        <v>18</v>
      </c>
      <c r="K19" s="30"/>
    </row>
    <row r="20" spans="1:11">
      <c r="A20" s="48">
        <v>20</v>
      </c>
      <c r="B20" s="46" t="s">
        <v>19</v>
      </c>
      <c r="C20" s="63">
        <v>73312</v>
      </c>
      <c r="D20" s="63">
        <v>74975</v>
      </c>
      <c r="E20" s="63">
        <v>74965</v>
      </c>
      <c r="F20" s="110">
        <f t="shared" si="0"/>
        <v>5.3280509354988494E-3</v>
      </c>
      <c r="G20" s="110">
        <f t="shared" si="1"/>
        <v>2.2547468354430378E-2</v>
      </c>
      <c r="H20" s="63">
        <f t="shared" si="2"/>
        <v>1653</v>
      </c>
      <c r="I20" s="47">
        <f t="shared" si="3"/>
        <v>4.2537094508005623E-3</v>
      </c>
      <c r="J20" s="81">
        <f t="shared" si="4"/>
        <v>-10</v>
      </c>
      <c r="K20" s="30"/>
    </row>
    <row r="21" spans="1:11">
      <c r="A21" s="48">
        <v>21</v>
      </c>
      <c r="B21" s="46" t="s">
        <v>20</v>
      </c>
      <c r="C21" s="63">
        <v>19147</v>
      </c>
      <c r="D21" s="63">
        <v>20502</v>
      </c>
      <c r="E21" s="63">
        <v>19964</v>
      </c>
      <c r="F21" s="110">
        <f t="shared" si="0"/>
        <v>1.4189182802147539E-3</v>
      </c>
      <c r="G21" s="110">
        <f t="shared" si="1"/>
        <v>4.2669869953517521E-2</v>
      </c>
      <c r="H21" s="63">
        <f t="shared" si="2"/>
        <v>817</v>
      </c>
      <c r="I21" s="47">
        <f t="shared" si="3"/>
        <v>2.1024081193611972E-3</v>
      </c>
      <c r="J21" s="81">
        <f t="shared" si="4"/>
        <v>-538</v>
      </c>
      <c r="K21" s="30"/>
    </row>
    <row r="22" spans="1:11">
      <c r="A22" s="48">
        <v>22</v>
      </c>
      <c r="B22" s="46" t="s">
        <v>21</v>
      </c>
      <c r="C22" s="63">
        <v>194776</v>
      </c>
      <c r="D22" s="63">
        <v>194043</v>
      </c>
      <c r="E22" s="63">
        <v>195281</v>
      </c>
      <c r="F22" s="110">
        <f t="shared" si="0"/>
        <v>1.387937190335691E-2</v>
      </c>
      <c r="G22" s="110">
        <f t="shared" si="1"/>
        <v>2.5927218959214686E-3</v>
      </c>
      <c r="H22" s="63">
        <f t="shared" si="2"/>
        <v>505</v>
      </c>
      <c r="I22" s="47">
        <f t="shared" si="3"/>
        <v>1.2995301104986594E-3</v>
      </c>
      <c r="J22" s="81">
        <f t="shared" si="4"/>
        <v>1238</v>
      </c>
      <c r="K22" s="30"/>
    </row>
    <row r="23" spans="1:11">
      <c r="A23" s="48">
        <v>23</v>
      </c>
      <c r="B23" s="46" t="s">
        <v>22</v>
      </c>
      <c r="C23" s="63">
        <v>226874</v>
      </c>
      <c r="D23" s="63">
        <v>220464</v>
      </c>
      <c r="E23" s="63">
        <v>226243</v>
      </c>
      <c r="F23" s="110">
        <f t="shared" si="0"/>
        <v>1.6079960352165225E-2</v>
      </c>
      <c r="G23" s="110">
        <f t="shared" si="1"/>
        <v>-2.7812794767139467E-3</v>
      </c>
      <c r="H23" s="63">
        <f t="shared" si="2"/>
        <v>-631</v>
      </c>
      <c r="I23" s="47">
        <f t="shared" si="3"/>
        <v>-1.6237693063854534E-3</v>
      </c>
      <c r="J23" s="81">
        <f t="shared" si="4"/>
        <v>5779</v>
      </c>
      <c r="K23" s="30"/>
    </row>
    <row r="24" spans="1:11">
      <c r="A24" s="48">
        <v>24</v>
      </c>
      <c r="B24" s="46" t="s">
        <v>23</v>
      </c>
      <c r="C24" s="63">
        <v>150169</v>
      </c>
      <c r="D24" s="63">
        <v>146593</v>
      </c>
      <c r="E24" s="63">
        <v>147466</v>
      </c>
      <c r="F24" s="110">
        <f t="shared" si="0"/>
        <v>1.0480975912149314E-2</v>
      </c>
      <c r="G24" s="110">
        <f t="shared" si="1"/>
        <v>-1.7999720315111642E-2</v>
      </c>
      <c r="H24" s="63">
        <f t="shared" si="2"/>
        <v>-2703</v>
      </c>
      <c r="I24" s="47">
        <f t="shared" si="3"/>
        <v>-6.9557027498571801E-3</v>
      </c>
      <c r="J24" s="81">
        <f t="shared" si="4"/>
        <v>873</v>
      </c>
    </row>
    <row r="25" spans="1:11">
      <c r="A25" s="48">
        <v>25</v>
      </c>
      <c r="B25" s="46" t="s">
        <v>24</v>
      </c>
      <c r="C25" s="63">
        <v>394791</v>
      </c>
      <c r="D25" s="63">
        <v>388737</v>
      </c>
      <c r="E25" s="63">
        <v>386895</v>
      </c>
      <c r="F25" s="110">
        <f t="shared" si="0"/>
        <v>2.7498116010002363E-2</v>
      </c>
      <c r="G25" s="110">
        <f t="shared" si="1"/>
        <v>-2.0000455937445382E-2</v>
      </c>
      <c r="H25" s="63">
        <f t="shared" si="2"/>
        <v>-7896</v>
      </c>
      <c r="I25" s="47">
        <f t="shared" si="3"/>
        <v>-2.0318989608905769E-2</v>
      </c>
      <c r="J25" s="81">
        <f t="shared" si="4"/>
        <v>-1842</v>
      </c>
    </row>
    <row r="26" spans="1:11">
      <c r="A26" s="48">
        <v>26</v>
      </c>
      <c r="B26" s="46" t="s">
        <v>25</v>
      </c>
      <c r="C26" s="63">
        <v>34529</v>
      </c>
      <c r="D26" s="63">
        <v>33128</v>
      </c>
      <c r="E26" s="63">
        <v>33137</v>
      </c>
      <c r="F26" s="110">
        <f t="shared" si="0"/>
        <v>2.3551740658924215E-3</v>
      </c>
      <c r="G26" s="110">
        <f t="shared" si="1"/>
        <v>-4.0313939007790553E-2</v>
      </c>
      <c r="H26" s="63">
        <f t="shared" si="2"/>
        <v>-1392</v>
      </c>
      <c r="I26" s="47">
        <f t="shared" si="3"/>
        <v>-3.5820711164636313E-3</v>
      </c>
      <c r="J26" s="81">
        <f t="shared" si="4"/>
        <v>9</v>
      </c>
    </row>
    <row r="27" spans="1:11">
      <c r="A27" s="48">
        <v>27</v>
      </c>
      <c r="B27" s="46" t="s">
        <v>26</v>
      </c>
      <c r="C27" s="63">
        <v>124294</v>
      </c>
      <c r="D27" s="63">
        <v>131378</v>
      </c>
      <c r="E27" s="63">
        <v>131212</v>
      </c>
      <c r="F27" s="110">
        <f t="shared" si="0"/>
        <v>9.3257416040642294E-3</v>
      </c>
      <c r="G27" s="110">
        <f t="shared" si="1"/>
        <v>5.5658358408290025E-2</v>
      </c>
      <c r="H27" s="63">
        <f t="shared" si="2"/>
        <v>6918</v>
      </c>
      <c r="I27" s="47">
        <f t="shared" si="3"/>
        <v>1.7802275850355893E-2</v>
      </c>
      <c r="J27" s="81">
        <f t="shared" si="4"/>
        <v>-166</v>
      </c>
    </row>
    <row r="28" spans="1:11">
      <c r="A28" s="48">
        <v>28</v>
      </c>
      <c r="B28" s="46" t="s">
        <v>27</v>
      </c>
      <c r="C28" s="63">
        <v>140760</v>
      </c>
      <c r="D28" s="63">
        <v>141640</v>
      </c>
      <c r="E28" s="63">
        <v>143816</v>
      </c>
      <c r="F28" s="110">
        <f t="shared" si="0"/>
        <v>1.0221556370835756E-2</v>
      </c>
      <c r="G28" s="110">
        <f t="shared" si="1"/>
        <v>2.1710713270815571E-2</v>
      </c>
      <c r="H28" s="63">
        <f t="shared" si="2"/>
        <v>3056</v>
      </c>
      <c r="I28" s="47">
        <f t="shared" si="3"/>
        <v>7.8640871637305002E-3</v>
      </c>
      <c r="J28" s="81">
        <f t="shared" si="4"/>
        <v>2176</v>
      </c>
    </row>
    <row r="29" spans="1:11">
      <c r="A29" s="48">
        <v>29</v>
      </c>
      <c r="B29" s="46" t="s">
        <v>28</v>
      </c>
      <c r="C29" s="63">
        <v>158250</v>
      </c>
      <c r="D29" s="63">
        <v>177594</v>
      </c>
      <c r="E29" s="63">
        <v>179051</v>
      </c>
      <c r="F29" s="110">
        <f t="shared" si="0"/>
        <v>1.2725843367598272E-2</v>
      </c>
      <c r="G29" s="110">
        <f t="shared" si="1"/>
        <v>0.13144391785150078</v>
      </c>
      <c r="H29" s="63">
        <f t="shared" si="2"/>
        <v>20801</v>
      </c>
      <c r="I29" s="47">
        <f t="shared" si="3"/>
        <v>5.3527773917787354E-2</v>
      </c>
      <c r="J29" s="81">
        <f t="shared" si="4"/>
        <v>1457</v>
      </c>
    </row>
    <row r="30" spans="1:11">
      <c r="A30" s="48">
        <v>30</v>
      </c>
      <c r="B30" s="46" t="s">
        <v>29</v>
      </c>
      <c r="C30" s="63">
        <v>47090</v>
      </c>
      <c r="D30" s="63">
        <v>48088</v>
      </c>
      <c r="E30" s="63">
        <v>47973</v>
      </c>
      <c r="F30" s="110">
        <f t="shared" si="0"/>
        <v>3.4096256590233614E-3</v>
      </c>
      <c r="G30" s="110">
        <f t="shared" si="1"/>
        <v>1.8751327245699723E-2</v>
      </c>
      <c r="H30" s="63">
        <f t="shared" si="2"/>
        <v>883</v>
      </c>
      <c r="I30" s="47">
        <f t="shared" si="3"/>
        <v>2.2722476981590421E-3</v>
      </c>
      <c r="J30" s="81">
        <f t="shared" si="4"/>
        <v>-115</v>
      </c>
    </row>
    <row r="31" spans="1:11">
      <c r="A31" s="48">
        <v>31</v>
      </c>
      <c r="B31" s="46" t="s">
        <v>30</v>
      </c>
      <c r="C31" s="63">
        <v>167793</v>
      </c>
      <c r="D31" s="63">
        <v>162133</v>
      </c>
      <c r="E31" s="63">
        <v>161664</v>
      </c>
      <c r="F31" s="110">
        <f t="shared" si="0"/>
        <v>1.1490082390935583E-2</v>
      </c>
      <c r="G31" s="110">
        <f t="shared" si="1"/>
        <v>-3.6527149523520049E-2</v>
      </c>
      <c r="H31" s="63">
        <f t="shared" si="2"/>
        <v>-6129</v>
      </c>
      <c r="I31" s="47">
        <f t="shared" si="3"/>
        <v>-1.5771920885636205E-2</v>
      </c>
      <c r="J31" s="81">
        <f t="shared" si="4"/>
        <v>-469</v>
      </c>
    </row>
    <row r="32" spans="1:11">
      <c r="A32" s="48">
        <v>32</v>
      </c>
      <c r="B32" s="46" t="s">
        <v>31</v>
      </c>
      <c r="C32" s="63">
        <v>53928</v>
      </c>
      <c r="D32" s="63">
        <v>54514</v>
      </c>
      <c r="E32" s="63">
        <v>54553</v>
      </c>
      <c r="F32" s="110">
        <f t="shared" si="0"/>
        <v>3.8772915718571161E-3</v>
      </c>
      <c r="G32" s="110">
        <f t="shared" si="1"/>
        <v>1.1589526776442665E-2</v>
      </c>
      <c r="H32" s="63">
        <f t="shared" si="2"/>
        <v>625</v>
      </c>
      <c r="I32" s="47">
        <f t="shared" si="3"/>
        <v>1.6083293446765585E-3</v>
      </c>
      <c r="J32" s="81">
        <f t="shared" si="4"/>
        <v>39</v>
      </c>
    </row>
    <row r="33" spans="1:10">
      <c r="A33" s="48">
        <v>33</v>
      </c>
      <c r="B33" s="46" t="s">
        <v>32</v>
      </c>
      <c r="C33" s="63">
        <v>165200</v>
      </c>
      <c r="D33" s="63">
        <v>160742</v>
      </c>
      <c r="E33" s="63">
        <v>158317</v>
      </c>
      <c r="F33" s="110">
        <f t="shared" si="0"/>
        <v>1.1252198225243398E-2</v>
      </c>
      <c r="G33" s="110">
        <f t="shared" si="1"/>
        <v>-4.166464891041162E-2</v>
      </c>
      <c r="H33" s="63">
        <f t="shared" si="2"/>
        <v>-6883</v>
      </c>
      <c r="I33" s="47">
        <f t="shared" si="3"/>
        <v>-1.7712209407054005E-2</v>
      </c>
      <c r="J33" s="81">
        <f t="shared" si="4"/>
        <v>-2425</v>
      </c>
    </row>
    <row r="34" spans="1:10">
      <c r="A34" s="48">
        <v>35</v>
      </c>
      <c r="B34" s="46" t="s">
        <v>33</v>
      </c>
      <c r="C34" s="63">
        <v>93159</v>
      </c>
      <c r="D34" s="81">
        <v>92567</v>
      </c>
      <c r="E34" s="63">
        <v>92625</v>
      </c>
      <c r="F34" s="110">
        <f t="shared" si="0"/>
        <v>6.5832150723748534E-3</v>
      </c>
      <c r="G34" s="110">
        <f t="shared" si="1"/>
        <v>-5.7321353814446269E-3</v>
      </c>
      <c r="H34" s="63">
        <f t="shared" si="2"/>
        <v>-534</v>
      </c>
      <c r="I34" s="47">
        <f t="shared" si="3"/>
        <v>-1.3741565920916516E-3</v>
      </c>
      <c r="J34" s="81">
        <f t="shared" si="4"/>
        <v>58</v>
      </c>
    </row>
    <row r="35" spans="1:10">
      <c r="A35" s="48">
        <v>36</v>
      </c>
      <c r="B35" s="46" t="s">
        <v>34</v>
      </c>
      <c r="C35" s="63">
        <v>17315</v>
      </c>
      <c r="D35" s="81">
        <v>16569</v>
      </c>
      <c r="E35" s="63">
        <v>17489</v>
      </c>
      <c r="F35" s="110">
        <f t="shared" si="0"/>
        <v>1.2430105090500817E-3</v>
      </c>
      <c r="G35" s="110">
        <f t="shared" si="1"/>
        <v>1.0049090384060063E-2</v>
      </c>
      <c r="H35" s="63">
        <f t="shared" si="2"/>
        <v>174</v>
      </c>
      <c r="I35" s="47">
        <f t="shared" si="3"/>
        <v>4.4775888955795391E-4</v>
      </c>
      <c r="J35" s="81">
        <f t="shared" si="4"/>
        <v>920</v>
      </c>
    </row>
    <row r="36" spans="1:10">
      <c r="A36" s="48">
        <v>37</v>
      </c>
      <c r="B36" s="46" t="s">
        <v>35</v>
      </c>
      <c r="C36" s="63">
        <v>12066</v>
      </c>
      <c r="D36" s="81">
        <v>14650</v>
      </c>
      <c r="E36" s="63">
        <v>15509</v>
      </c>
      <c r="F36" s="110">
        <f t="shared" si="0"/>
        <v>1.1022842921183439E-3</v>
      </c>
      <c r="G36" s="110">
        <f t="shared" si="1"/>
        <v>0.28534725675451683</v>
      </c>
      <c r="H36" s="63">
        <f t="shared" si="2"/>
        <v>3443</v>
      </c>
      <c r="I36" s="47">
        <f t="shared" si="3"/>
        <v>8.8599646939542254E-3</v>
      </c>
      <c r="J36" s="81">
        <f t="shared" si="4"/>
        <v>859</v>
      </c>
    </row>
    <row r="37" spans="1:10">
      <c r="A37" s="48">
        <v>38</v>
      </c>
      <c r="B37" s="46" t="s">
        <v>36</v>
      </c>
      <c r="C37" s="63">
        <v>82966</v>
      </c>
      <c r="D37" s="81">
        <v>90949</v>
      </c>
      <c r="E37" s="63">
        <v>92275</v>
      </c>
      <c r="F37" s="110">
        <f t="shared" si="0"/>
        <v>6.5583392259475261E-3</v>
      </c>
      <c r="G37" s="110">
        <f t="shared" si="1"/>
        <v>0.11220258901236652</v>
      </c>
      <c r="H37" s="63">
        <f t="shared" si="2"/>
        <v>9309</v>
      </c>
      <c r="I37" s="47">
        <f t="shared" si="3"/>
        <v>2.3955100591350535E-2</v>
      </c>
      <c r="J37" s="81">
        <f t="shared" si="4"/>
        <v>1326</v>
      </c>
    </row>
    <row r="38" spans="1:10">
      <c r="A38" s="48">
        <v>39</v>
      </c>
      <c r="B38" s="46" t="s">
        <v>37</v>
      </c>
      <c r="C38" s="63">
        <v>2027</v>
      </c>
      <c r="D38" s="81">
        <v>1960</v>
      </c>
      <c r="E38" s="63">
        <v>1311</v>
      </c>
      <c r="F38" s="110">
        <f t="shared" si="0"/>
        <v>9.3177813332074859E-5</v>
      </c>
      <c r="G38" s="110">
        <f t="shared" si="1"/>
        <v>-0.35323137641835223</v>
      </c>
      <c r="H38" s="63">
        <f t="shared" si="2"/>
        <v>-716</v>
      </c>
      <c r="I38" s="47">
        <f t="shared" si="3"/>
        <v>-1.8425020972614654E-3</v>
      </c>
      <c r="J38" s="81">
        <f t="shared" si="4"/>
        <v>-649</v>
      </c>
    </row>
    <row r="39" spans="1:10" s="23" customFormat="1">
      <c r="A39" s="48">
        <v>41</v>
      </c>
      <c r="B39" s="46" t="s">
        <v>38</v>
      </c>
      <c r="C39" s="63">
        <v>1227771</v>
      </c>
      <c r="D39" s="81">
        <v>1281933</v>
      </c>
      <c r="E39" s="63">
        <v>1328893</v>
      </c>
      <c r="F39" s="110">
        <f t="shared" si="0"/>
        <v>9.4449537675286757E-2</v>
      </c>
      <c r="G39" s="110">
        <f t="shared" si="1"/>
        <v>8.2362264624266254E-2</v>
      </c>
      <c r="H39" s="63">
        <f t="shared" si="2"/>
        <v>101122</v>
      </c>
      <c r="I39" s="47">
        <f t="shared" si="3"/>
        <v>0.26021996798781272</v>
      </c>
      <c r="J39" s="81">
        <f t="shared" si="4"/>
        <v>46960</v>
      </c>
    </row>
    <row r="40" spans="1:10">
      <c r="A40" s="48">
        <v>42</v>
      </c>
      <c r="B40" s="46" t="s">
        <v>39</v>
      </c>
      <c r="C40" s="63">
        <v>328601</v>
      </c>
      <c r="D40" s="81">
        <v>333567</v>
      </c>
      <c r="E40" s="63">
        <v>355935</v>
      </c>
      <c r="F40" s="110">
        <f t="shared" si="0"/>
        <v>2.5297669708887919E-2</v>
      </c>
      <c r="G40" s="110">
        <f t="shared" si="1"/>
        <v>8.3182948317260141E-2</v>
      </c>
      <c r="H40" s="63">
        <f t="shared" si="2"/>
        <v>27334</v>
      </c>
      <c r="I40" s="47">
        <f t="shared" si="3"/>
        <v>7.0339318891822475E-2</v>
      </c>
      <c r="J40" s="81">
        <f t="shared" si="4"/>
        <v>22368</v>
      </c>
    </row>
    <row r="41" spans="1:10">
      <c r="A41" s="48">
        <v>43</v>
      </c>
      <c r="B41" s="46" t="s">
        <v>40</v>
      </c>
      <c r="C41" s="63">
        <v>343993</v>
      </c>
      <c r="D41" s="81">
        <v>326478</v>
      </c>
      <c r="E41" s="63">
        <v>334860</v>
      </c>
      <c r="F41" s="110">
        <f t="shared" si="0"/>
        <v>2.3799788384728134E-2</v>
      </c>
      <c r="G41" s="110">
        <f t="shared" si="1"/>
        <v>-2.6549958865442029E-2</v>
      </c>
      <c r="H41" s="63">
        <f t="shared" si="2"/>
        <v>-9133</v>
      </c>
      <c r="I41" s="47">
        <f t="shared" si="3"/>
        <v>-2.3502195047889616E-2</v>
      </c>
      <c r="J41" s="81">
        <f t="shared" si="4"/>
        <v>8382</v>
      </c>
    </row>
    <row r="42" spans="1:10" s="23" customFormat="1">
      <c r="A42" s="48">
        <v>45</v>
      </c>
      <c r="B42" s="46" t="s">
        <v>41</v>
      </c>
      <c r="C42" s="63">
        <v>181077</v>
      </c>
      <c r="D42" s="81">
        <v>193263</v>
      </c>
      <c r="E42" s="63">
        <v>193840</v>
      </c>
      <c r="F42" s="110">
        <f t="shared" si="0"/>
        <v>1.3776954489923257E-2</v>
      </c>
      <c r="G42" s="110">
        <f t="shared" si="1"/>
        <v>7.0483827322078446E-2</v>
      </c>
      <c r="H42" s="63">
        <f t="shared" si="2"/>
        <v>12763</v>
      </c>
      <c r="I42" s="47">
        <f t="shared" si="3"/>
        <v>3.2843371881771069E-2</v>
      </c>
      <c r="J42" s="81">
        <f t="shared" si="4"/>
        <v>577</v>
      </c>
    </row>
    <row r="43" spans="1:10" s="23" customFormat="1">
      <c r="A43" s="48">
        <v>46</v>
      </c>
      <c r="B43" s="46" t="s">
        <v>42</v>
      </c>
      <c r="C43" s="63">
        <v>636825</v>
      </c>
      <c r="D43" s="81">
        <v>655519</v>
      </c>
      <c r="E43" s="63">
        <v>656352</v>
      </c>
      <c r="F43" s="110">
        <f t="shared" si="0"/>
        <v>4.6649461583626234E-2</v>
      </c>
      <c r="G43" s="110">
        <f t="shared" si="1"/>
        <v>3.0663054999411143E-2</v>
      </c>
      <c r="H43" s="63">
        <f t="shared" si="2"/>
        <v>19527</v>
      </c>
      <c r="I43" s="47">
        <f t="shared" si="3"/>
        <v>5.0249355381598651E-2</v>
      </c>
      <c r="J43" s="81">
        <f t="shared" si="4"/>
        <v>833</v>
      </c>
    </row>
    <row r="44" spans="1:10" s="23" customFormat="1">
      <c r="A44" s="48">
        <v>47</v>
      </c>
      <c r="B44" s="46" t="s">
        <v>43</v>
      </c>
      <c r="C44" s="63">
        <v>1239629</v>
      </c>
      <c r="D44" s="81">
        <v>1242556</v>
      </c>
      <c r="E44" s="63">
        <v>1242889</v>
      </c>
      <c r="F44" s="110">
        <f t="shared" si="0"/>
        <v>8.8336902543470014E-2</v>
      </c>
      <c r="G44" s="110">
        <f t="shared" si="1"/>
        <v>2.6298190829675654E-3</v>
      </c>
      <c r="H44" s="63">
        <f t="shared" si="2"/>
        <v>3260</v>
      </c>
      <c r="I44" s="47">
        <f t="shared" si="3"/>
        <v>8.3890458618329292E-3</v>
      </c>
      <c r="J44" s="81">
        <f t="shared" si="4"/>
        <v>333</v>
      </c>
    </row>
    <row r="45" spans="1:10">
      <c r="A45" s="48">
        <v>49</v>
      </c>
      <c r="B45" s="46" t="s">
        <v>44</v>
      </c>
      <c r="C45" s="63">
        <v>576287</v>
      </c>
      <c r="D45" s="81">
        <v>554828</v>
      </c>
      <c r="E45" s="63">
        <v>555317</v>
      </c>
      <c r="F45" s="110">
        <f t="shared" si="0"/>
        <v>3.9468515458526171E-2</v>
      </c>
      <c r="G45" s="110">
        <f t="shared" si="1"/>
        <v>-3.6388119114260778E-2</v>
      </c>
      <c r="H45" s="63">
        <f t="shared" si="2"/>
        <v>-20970</v>
      </c>
      <c r="I45" s="47">
        <f t="shared" si="3"/>
        <v>-5.3962666172587895E-2</v>
      </c>
      <c r="J45" s="81">
        <f t="shared" si="4"/>
        <v>489</v>
      </c>
    </row>
    <row r="46" spans="1:10">
      <c r="A46" s="48">
        <v>50</v>
      </c>
      <c r="B46" s="46" t="s">
        <v>45</v>
      </c>
      <c r="C46" s="63">
        <v>16605</v>
      </c>
      <c r="D46" s="81">
        <v>15509</v>
      </c>
      <c r="E46" s="63">
        <v>15758</v>
      </c>
      <c r="F46" s="110">
        <f t="shared" si="0"/>
        <v>1.119981680005214E-3</v>
      </c>
      <c r="G46" s="110">
        <f t="shared" si="1"/>
        <v>-5.1008732309545321E-2</v>
      </c>
      <c r="H46" s="63">
        <f t="shared" si="2"/>
        <v>-847</v>
      </c>
      <c r="I46" s="47">
        <f t="shared" si="3"/>
        <v>-2.1796079279056721E-3</v>
      </c>
      <c r="J46" s="81">
        <f t="shared" si="4"/>
        <v>249</v>
      </c>
    </row>
    <row r="47" spans="1:10">
      <c r="A47" s="48">
        <v>51</v>
      </c>
      <c r="B47" s="46" t="s">
        <v>46</v>
      </c>
      <c r="C47" s="63">
        <v>23928</v>
      </c>
      <c r="D47" s="81">
        <v>25899</v>
      </c>
      <c r="E47" s="63">
        <v>26283</v>
      </c>
      <c r="F47" s="110">
        <f t="shared" si="0"/>
        <v>1.8680339189984161E-3</v>
      </c>
      <c r="G47" s="110">
        <f t="shared" si="1"/>
        <v>9.8420260782347044E-2</v>
      </c>
      <c r="H47" s="63">
        <f t="shared" si="2"/>
        <v>2355</v>
      </c>
      <c r="I47" s="47">
        <f t="shared" si="3"/>
        <v>6.0601849707412727E-3</v>
      </c>
      <c r="J47" s="81">
        <f t="shared" si="4"/>
        <v>384</v>
      </c>
    </row>
    <row r="48" spans="1:10">
      <c r="A48" s="48">
        <v>52</v>
      </c>
      <c r="B48" s="46" t="s">
        <v>47</v>
      </c>
      <c r="C48" s="63">
        <v>231422</v>
      </c>
      <c r="D48" s="81">
        <v>235826</v>
      </c>
      <c r="E48" s="63">
        <v>235773</v>
      </c>
      <c r="F48" s="110">
        <f t="shared" si="0"/>
        <v>1.6757294113457881E-2</v>
      </c>
      <c r="G48" s="110">
        <f t="shared" si="1"/>
        <v>1.880115114379791E-2</v>
      </c>
      <c r="H48" s="63">
        <f t="shared" si="2"/>
        <v>4351</v>
      </c>
      <c r="I48" s="47">
        <f t="shared" si="3"/>
        <v>1.1196545565900331E-2</v>
      </c>
      <c r="J48" s="81">
        <f t="shared" si="4"/>
        <v>-53</v>
      </c>
    </row>
    <row r="49" spans="1:10">
      <c r="A49" s="48">
        <v>53</v>
      </c>
      <c r="B49" s="46" t="s">
        <v>48</v>
      </c>
      <c r="C49" s="63">
        <v>28862</v>
      </c>
      <c r="D49" s="81">
        <v>32676</v>
      </c>
      <c r="E49" s="63">
        <v>38283</v>
      </c>
      <c r="F49" s="110">
        <f t="shared" si="0"/>
        <v>2.7209200822210693E-3</v>
      </c>
      <c r="G49" s="110">
        <f t="shared" si="1"/>
        <v>0.32641535583119674</v>
      </c>
      <c r="H49" s="63">
        <f t="shared" si="2"/>
        <v>9421</v>
      </c>
      <c r="I49" s="47">
        <f t="shared" si="3"/>
        <v>2.4243313209916573E-2</v>
      </c>
      <c r="J49" s="81">
        <f t="shared" si="4"/>
        <v>5607</v>
      </c>
    </row>
    <row r="50" spans="1:10" s="23" customFormat="1">
      <c r="A50" s="48">
        <v>55</v>
      </c>
      <c r="B50" s="46" t="s">
        <v>49</v>
      </c>
      <c r="C50" s="63">
        <v>302094</v>
      </c>
      <c r="D50" s="81">
        <v>216201</v>
      </c>
      <c r="E50" s="63">
        <v>243103</v>
      </c>
      <c r="F50" s="110">
        <f t="shared" si="0"/>
        <v>1.7278265411493052E-2</v>
      </c>
      <c r="G50" s="110">
        <f t="shared" si="1"/>
        <v>-0.19527365654398962</v>
      </c>
      <c r="H50" s="63">
        <f t="shared" si="2"/>
        <v>-58991</v>
      </c>
      <c r="I50" s="47">
        <f t="shared" si="3"/>
        <v>-0.1518031301949038</v>
      </c>
      <c r="J50" s="81">
        <f t="shared" si="4"/>
        <v>26902</v>
      </c>
    </row>
    <row r="51" spans="1:10" s="23" customFormat="1">
      <c r="A51" s="48">
        <v>56</v>
      </c>
      <c r="B51" s="46" t="s">
        <v>50</v>
      </c>
      <c r="C51" s="63">
        <v>578564</v>
      </c>
      <c r="D51" s="81">
        <v>595558</v>
      </c>
      <c r="E51" s="63">
        <v>599488</v>
      </c>
      <c r="F51" s="110">
        <f t="shared" si="0"/>
        <v>4.2607918351501822E-2</v>
      </c>
      <c r="G51" s="110">
        <f t="shared" si="1"/>
        <v>3.6165402617515087E-2</v>
      </c>
      <c r="H51" s="63">
        <f t="shared" si="2"/>
        <v>20924</v>
      </c>
      <c r="I51" s="47">
        <f t="shared" si="3"/>
        <v>5.3844293132819694E-2</v>
      </c>
      <c r="J51" s="81">
        <f t="shared" si="4"/>
        <v>3930</v>
      </c>
    </row>
    <row r="52" spans="1:10">
      <c r="A52" s="48">
        <v>58</v>
      </c>
      <c r="B52" s="46" t="s">
        <v>51</v>
      </c>
      <c r="C52" s="63">
        <v>18889</v>
      </c>
      <c r="D52" s="81">
        <v>24133</v>
      </c>
      <c r="E52" s="63">
        <v>24181</v>
      </c>
      <c r="F52" s="110">
        <f t="shared" si="0"/>
        <v>1.7186366927405812E-3</v>
      </c>
      <c r="G52" s="110">
        <f t="shared" si="1"/>
        <v>0.28016305786436552</v>
      </c>
      <c r="H52" s="63">
        <f t="shared" si="2"/>
        <v>5292</v>
      </c>
      <c r="I52" s="47">
        <f t="shared" si="3"/>
        <v>1.3618046227245356E-2</v>
      </c>
      <c r="J52" s="81">
        <f t="shared" si="4"/>
        <v>48</v>
      </c>
    </row>
    <row r="53" spans="1:10">
      <c r="A53" s="48">
        <v>59</v>
      </c>
      <c r="B53" s="46" t="s">
        <v>52</v>
      </c>
      <c r="C53" s="63">
        <v>26691</v>
      </c>
      <c r="D53" s="81">
        <v>22330</v>
      </c>
      <c r="E53" s="63">
        <v>21990</v>
      </c>
      <c r="F53" s="110">
        <f t="shared" si="0"/>
        <v>1.5629138941055118E-3</v>
      </c>
      <c r="G53" s="110">
        <f t="shared" si="1"/>
        <v>-0.17612678430931775</v>
      </c>
      <c r="H53" s="63">
        <f t="shared" si="2"/>
        <v>-4701</v>
      </c>
      <c r="I53" s="47">
        <f t="shared" si="3"/>
        <v>-1.2097209998919202E-2</v>
      </c>
      <c r="J53" s="81">
        <f t="shared" si="4"/>
        <v>-340</v>
      </c>
    </row>
    <row r="54" spans="1:10">
      <c r="A54" s="48">
        <v>60</v>
      </c>
      <c r="B54" s="46" t="s">
        <v>53</v>
      </c>
      <c r="C54" s="63">
        <v>9305</v>
      </c>
      <c r="D54" s="81">
        <v>10130</v>
      </c>
      <c r="E54" s="63">
        <v>10116</v>
      </c>
      <c r="F54" s="110">
        <f t="shared" si="0"/>
        <v>7.1898303559669657E-4</v>
      </c>
      <c r="G54" s="110">
        <f t="shared" si="1"/>
        <v>8.7157442235357332E-2</v>
      </c>
      <c r="H54" s="63">
        <f t="shared" si="2"/>
        <v>811</v>
      </c>
      <c r="I54" s="47">
        <f t="shared" si="3"/>
        <v>2.0869681576523025E-3</v>
      </c>
      <c r="J54" s="81">
        <f t="shared" si="4"/>
        <v>-14</v>
      </c>
    </row>
    <row r="55" spans="1:10">
      <c r="A55" s="48">
        <v>61</v>
      </c>
      <c r="B55" s="46" t="s">
        <v>54</v>
      </c>
      <c r="C55" s="63">
        <v>21528</v>
      </c>
      <c r="D55" s="81">
        <v>23701</v>
      </c>
      <c r="E55" s="63">
        <v>23310</v>
      </c>
      <c r="F55" s="110">
        <f t="shared" si="0"/>
        <v>1.6567313720600037E-3</v>
      </c>
      <c r="G55" s="110">
        <f t="shared" si="1"/>
        <v>8.2775919732441472E-2</v>
      </c>
      <c r="H55" s="63">
        <f t="shared" si="2"/>
        <v>1782</v>
      </c>
      <c r="I55" s="47">
        <f t="shared" si="3"/>
        <v>4.5856686275418035E-3</v>
      </c>
      <c r="J55" s="81">
        <f t="shared" si="4"/>
        <v>-391</v>
      </c>
    </row>
    <row r="56" spans="1:10">
      <c r="A56" s="48">
        <v>62</v>
      </c>
      <c r="B56" s="46" t="s">
        <v>55</v>
      </c>
      <c r="C56" s="63">
        <v>61933</v>
      </c>
      <c r="D56" s="81">
        <v>66879</v>
      </c>
      <c r="E56" s="63">
        <v>68423</v>
      </c>
      <c r="F56" s="110">
        <f t="shared" si="0"/>
        <v>4.8630858288486326E-3</v>
      </c>
      <c r="G56" s="110">
        <f t="shared" si="1"/>
        <v>0.1047906608754622</v>
      </c>
      <c r="H56" s="63">
        <f t="shared" si="2"/>
        <v>6490</v>
      </c>
      <c r="I56" s="47">
        <f t="shared" si="3"/>
        <v>1.6700891915121384E-2</v>
      </c>
      <c r="J56" s="81">
        <f t="shared" si="4"/>
        <v>1544</v>
      </c>
    </row>
    <row r="57" spans="1:10">
      <c r="A57" s="48">
        <v>63</v>
      </c>
      <c r="B57" s="46" t="s">
        <v>56</v>
      </c>
      <c r="C57" s="63">
        <v>55240</v>
      </c>
      <c r="D57" s="81">
        <v>53303</v>
      </c>
      <c r="E57" s="63">
        <v>53224</v>
      </c>
      <c r="F57" s="110">
        <f t="shared" si="0"/>
        <v>3.7828344292802074E-3</v>
      </c>
      <c r="G57" s="110">
        <f t="shared" si="1"/>
        <v>-3.6495293265749455E-2</v>
      </c>
      <c r="H57" s="63">
        <f t="shared" si="2"/>
        <v>-2016</v>
      </c>
      <c r="I57" s="47">
        <f t="shared" si="3"/>
        <v>-5.1878271341887069E-3</v>
      </c>
      <c r="J57" s="81">
        <f t="shared" si="4"/>
        <v>-79</v>
      </c>
    </row>
    <row r="58" spans="1:10">
      <c r="A58" s="48">
        <v>64</v>
      </c>
      <c r="B58" s="46" t="s">
        <v>57</v>
      </c>
      <c r="C58" s="63">
        <v>97539</v>
      </c>
      <c r="D58" s="81">
        <v>94025</v>
      </c>
      <c r="E58" s="63">
        <v>93375</v>
      </c>
      <c r="F58" s="110">
        <f t="shared" si="0"/>
        <v>6.6365204575762693E-3</v>
      </c>
      <c r="G58" s="110">
        <f t="shared" si="1"/>
        <v>-4.2690616061267804E-2</v>
      </c>
      <c r="H58" s="63">
        <f t="shared" si="2"/>
        <v>-4164</v>
      </c>
      <c r="I58" s="47">
        <f t="shared" si="3"/>
        <v>-1.0715333425973103E-2</v>
      </c>
      <c r="J58" s="81">
        <f t="shared" si="4"/>
        <v>-650</v>
      </c>
    </row>
    <row r="59" spans="1:10">
      <c r="A59" s="48">
        <v>65</v>
      </c>
      <c r="B59" s="46" t="s">
        <v>58</v>
      </c>
      <c r="C59" s="63">
        <v>25792</v>
      </c>
      <c r="D59" s="81">
        <v>24709</v>
      </c>
      <c r="E59" s="63">
        <v>24583</v>
      </c>
      <c r="F59" s="110">
        <f t="shared" si="0"/>
        <v>1.7472083792085401E-3</v>
      </c>
      <c r="G59" s="110">
        <f t="shared" si="1"/>
        <v>-4.6875E-2</v>
      </c>
      <c r="H59" s="63">
        <f t="shared" si="2"/>
        <v>-1209</v>
      </c>
      <c r="I59" s="47">
        <f t="shared" si="3"/>
        <v>-3.1111522843423347E-3</v>
      </c>
      <c r="J59" s="81">
        <f t="shared" si="4"/>
        <v>-126</v>
      </c>
    </row>
    <row r="60" spans="1:10">
      <c r="A60" s="48">
        <v>66</v>
      </c>
      <c r="B60" s="46" t="s">
        <v>59</v>
      </c>
      <c r="C60" s="63">
        <v>46390</v>
      </c>
      <c r="D60" s="81">
        <v>49672</v>
      </c>
      <c r="E60" s="63">
        <v>49881</v>
      </c>
      <c r="F60" s="110">
        <f t="shared" si="0"/>
        <v>3.5452345589757632E-3</v>
      </c>
      <c r="G60" s="110">
        <f t="shared" si="1"/>
        <v>7.525328734641086E-2</v>
      </c>
      <c r="H60" s="63">
        <f t="shared" si="2"/>
        <v>3491</v>
      </c>
      <c r="I60" s="47">
        <f t="shared" si="3"/>
        <v>8.9834843876253848E-3</v>
      </c>
      <c r="J60" s="81">
        <f t="shared" si="4"/>
        <v>209</v>
      </c>
    </row>
    <row r="61" spans="1:10">
      <c r="A61" s="48">
        <v>68</v>
      </c>
      <c r="B61" s="46" t="s">
        <v>60</v>
      </c>
      <c r="C61" s="63">
        <v>91431</v>
      </c>
      <c r="D61" s="81">
        <v>101051</v>
      </c>
      <c r="E61" s="63">
        <v>101746</v>
      </c>
      <c r="F61" s="110">
        <f t="shared" si="0"/>
        <v>7.2314796302710054E-3</v>
      </c>
      <c r="G61" s="110">
        <f t="shared" si="1"/>
        <v>0.11281731579004933</v>
      </c>
      <c r="H61" s="63">
        <f t="shared" si="2"/>
        <v>10315</v>
      </c>
      <c r="I61" s="47">
        <f t="shared" si="3"/>
        <v>2.6543867504541921E-2</v>
      </c>
      <c r="J61" s="81">
        <f t="shared" si="4"/>
        <v>695</v>
      </c>
    </row>
    <row r="62" spans="1:10">
      <c r="A62" s="48">
        <v>69</v>
      </c>
      <c r="B62" s="46" t="s">
        <v>61</v>
      </c>
      <c r="C62" s="63">
        <v>136308</v>
      </c>
      <c r="D62" s="81">
        <v>138910</v>
      </c>
      <c r="E62" s="63">
        <v>138941</v>
      </c>
      <c r="F62" s="110">
        <f t="shared" si="0"/>
        <v>9.8750713670265541E-3</v>
      </c>
      <c r="G62" s="110">
        <f t="shared" si="1"/>
        <v>1.9316547818176481E-2</v>
      </c>
      <c r="H62" s="63">
        <f t="shared" si="2"/>
        <v>2633</v>
      </c>
      <c r="I62" s="47">
        <f t="shared" si="3"/>
        <v>6.7755698632534058E-3</v>
      </c>
      <c r="J62" s="81">
        <f t="shared" si="4"/>
        <v>31</v>
      </c>
    </row>
    <row r="63" spans="1:10">
      <c r="A63" s="48">
        <v>70</v>
      </c>
      <c r="B63" s="46" t="s">
        <v>62</v>
      </c>
      <c r="C63" s="63">
        <v>222865</v>
      </c>
      <c r="D63" s="81">
        <v>221821</v>
      </c>
      <c r="E63" s="63">
        <v>222407</v>
      </c>
      <c r="F63" s="110">
        <f t="shared" si="0"/>
        <v>1.5807321075321717E-2</v>
      </c>
      <c r="G63" s="110">
        <f t="shared" si="1"/>
        <v>-2.0550557512395398E-3</v>
      </c>
      <c r="H63" s="63">
        <f t="shared" si="2"/>
        <v>-458</v>
      </c>
      <c r="I63" s="47">
        <f t="shared" si="3"/>
        <v>-1.1785837437789822E-3</v>
      </c>
      <c r="J63" s="81">
        <f t="shared" si="4"/>
        <v>586</v>
      </c>
    </row>
    <row r="64" spans="1:10">
      <c r="A64" s="48">
        <v>71</v>
      </c>
      <c r="B64" s="46" t="s">
        <v>63</v>
      </c>
      <c r="C64" s="63">
        <v>136296</v>
      </c>
      <c r="D64" s="81">
        <v>143384</v>
      </c>
      <c r="E64" s="63">
        <v>143455</v>
      </c>
      <c r="F64" s="110">
        <f t="shared" si="0"/>
        <v>1.0195898712092142E-2</v>
      </c>
      <c r="G64" s="110">
        <f t="shared" si="1"/>
        <v>5.2525385924752012E-2</v>
      </c>
      <c r="H64" s="63">
        <f t="shared" si="2"/>
        <v>7159</v>
      </c>
      <c r="I64" s="47">
        <f t="shared" si="3"/>
        <v>1.8422447645663174E-2</v>
      </c>
      <c r="J64" s="81">
        <f t="shared" si="4"/>
        <v>71</v>
      </c>
    </row>
    <row r="65" spans="1:10">
      <c r="A65" s="48">
        <v>72</v>
      </c>
      <c r="B65" s="46" t="s">
        <v>64</v>
      </c>
      <c r="C65" s="63">
        <v>11019</v>
      </c>
      <c r="D65" s="81">
        <v>12517</v>
      </c>
      <c r="E65" s="63">
        <v>13089</v>
      </c>
      <c r="F65" s="110">
        <f t="shared" si="0"/>
        <v>9.302855825351089E-4</v>
      </c>
      <c r="G65" s="110">
        <f t="shared" si="1"/>
        <v>0.18785733732643617</v>
      </c>
      <c r="H65" s="63">
        <f t="shared" si="2"/>
        <v>2070</v>
      </c>
      <c r="I65" s="47">
        <f t="shared" si="3"/>
        <v>5.326786789568762E-3</v>
      </c>
      <c r="J65" s="81">
        <f t="shared" si="4"/>
        <v>572</v>
      </c>
    </row>
    <row r="66" spans="1:10">
      <c r="A66" s="48">
        <v>73</v>
      </c>
      <c r="B66" s="46" t="s">
        <v>65</v>
      </c>
      <c r="C66" s="63">
        <v>59105</v>
      </c>
      <c r="D66" s="81">
        <v>56603</v>
      </c>
      <c r="E66" s="63">
        <v>59479</v>
      </c>
      <c r="F66" s="110">
        <f t="shared" ref="F66:F90" si="5">E66/$E$90</f>
        <v>4.2274013418600155E-3</v>
      </c>
      <c r="G66" s="110">
        <f t="shared" si="1"/>
        <v>6.3277218509432366E-3</v>
      </c>
      <c r="H66" s="63">
        <f t="shared" si="2"/>
        <v>374</v>
      </c>
      <c r="I66" s="47">
        <f t="shared" si="3"/>
        <v>9.6242427985445268E-4</v>
      </c>
      <c r="J66" s="81">
        <f t="shared" si="4"/>
        <v>2876</v>
      </c>
    </row>
    <row r="67" spans="1:10">
      <c r="A67" s="48">
        <v>74</v>
      </c>
      <c r="B67" s="46" t="s">
        <v>66</v>
      </c>
      <c r="C67" s="63">
        <v>27077</v>
      </c>
      <c r="D67" s="81">
        <v>35176</v>
      </c>
      <c r="E67" s="63">
        <v>36158</v>
      </c>
      <c r="F67" s="110">
        <f t="shared" si="5"/>
        <v>2.5698881574837242E-3</v>
      </c>
      <c r="G67" s="110">
        <f t="shared" ref="G67:G90" si="6">(E67-C67)/C67</f>
        <v>0.33537688813384053</v>
      </c>
      <c r="H67" s="63">
        <f t="shared" ref="H67:H90" si="7">E67-C67</f>
        <v>9081</v>
      </c>
      <c r="I67" s="47">
        <f t="shared" ref="I67:I90" si="8">H67/$H$90</f>
        <v>2.3368382046412523E-2</v>
      </c>
      <c r="J67" s="81">
        <f t="shared" ref="J67:J90" si="9">E67-D67</f>
        <v>982</v>
      </c>
    </row>
    <row r="68" spans="1:10">
      <c r="A68" s="48">
        <v>75</v>
      </c>
      <c r="B68" s="46" t="s">
        <v>67</v>
      </c>
      <c r="C68" s="63">
        <v>6345</v>
      </c>
      <c r="D68" s="81">
        <v>6626</v>
      </c>
      <c r="E68" s="63">
        <v>6693</v>
      </c>
      <c r="F68" s="110">
        <f t="shared" si="5"/>
        <v>4.7569725753743476E-4</v>
      </c>
      <c r="G68" s="110">
        <f t="shared" si="6"/>
        <v>5.484633569739953E-2</v>
      </c>
      <c r="H68" s="63">
        <f t="shared" si="7"/>
        <v>348</v>
      </c>
      <c r="I68" s="47">
        <f t="shared" si="8"/>
        <v>8.9551777911590783E-4</v>
      </c>
      <c r="J68" s="81">
        <f t="shared" si="9"/>
        <v>67</v>
      </c>
    </row>
    <row r="69" spans="1:10">
      <c r="A69" s="48">
        <v>77</v>
      </c>
      <c r="B69" s="46" t="s">
        <v>68</v>
      </c>
      <c r="C69" s="63">
        <v>29603</v>
      </c>
      <c r="D69" s="81">
        <v>29066</v>
      </c>
      <c r="E69" s="63">
        <v>29027</v>
      </c>
      <c r="F69" s="110">
        <f t="shared" si="5"/>
        <v>2.0630605549886625E-3</v>
      </c>
      <c r="G69" s="110">
        <f t="shared" si="6"/>
        <v>-1.9457487416815862E-2</v>
      </c>
      <c r="H69" s="63">
        <f t="shared" si="7"/>
        <v>-576</v>
      </c>
      <c r="I69" s="47">
        <f t="shared" si="8"/>
        <v>-1.4822363240539164E-3</v>
      </c>
      <c r="J69" s="81">
        <f t="shared" si="9"/>
        <v>-39</v>
      </c>
    </row>
    <row r="70" spans="1:10">
      <c r="A70" s="48">
        <v>78</v>
      </c>
      <c r="B70" s="46" t="s">
        <v>69</v>
      </c>
      <c r="C70" s="63">
        <v>37438</v>
      </c>
      <c r="D70" s="81">
        <v>49879</v>
      </c>
      <c r="E70" s="63">
        <v>56016</v>
      </c>
      <c r="F70" s="110">
        <f t="shared" si="5"/>
        <v>3.9812726099233446E-3</v>
      </c>
      <c r="G70" s="110">
        <f t="shared" si="6"/>
        <v>0.4962337731716438</v>
      </c>
      <c r="H70" s="63">
        <f t="shared" si="7"/>
        <v>18578</v>
      </c>
      <c r="I70" s="47">
        <f t="shared" si="8"/>
        <v>4.7807268104641767E-2</v>
      </c>
      <c r="J70" s="81">
        <f t="shared" si="9"/>
        <v>6137</v>
      </c>
    </row>
    <row r="71" spans="1:10">
      <c r="A71" s="48">
        <v>79</v>
      </c>
      <c r="B71" s="46" t="s">
        <v>70</v>
      </c>
      <c r="C71" s="63">
        <v>54487</v>
      </c>
      <c r="D71" s="81">
        <v>47254</v>
      </c>
      <c r="E71" s="63">
        <v>48849</v>
      </c>
      <c r="F71" s="110">
        <f t="shared" si="5"/>
        <v>3.471886348938615E-3</v>
      </c>
      <c r="G71" s="110">
        <f t="shared" si="6"/>
        <v>-0.10347422320920587</v>
      </c>
      <c r="H71" s="63">
        <f t="shared" si="7"/>
        <v>-5638</v>
      </c>
      <c r="I71" s="47">
        <f t="shared" si="8"/>
        <v>-1.45084173524583E-2</v>
      </c>
      <c r="J71" s="81">
        <f t="shared" si="9"/>
        <v>1595</v>
      </c>
    </row>
    <row r="72" spans="1:10">
      <c r="A72" s="48">
        <v>80</v>
      </c>
      <c r="B72" s="46" t="s">
        <v>71</v>
      </c>
      <c r="C72" s="63">
        <v>268678</v>
      </c>
      <c r="D72" s="81">
        <v>277577</v>
      </c>
      <c r="E72" s="63">
        <v>282725</v>
      </c>
      <c r="F72" s="110">
        <f t="shared" si="5"/>
        <v>2.0094353374760385E-2</v>
      </c>
      <c r="G72" s="110">
        <f t="shared" si="6"/>
        <v>5.2281913666172894E-2</v>
      </c>
      <c r="H72" s="63">
        <f t="shared" si="7"/>
        <v>14047</v>
      </c>
      <c r="I72" s="47">
        <f t="shared" si="8"/>
        <v>3.6147523687474585E-2</v>
      </c>
      <c r="J72" s="81">
        <f t="shared" si="9"/>
        <v>5148</v>
      </c>
    </row>
    <row r="73" spans="1:10" s="23" customFormat="1">
      <c r="A73" s="48">
        <v>81</v>
      </c>
      <c r="B73" s="46" t="s">
        <v>72</v>
      </c>
      <c r="C73" s="63">
        <v>635156</v>
      </c>
      <c r="D73" s="81">
        <v>741479</v>
      </c>
      <c r="E73" s="63">
        <v>748066</v>
      </c>
      <c r="F73" s="110">
        <f t="shared" si="5"/>
        <v>5.3167928381443103E-2</v>
      </c>
      <c r="G73" s="110">
        <f t="shared" si="6"/>
        <v>0.17776735164274604</v>
      </c>
      <c r="H73" s="63">
        <f t="shared" si="7"/>
        <v>112910</v>
      </c>
      <c r="I73" s="47">
        <f t="shared" si="8"/>
        <v>0.29055434609188835</v>
      </c>
      <c r="J73" s="81">
        <f t="shared" si="9"/>
        <v>6587</v>
      </c>
    </row>
    <row r="74" spans="1:10" s="23" customFormat="1">
      <c r="A74" s="48">
        <v>82</v>
      </c>
      <c r="B74" s="46" t="s">
        <v>73</v>
      </c>
      <c r="C74" s="63">
        <v>389980</v>
      </c>
      <c r="D74" s="81">
        <v>403576</v>
      </c>
      <c r="E74" s="63">
        <v>404886</v>
      </c>
      <c r="F74" s="110">
        <f t="shared" si="5"/>
        <v>2.8776805590213929E-2</v>
      </c>
      <c r="G74" s="110">
        <f t="shared" si="6"/>
        <v>3.8222472947330631E-2</v>
      </c>
      <c r="H74" s="63">
        <f t="shared" si="7"/>
        <v>14906</v>
      </c>
      <c r="I74" s="47">
        <f t="shared" si="8"/>
        <v>3.8358011538798052E-2</v>
      </c>
      <c r="J74" s="81">
        <f t="shared" si="9"/>
        <v>1310</v>
      </c>
    </row>
    <row r="75" spans="1:10">
      <c r="A75" s="48">
        <v>84</v>
      </c>
      <c r="B75" s="46" t="s">
        <v>74</v>
      </c>
      <c r="C75" s="63">
        <v>27421</v>
      </c>
      <c r="D75" s="81">
        <v>56456</v>
      </c>
      <c r="E75" s="63">
        <v>57226</v>
      </c>
      <c r="F75" s="110">
        <f t="shared" si="5"/>
        <v>4.0672719647149623E-3</v>
      </c>
      <c r="G75" s="110">
        <f t="shared" si="6"/>
        <v>1.0869406659129863</v>
      </c>
      <c r="H75" s="63">
        <f t="shared" si="7"/>
        <v>29805</v>
      </c>
      <c r="I75" s="47">
        <f t="shared" si="8"/>
        <v>7.669800978893572E-2</v>
      </c>
      <c r="J75" s="81">
        <f t="shared" si="9"/>
        <v>770</v>
      </c>
    </row>
    <row r="76" spans="1:10">
      <c r="A76" s="48">
        <v>85</v>
      </c>
      <c r="B76" s="46" t="s">
        <v>75</v>
      </c>
      <c r="C76" s="63">
        <v>675755</v>
      </c>
      <c r="D76" s="81">
        <v>764487</v>
      </c>
      <c r="E76" s="63">
        <v>803389</v>
      </c>
      <c r="F76" s="110">
        <f t="shared" si="5"/>
        <v>5.7099946815440339E-2</v>
      </c>
      <c r="G76" s="110">
        <f t="shared" si="6"/>
        <v>0.18887614594046659</v>
      </c>
      <c r="H76" s="63">
        <f t="shared" si="7"/>
        <v>127634</v>
      </c>
      <c r="I76" s="47">
        <f t="shared" si="8"/>
        <v>0.3284440121255166</v>
      </c>
      <c r="J76" s="81">
        <f t="shared" si="9"/>
        <v>38902</v>
      </c>
    </row>
    <row r="77" spans="1:10">
      <c r="A77" s="48">
        <v>86</v>
      </c>
      <c r="B77" s="46" t="s">
        <v>76</v>
      </c>
      <c r="C77" s="63">
        <v>265197</v>
      </c>
      <c r="D77" s="81">
        <v>280938</v>
      </c>
      <c r="E77" s="63">
        <v>280087</v>
      </c>
      <c r="F77" s="110">
        <f t="shared" si="5"/>
        <v>1.9906860566545271E-2</v>
      </c>
      <c r="G77" s="110">
        <f t="shared" si="6"/>
        <v>5.6146939822094517E-2</v>
      </c>
      <c r="H77" s="63">
        <f t="shared" si="7"/>
        <v>14890</v>
      </c>
      <c r="I77" s="47">
        <f t="shared" si="8"/>
        <v>3.8316838307574333E-2</v>
      </c>
      <c r="J77" s="81">
        <f t="shared" si="9"/>
        <v>-851</v>
      </c>
    </row>
    <row r="78" spans="1:10">
      <c r="A78" s="48">
        <v>87</v>
      </c>
      <c r="B78" s="46" t="s">
        <v>77</v>
      </c>
      <c r="C78" s="63">
        <v>22933</v>
      </c>
      <c r="D78" s="81">
        <v>25486</v>
      </c>
      <c r="E78" s="63">
        <v>25758</v>
      </c>
      <c r="F78" s="110">
        <f t="shared" si="5"/>
        <v>1.830720149357425E-3</v>
      </c>
      <c r="G78" s="110">
        <f t="shared" si="6"/>
        <v>0.12318493001351764</v>
      </c>
      <c r="H78" s="63">
        <f t="shared" si="7"/>
        <v>2825</v>
      </c>
      <c r="I78" s="47">
        <f t="shared" si="8"/>
        <v>7.2696486379380445E-3</v>
      </c>
      <c r="J78" s="81">
        <f t="shared" si="9"/>
        <v>272</v>
      </c>
    </row>
    <row r="79" spans="1:10">
      <c r="A79" s="48">
        <v>88</v>
      </c>
      <c r="B79" s="46" t="s">
        <v>78</v>
      </c>
      <c r="C79" s="63">
        <v>38756</v>
      </c>
      <c r="D79" s="81">
        <v>40843</v>
      </c>
      <c r="E79" s="63">
        <v>41124</v>
      </c>
      <c r="F79" s="110">
        <f t="shared" si="5"/>
        <v>2.922840881364032E-3</v>
      </c>
      <c r="G79" s="110">
        <f t="shared" si="6"/>
        <v>6.1100216740633706E-2</v>
      </c>
      <c r="H79" s="63">
        <f t="shared" si="7"/>
        <v>2368</v>
      </c>
      <c r="I79" s="47">
        <f t="shared" si="8"/>
        <v>6.093638221110545E-3</v>
      </c>
      <c r="J79" s="81">
        <f t="shared" si="9"/>
        <v>281</v>
      </c>
    </row>
    <row r="80" spans="1:10">
      <c r="A80" s="48">
        <v>90</v>
      </c>
      <c r="B80" s="46" t="s">
        <v>79</v>
      </c>
      <c r="C80" s="63">
        <v>13550</v>
      </c>
      <c r="D80" s="81">
        <v>12463</v>
      </c>
      <c r="E80" s="63">
        <v>13185</v>
      </c>
      <c r="F80" s="110">
        <f t="shared" si="5"/>
        <v>9.3710867184089008E-4</v>
      </c>
      <c r="G80" s="110">
        <f t="shared" si="6"/>
        <v>-2.6937269372693726E-2</v>
      </c>
      <c r="H80" s="63">
        <f t="shared" si="7"/>
        <v>-365</v>
      </c>
      <c r="I80" s="47">
        <f t="shared" si="8"/>
        <v>-9.3926433729111017E-4</v>
      </c>
      <c r="J80" s="81">
        <f t="shared" si="9"/>
        <v>722</v>
      </c>
    </row>
    <row r="81" spans="1:10">
      <c r="A81" s="48">
        <v>91</v>
      </c>
      <c r="B81" s="46" t="s">
        <v>80</v>
      </c>
      <c r="C81" s="63">
        <v>2811</v>
      </c>
      <c r="D81" s="81">
        <v>3405</v>
      </c>
      <c r="E81" s="63">
        <v>3518</v>
      </c>
      <c r="F81" s="110">
        <f t="shared" si="5"/>
        <v>2.5003779351810782E-4</v>
      </c>
      <c r="G81" s="110">
        <f t="shared" si="6"/>
        <v>0.25151191746709356</v>
      </c>
      <c r="H81" s="63">
        <f t="shared" si="7"/>
        <v>707</v>
      </c>
      <c r="I81" s="47">
        <f t="shared" si="8"/>
        <v>1.8193421546981231E-3</v>
      </c>
      <c r="J81" s="81">
        <f t="shared" si="9"/>
        <v>113</v>
      </c>
    </row>
    <row r="82" spans="1:10">
      <c r="A82" s="48">
        <v>92</v>
      </c>
      <c r="B82" s="46" t="s">
        <v>81</v>
      </c>
      <c r="C82" s="63">
        <v>11392</v>
      </c>
      <c r="D82" s="81">
        <v>10127</v>
      </c>
      <c r="E82" s="63">
        <v>10282</v>
      </c>
      <c r="F82" s="110">
        <f t="shared" si="5"/>
        <v>7.3078129418794322E-4</v>
      </c>
      <c r="G82" s="110">
        <f t="shared" si="6"/>
        <v>-9.7436797752808987E-2</v>
      </c>
      <c r="H82" s="63">
        <f t="shared" si="7"/>
        <v>-1110</v>
      </c>
      <c r="I82" s="47">
        <f t="shared" si="8"/>
        <v>-2.856392916145568E-3</v>
      </c>
      <c r="J82" s="81">
        <f t="shared" si="9"/>
        <v>155</v>
      </c>
    </row>
    <row r="83" spans="1:10">
      <c r="A83" s="48">
        <v>93</v>
      </c>
      <c r="B83" s="46" t="s">
        <v>82</v>
      </c>
      <c r="C83" s="63">
        <v>43623</v>
      </c>
      <c r="D83" s="81">
        <v>43054</v>
      </c>
      <c r="E83" s="63">
        <v>44340</v>
      </c>
      <c r="F83" s="110">
        <f t="shared" si="5"/>
        <v>3.1514143731077031E-3</v>
      </c>
      <c r="G83" s="110">
        <f t="shared" si="6"/>
        <v>1.6436283611856131E-2</v>
      </c>
      <c r="H83" s="63">
        <f t="shared" si="7"/>
        <v>717</v>
      </c>
      <c r="I83" s="47">
        <f t="shared" si="8"/>
        <v>1.845075424212948E-3</v>
      </c>
      <c r="J83" s="81">
        <f t="shared" si="9"/>
        <v>1286</v>
      </c>
    </row>
    <row r="84" spans="1:10">
      <c r="A84" s="48">
        <v>94</v>
      </c>
      <c r="B84" s="46" t="s">
        <v>83</v>
      </c>
      <c r="C84" s="63">
        <v>40932</v>
      </c>
      <c r="D84" s="81">
        <v>43888</v>
      </c>
      <c r="E84" s="63">
        <v>43813</v>
      </c>
      <c r="F84" s="110">
        <f t="shared" si="5"/>
        <v>3.1139584557728418E-3</v>
      </c>
      <c r="G84" s="110">
        <f t="shared" si="6"/>
        <v>7.0385028828300597E-2</v>
      </c>
      <c r="H84" s="63">
        <f t="shared" si="7"/>
        <v>2881</v>
      </c>
      <c r="I84" s="47">
        <f t="shared" si="8"/>
        <v>7.4137549472210644E-3</v>
      </c>
      <c r="J84" s="81">
        <f t="shared" si="9"/>
        <v>-75</v>
      </c>
    </row>
    <row r="85" spans="1:10">
      <c r="A85" s="48">
        <v>95</v>
      </c>
      <c r="B85" s="46" t="s">
        <v>84</v>
      </c>
      <c r="C85" s="63">
        <v>67378</v>
      </c>
      <c r="D85" s="81">
        <v>65379</v>
      </c>
      <c r="E85" s="63">
        <v>64712</v>
      </c>
      <c r="F85" s="110">
        <f t="shared" si="5"/>
        <v>4.5993307828720272E-3</v>
      </c>
      <c r="G85" s="110">
        <f t="shared" si="6"/>
        <v>-3.9567811451809196E-2</v>
      </c>
      <c r="H85" s="63">
        <f t="shared" si="7"/>
        <v>-2666</v>
      </c>
      <c r="I85" s="47">
        <f t="shared" si="8"/>
        <v>-6.860489652652328E-3</v>
      </c>
      <c r="J85" s="81">
        <f t="shared" si="9"/>
        <v>-667</v>
      </c>
    </row>
    <row r="86" spans="1:10">
      <c r="A86" s="48">
        <v>96</v>
      </c>
      <c r="B86" s="46" t="s">
        <v>85</v>
      </c>
      <c r="C86" s="63">
        <v>108519</v>
      </c>
      <c r="D86" s="81">
        <v>106785</v>
      </c>
      <c r="E86" s="63">
        <v>107673</v>
      </c>
      <c r="F86" s="110">
        <f t="shared" si="5"/>
        <v>7.6527343210560607E-3</v>
      </c>
      <c r="G86" s="110">
        <f t="shared" si="6"/>
        <v>-7.7958698476764433E-3</v>
      </c>
      <c r="H86" s="63">
        <f t="shared" si="7"/>
        <v>-846</v>
      </c>
      <c r="I86" s="47">
        <f t="shared" si="8"/>
        <v>-2.1770346009541896E-3</v>
      </c>
      <c r="J86" s="81">
        <f t="shared" si="9"/>
        <v>888</v>
      </c>
    </row>
    <row r="87" spans="1:10">
      <c r="A87" s="48">
        <v>97</v>
      </c>
      <c r="B87" s="46" t="s">
        <v>86</v>
      </c>
      <c r="C87" s="63">
        <v>37556</v>
      </c>
      <c r="D87" s="81">
        <v>28571</v>
      </c>
      <c r="E87" s="63">
        <v>27987</v>
      </c>
      <c r="F87" s="110">
        <f t="shared" si="5"/>
        <v>1.9891437541760329E-3</v>
      </c>
      <c r="G87" s="110">
        <f t="shared" si="6"/>
        <v>-0.2547928426882522</v>
      </c>
      <c r="H87" s="63">
        <f t="shared" si="7"/>
        <v>-9569</v>
      </c>
      <c r="I87" s="47">
        <f t="shared" si="8"/>
        <v>-2.4624165598735981E-2</v>
      </c>
      <c r="J87" s="81">
        <f t="shared" si="9"/>
        <v>-584</v>
      </c>
    </row>
    <row r="88" spans="1:10">
      <c r="A88" s="48">
        <v>98</v>
      </c>
      <c r="B88" s="46" t="s">
        <v>87</v>
      </c>
      <c r="C88" s="63">
        <v>2178</v>
      </c>
      <c r="D88" s="81">
        <v>1732</v>
      </c>
      <c r="E88" s="63">
        <v>1810</v>
      </c>
      <c r="F88" s="110">
        <f t="shared" si="5"/>
        <v>1.2864366295275019E-4</v>
      </c>
      <c r="G88" s="110">
        <f t="shared" si="6"/>
        <v>-0.16896235078053259</v>
      </c>
      <c r="H88" s="63">
        <f t="shared" si="7"/>
        <v>-368</v>
      </c>
      <c r="I88" s="47">
        <f t="shared" si="8"/>
        <v>-9.4698431814555764E-4</v>
      </c>
      <c r="J88" s="81">
        <f t="shared" si="9"/>
        <v>78</v>
      </c>
    </row>
    <row r="89" spans="1:10">
      <c r="A89" s="48">
        <v>99</v>
      </c>
      <c r="B89" s="46" t="s">
        <v>88</v>
      </c>
      <c r="C89" s="63">
        <v>3980</v>
      </c>
      <c r="D89" s="81">
        <v>4265</v>
      </c>
      <c r="E89" s="63">
        <v>4267</v>
      </c>
      <c r="F89" s="110">
        <f t="shared" si="5"/>
        <v>3.0327210487258842E-4</v>
      </c>
      <c r="G89" s="110">
        <f t="shared" si="6"/>
        <v>7.21105527638191E-2</v>
      </c>
      <c r="H89" s="63">
        <f t="shared" si="7"/>
        <v>287</v>
      </c>
      <c r="I89" s="47">
        <f t="shared" si="8"/>
        <v>7.3854483507547572E-4</v>
      </c>
      <c r="J89" s="81">
        <f t="shared" si="9"/>
        <v>2</v>
      </c>
    </row>
    <row r="90" spans="1:10" s="11" customFormat="1">
      <c r="A90" s="129" t="s">
        <v>89</v>
      </c>
      <c r="B90" s="129"/>
      <c r="C90" s="75">
        <v>13681271</v>
      </c>
      <c r="D90" s="74">
        <v>13866804</v>
      </c>
      <c r="E90" s="75">
        <v>14069873</v>
      </c>
      <c r="F90" s="82">
        <f t="shared" si="5"/>
        <v>1</v>
      </c>
      <c r="G90" s="82">
        <f t="shared" si="6"/>
        <v>2.8403939955578689E-2</v>
      </c>
      <c r="H90" s="75">
        <f t="shared" si="7"/>
        <v>388602</v>
      </c>
      <c r="I90" s="83">
        <f t="shared" si="8"/>
        <v>1</v>
      </c>
      <c r="J90" s="74">
        <f t="shared" si="9"/>
        <v>203069</v>
      </c>
    </row>
    <row r="91" spans="1:10">
      <c r="A91" s="23"/>
      <c r="B91" s="23"/>
      <c r="C91" s="12"/>
      <c r="D91" s="12"/>
      <c r="E91" s="12"/>
      <c r="F91" s="23"/>
      <c r="G91" s="23"/>
      <c r="H91" s="23"/>
      <c r="I91" s="23"/>
    </row>
    <row r="94" spans="1:10">
      <c r="F94" s="9"/>
    </row>
    <row r="98" spans="4:4">
      <c r="D98" s="26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S78"/>
  <sheetViews>
    <sheetView zoomScale="80" zoomScaleNormal="80" workbookViewId="0">
      <pane ySplit="1" topLeftCell="A2" activePane="bottomLeft" state="frozen"/>
      <selection pane="bottomLeft" activeCell="C2" sqref="C2:E26"/>
    </sheetView>
  </sheetViews>
  <sheetFormatPr defaultColWidth="8.81640625" defaultRowHeight="14.5"/>
  <cols>
    <col min="1" max="1" width="17.26953125" style="7" bestFit="1" customWidth="1"/>
    <col min="2" max="2" width="34.453125" style="7" bestFit="1" customWidth="1"/>
    <col min="3" max="3" width="12" style="7" customWidth="1"/>
    <col min="4" max="4" width="10.08984375" customWidth="1"/>
    <col min="5" max="5" width="12" style="7" customWidth="1"/>
    <col min="6" max="6" width="17.81640625" style="7" customWidth="1"/>
    <col min="7" max="7" width="28.453125" style="7" customWidth="1"/>
    <col min="8" max="8" width="26.7265625" style="7" customWidth="1"/>
    <col min="9" max="9" width="22" style="7" customWidth="1"/>
    <col min="10" max="10" width="27.54296875" style="7" customWidth="1"/>
    <col min="11" max="11" width="8.81640625" style="7"/>
    <col min="12" max="19" width="8.81640625" style="9"/>
    <col min="20" max="16384" width="8.81640625" style="7"/>
  </cols>
  <sheetData>
    <row r="1" spans="1:14" ht="29">
      <c r="A1" s="6" t="s">
        <v>1</v>
      </c>
      <c r="B1" s="6" t="s">
        <v>90</v>
      </c>
      <c r="C1" s="54">
        <v>42095</v>
      </c>
      <c r="D1" s="54">
        <v>42430</v>
      </c>
      <c r="E1" s="54">
        <v>42461</v>
      </c>
      <c r="F1" s="1" t="s">
        <v>288</v>
      </c>
      <c r="G1" s="1" t="s">
        <v>289</v>
      </c>
      <c r="H1" s="1" t="s">
        <v>290</v>
      </c>
      <c r="I1" s="1" t="s">
        <v>291</v>
      </c>
      <c r="J1" s="44" t="s">
        <v>292</v>
      </c>
      <c r="K1" s="9"/>
    </row>
    <row r="2" spans="1:14">
      <c r="A2" s="48">
        <v>10</v>
      </c>
      <c r="B2" s="46" t="s">
        <v>9</v>
      </c>
      <c r="C2" s="63">
        <v>428723</v>
      </c>
      <c r="D2" s="63">
        <v>429212</v>
      </c>
      <c r="E2" s="63">
        <v>435831</v>
      </c>
      <c r="F2" s="110">
        <f t="shared" ref="F2:F26" si="0">E2/$E$26</f>
        <v>3.0976185783624342E-2</v>
      </c>
      <c r="G2" s="110">
        <f t="shared" ref="G2:G26" si="1">(E2-C2)/C2</f>
        <v>1.6579469727539695E-2</v>
      </c>
      <c r="H2" s="63">
        <f t="shared" ref="H2:H26" si="2">E2-C2</f>
        <v>7108</v>
      </c>
      <c r="I2" s="47">
        <f>H2/$H$26</f>
        <v>1.8291207971137566E-2</v>
      </c>
      <c r="J2" s="81">
        <f>E2-D2</f>
        <v>6619</v>
      </c>
      <c r="K2" s="10"/>
      <c r="L2" s="67"/>
      <c r="M2" s="68"/>
      <c r="N2" s="67"/>
    </row>
    <row r="3" spans="1:14">
      <c r="A3" s="48">
        <v>11</v>
      </c>
      <c r="B3" s="46" t="s">
        <v>10</v>
      </c>
      <c r="C3" s="63">
        <v>15115</v>
      </c>
      <c r="D3" s="63">
        <v>14873</v>
      </c>
      <c r="E3" s="63">
        <v>15060</v>
      </c>
      <c r="F3" s="110">
        <f t="shared" si="0"/>
        <v>1.0703721348444297E-3</v>
      </c>
      <c r="G3" s="110">
        <f t="shared" si="1"/>
        <v>-3.6387694343367515E-3</v>
      </c>
      <c r="H3" s="63">
        <f t="shared" si="2"/>
        <v>-55</v>
      </c>
      <c r="I3" s="47">
        <f t="shared" ref="I3:I26" si="3">H3/$H$26</f>
        <v>-1.4153298233153714E-4</v>
      </c>
      <c r="J3" s="81">
        <f t="shared" ref="J3:J26" si="4">E3-D3</f>
        <v>187</v>
      </c>
      <c r="K3" s="10"/>
      <c r="L3" s="67"/>
      <c r="M3" s="68"/>
      <c r="N3" s="67"/>
    </row>
    <row r="4" spans="1:14" ht="17.25" customHeight="1">
      <c r="A4" s="48">
        <v>12</v>
      </c>
      <c r="B4" s="46" t="s">
        <v>11</v>
      </c>
      <c r="C4" s="63">
        <v>4315</v>
      </c>
      <c r="D4" s="63">
        <v>4298</v>
      </c>
      <c r="E4" s="63">
        <v>4340</v>
      </c>
      <c r="F4" s="110">
        <f t="shared" si="0"/>
        <v>3.0846049569885955E-4</v>
      </c>
      <c r="G4" s="110">
        <f t="shared" si="1"/>
        <v>5.7937427578215531E-3</v>
      </c>
      <c r="H4" s="63">
        <f t="shared" si="2"/>
        <v>25</v>
      </c>
      <c r="I4" s="47">
        <f t="shared" si="3"/>
        <v>6.4333173787062346E-5</v>
      </c>
      <c r="J4" s="81">
        <f t="shared" si="4"/>
        <v>42</v>
      </c>
      <c r="K4" s="10"/>
      <c r="L4" s="67"/>
      <c r="M4" s="68"/>
      <c r="N4" s="67"/>
    </row>
    <row r="5" spans="1:14">
      <c r="A5" s="48">
        <v>13</v>
      </c>
      <c r="B5" s="46" t="s">
        <v>12</v>
      </c>
      <c r="C5" s="63">
        <v>426484</v>
      </c>
      <c r="D5" s="63">
        <v>415204</v>
      </c>
      <c r="E5" s="63">
        <v>413180</v>
      </c>
      <c r="F5" s="110">
        <f t="shared" si="0"/>
        <v>2.9366292076694649E-2</v>
      </c>
      <c r="G5" s="110">
        <f t="shared" si="1"/>
        <v>-3.1194605190347117E-2</v>
      </c>
      <c r="H5" s="63">
        <f t="shared" si="2"/>
        <v>-13304</v>
      </c>
      <c r="I5" s="47">
        <f t="shared" si="3"/>
        <v>-3.4235541762523095E-2</v>
      </c>
      <c r="J5" s="81">
        <f t="shared" si="4"/>
        <v>-2024</v>
      </c>
      <c r="K5" s="10"/>
      <c r="L5" s="67"/>
      <c r="M5" s="68"/>
      <c r="N5" s="67"/>
    </row>
    <row r="6" spans="1:14">
      <c r="A6" s="48">
        <v>14</v>
      </c>
      <c r="B6" s="46" t="s">
        <v>13</v>
      </c>
      <c r="C6" s="63">
        <v>491118</v>
      </c>
      <c r="D6" s="63">
        <v>477910</v>
      </c>
      <c r="E6" s="63">
        <v>474275</v>
      </c>
      <c r="F6" s="110">
        <f t="shared" si="0"/>
        <v>3.3708548755201982E-2</v>
      </c>
      <c r="G6" s="110">
        <f t="shared" si="1"/>
        <v>-3.4295220293290005E-2</v>
      </c>
      <c r="H6" s="63">
        <f t="shared" si="2"/>
        <v>-16843</v>
      </c>
      <c r="I6" s="47">
        <f t="shared" si="3"/>
        <v>-4.3342545843819642E-2</v>
      </c>
      <c r="J6" s="81">
        <f t="shared" si="4"/>
        <v>-3635</v>
      </c>
      <c r="K6" s="10"/>
      <c r="L6" s="67"/>
      <c r="M6" s="68"/>
      <c r="N6" s="67"/>
    </row>
    <row r="7" spans="1:14">
      <c r="A7" s="48">
        <v>15</v>
      </c>
      <c r="B7" s="46" t="s">
        <v>14</v>
      </c>
      <c r="C7" s="63">
        <v>62665</v>
      </c>
      <c r="D7" s="63">
        <v>61362</v>
      </c>
      <c r="E7" s="63">
        <v>61305</v>
      </c>
      <c r="F7" s="110">
        <f t="shared" si="0"/>
        <v>4.3571821863637294E-3</v>
      </c>
      <c r="G7" s="110">
        <f t="shared" si="1"/>
        <v>-2.1702704859171786E-2</v>
      </c>
      <c r="H7" s="63">
        <f t="shared" si="2"/>
        <v>-1360</v>
      </c>
      <c r="I7" s="47">
        <f t="shared" si="3"/>
        <v>-3.4997246540161915E-3</v>
      </c>
      <c r="J7" s="81">
        <f t="shared" si="4"/>
        <v>-57</v>
      </c>
      <c r="K7" s="10"/>
      <c r="L7" s="67"/>
      <c r="M7" s="68"/>
      <c r="N7" s="67"/>
    </row>
    <row r="8" spans="1:14">
      <c r="A8" s="48">
        <v>16</v>
      </c>
      <c r="B8" s="46" t="s">
        <v>15</v>
      </c>
      <c r="C8" s="63">
        <v>70102</v>
      </c>
      <c r="D8" s="63">
        <v>65835</v>
      </c>
      <c r="E8" s="63">
        <v>65668</v>
      </c>
      <c r="F8" s="110">
        <f t="shared" si="0"/>
        <v>4.6672773805420988E-3</v>
      </c>
      <c r="G8" s="110">
        <f t="shared" si="1"/>
        <v>-6.3250691849020005E-2</v>
      </c>
      <c r="H8" s="63">
        <f t="shared" si="2"/>
        <v>-4434</v>
      </c>
      <c r="I8" s="47">
        <f t="shared" si="3"/>
        <v>-1.1410131702873376E-2</v>
      </c>
      <c r="J8" s="81">
        <f t="shared" si="4"/>
        <v>-167</v>
      </c>
      <c r="K8" s="10"/>
      <c r="L8" s="67"/>
      <c r="M8" s="68"/>
      <c r="N8" s="67"/>
    </row>
    <row r="9" spans="1:14">
      <c r="A9" s="48">
        <v>17</v>
      </c>
      <c r="B9" s="46" t="s">
        <v>16</v>
      </c>
      <c r="C9" s="63">
        <v>51487</v>
      </c>
      <c r="D9" s="63">
        <v>52354</v>
      </c>
      <c r="E9" s="63">
        <v>52102</v>
      </c>
      <c r="F9" s="110">
        <f t="shared" si="0"/>
        <v>3.7030895730188894E-3</v>
      </c>
      <c r="G9" s="110">
        <f t="shared" si="1"/>
        <v>1.1944762755647056E-2</v>
      </c>
      <c r="H9" s="63">
        <f t="shared" si="2"/>
        <v>615</v>
      </c>
      <c r="I9" s="47">
        <f t="shared" si="3"/>
        <v>1.5825960751617335E-3</v>
      </c>
      <c r="J9" s="81">
        <f t="shared" si="4"/>
        <v>-252</v>
      </c>
      <c r="K9" s="10"/>
      <c r="L9" s="67"/>
      <c r="M9" s="68"/>
      <c r="N9" s="67"/>
    </row>
    <row r="10" spans="1:14">
      <c r="A10" s="48">
        <v>18</v>
      </c>
      <c r="B10" s="46" t="s">
        <v>17</v>
      </c>
      <c r="C10" s="63">
        <v>63489</v>
      </c>
      <c r="D10" s="63">
        <v>56825</v>
      </c>
      <c r="E10" s="63">
        <v>56548</v>
      </c>
      <c r="F10" s="110">
        <f t="shared" si="0"/>
        <v>4.0190838964928822E-3</v>
      </c>
      <c r="G10" s="110">
        <f t="shared" si="1"/>
        <v>-0.10932602498070532</v>
      </c>
      <c r="H10" s="63">
        <f t="shared" si="2"/>
        <v>-6941</v>
      </c>
      <c r="I10" s="47">
        <f t="shared" si="3"/>
        <v>-1.786146237023999E-2</v>
      </c>
      <c r="J10" s="81">
        <f t="shared" si="4"/>
        <v>-277</v>
      </c>
      <c r="K10" s="10"/>
      <c r="L10" s="67"/>
      <c r="M10" s="68"/>
      <c r="N10" s="67"/>
    </row>
    <row r="11" spans="1:14">
      <c r="A11" s="48">
        <v>19</v>
      </c>
      <c r="B11" s="46" t="s">
        <v>18</v>
      </c>
      <c r="C11" s="63">
        <v>7751</v>
      </c>
      <c r="D11" s="63">
        <v>7929</v>
      </c>
      <c r="E11" s="63">
        <v>7947</v>
      </c>
      <c r="F11" s="110">
        <f t="shared" si="0"/>
        <v>5.6482386159420201E-4</v>
      </c>
      <c r="G11" s="110">
        <f t="shared" si="1"/>
        <v>2.5287059734227842E-2</v>
      </c>
      <c r="H11" s="63">
        <f t="shared" si="2"/>
        <v>196</v>
      </c>
      <c r="I11" s="47">
        <f t="shared" si="3"/>
        <v>5.0437208249056874E-4</v>
      </c>
      <c r="J11" s="81">
        <f t="shared" si="4"/>
        <v>18</v>
      </c>
      <c r="K11" s="10"/>
      <c r="L11" s="67"/>
      <c r="M11" s="68"/>
      <c r="N11" s="67"/>
    </row>
    <row r="12" spans="1:14">
      <c r="A12" s="48">
        <v>20</v>
      </c>
      <c r="B12" s="46" t="s">
        <v>19</v>
      </c>
      <c r="C12" s="63">
        <v>73312</v>
      </c>
      <c r="D12" s="63">
        <v>74975</v>
      </c>
      <c r="E12" s="63">
        <v>74965</v>
      </c>
      <c r="F12" s="110">
        <f t="shared" si="0"/>
        <v>5.3280509354988494E-3</v>
      </c>
      <c r="G12" s="110">
        <f t="shared" si="1"/>
        <v>2.2547468354430378E-2</v>
      </c>
      <c r="H12" s="63">
        <f t="shared" si="2"/>
        <v>1653</v>
      </c>
      <c r="I12" s="47">
        <f t="shared" si="3"/>
        <v>4.2537094508005623E-3</v>
      </c>
      <c r="J12" s="81">
        <f t="shared" si="4"/>
        <v>-10</v>
      </c>
      <c r="K12" s="9"/>
    </row>
    <row r="13" spans="1:14">
      <c r="A13" s="48">
        <v>21</v>
      </c>
      <c r="B13" s="46" t="s">
        <v>20</v>
      </c>
      <c r="C13" s="63">
        <v>19147</v>
      </c>
      <c r="D13" s="63">
        <v>20502</v>
      </c>
      <c r="E13" s="63">
        <v>19964</v>
      </c>
      <c r="F13" s="110">
        <f t="shared" si="0"/>
        <v>1.4189182802147539E-3</v>
      </c>
      <c r="G13" s="110">
        <f t="shared" si="1"/>
        <v>4.2669869953517521E-2</v>
      </c>
      <c r="H13" s="63">
        <f t="shared" si="2"/>
        <v>817</v>
      </c>
      <c r="I13" s="47">
        <f t="shared" si="3"/>
        <v>2.1024081193611972E-3</v>
      </c>
      <c r="J13" s="81">
        <f t="shared" si="4"/>
        <v>-538</v>
      </c>
      <c r="K13" s="9"/>
      <c r="L13" s="67"/>
    </row>
    <row r="14" spans="1:14">
      <c r="A14" s="48">
        <v>22</v>
      </c>
      <c r="B14" s="46" t="s">
        <v>21</v>
      </c>
      <c r="C14" s="63">
        <v>194776</v>
      </c>
      <c r="D14" s="63">
        <v>194043</v>
      </c>
      <c r="E14" s="63">
        <v>195281</v>
      </c>
      <c r="F14" s="110">
        <f t="shared" si="0"/>
        <v>1.387937190335691E-2</v>
      </c>
      <c r="G14" s="110">
        <f t="shared" si="1"/>
        <v>2.5927218959214686E-3</v>
      </c>
      <c r="H14" s="63">
        <f t="shared" si="2"/>
        <v>505</v>
      </c>
      <c r="I14" s="47">
        <f t="shared" si="3"/>
        <v>1.2995301104986594E-3</v>
      </c>
      <c r="J14" s="81">
        <f t="shared" si="4"/>
        <v>1238</v>
      </c>
      <c r="K14" s="9"/>
      <c r="L14" s="67"/>
    </row>
    <row r="15" spans="1:14">
      <c r="A15" s="48">
        <v>23</v>
      </c>
      <c r="B15" s="46" t="s">
        <v>22</v>
      </c>
      <c r="C15" s="63">
        <v>226874</v>
      </c>
      <c r="D15" s="63">
        <v>220464</v>
      </c>
      <c r="E15" s="63">
        <v>226243</v>
      </c>
      <c r="F15" s="110">
        <f t="shared" si="0"/>
        <v>1.6079960352165225E-2</v>
      </c>
      <c r="G15" s="110">
        <f t="shared" si="1"/>
        <v>-2.7812794767139467E-3</v>
      </c>
      <c r="H15" s="63">
        <f t="shared" si="2"/>
        <v>-631</v>
      </c>
      <c r="I15" s="47">
        <f t="shared" si="3"/>
        <v>-1.6237693063854534E-3</v>
      </c>
      <c r="J15" s="81">
        <f t="shared" si="4"/>
        <v>5779</v>
      </c>
      <c r="K15" s="9"/>
      <c r="L15" s="67"/>
    </row>
    <row r="16" spans="1:14">
      <c r="A16" s="48">
        <v>24</v>
      </c>
      <c r="B16" s="46" t="s">
        <v>23</v>
      </c>
      <c r="C16" s="63">
        <v>150169</v>
      </c>
      <c r="D16" s="63">
        <v>146593</v>
      </c>
      <c r="E16" s="63">
        <v>147466</v>
      </c>
      <c r="F16" s="110">
        <f t="shared" si="0"/>
        <v>1.0480975912149314E-2</v>
      </c>
      <c r="G16" s="110">
        <f t="shared" si="1"/>
        <v>-1.7999720315111642E-2</v>
      </c>
      <c r="H16" s="63">
        <f t="shared" si="2"/>
        <v>-2703</v>
      </c>
      <c r="I16" s="47">
        <f t="shared" si="3"/>
        <v>-6.9557027498571801E-3</v>
      </c>
      <c r="J16" s="81">
        <f t="shared" si="4"/>
        <v>873</v>
      </c>
      <c r="K16" s="9"/>
      <c r="L16" s="67"/>
    </row>
    <row r="17" spans="1:19">
      <c r="A17" s="48">
        <v>25</v>
      </c>
      <c r="B17" s="46" t="s">
        <v>24</v>
      </c>
      <c r="C17" s="63">
        <v>394791</v>
      </c>
      <c r="D17" s="63">
        <v>388737</v>
      </c>
      <c r="E17" s="63">
        <v>386895</v>
      </c>
      <c r="F17" s="110">
        <f t="shared" si="0"/>
        <v>2.7498116010002363E-2</v>
      </c>
      <c r="G17" s="110">
        <f t="shared" si="1"/>
        <v>-2.0000455937445382E-2</v>
      </c>
      <c r="H17" s="63">
        <f t="shared" si="2"/>
        <v>-7896</v>
      </c>
      <c r="I17" s="47">
        <f t="shared" si="3"/>
        <v>-2.0318989608905769E-2</v>
      </c>
      <c r="J17" s="81">
        <f t="shared" si="4"/>
        <v>-1842</v>
      </c>
      <c r="K17" s="9"/>
      <c r="L17" s="67"/>
    </row>
    <row r="18" spans="1:19">
      <c r="A18" s="48">
        <v>26</v>
      </c>
      <c r="B18" s="46" t="s">
        <v>25</v>
      </c>
      <c r="C18" s="63">
        <v>34529</v>
      </c>
      <c r="D18" s="63">
        <v>33128</v>
      </c>
      <c r="E18" s="63">
        <v>33137</v>
      </c>
      <c r="F18" s="110">
        <f t="shared" si="0"/>
        <v>2.3551740658924215E-3</v>
      </c>
      <c r="G18" s="110">
        <f t="shared" si="1"/>
        <v>-4.0313939007790553E-2</v>
      </c>
      <c r="H18" s="63">
        <f t="shared" si="2"/>
        <v>-1392</v>
      </c>
      <c r="I18" s="47">
        <f t="shared" si="3"/>
        <v>-3.5820711164636313E-3</v>
      </c>
      <c r="J18" s="81">
        <f t="shared" si="4"/>
        <v>9</v>
      </c>
      <c r="K18" s="9"/>
      <c r="L18" s="67"/>
    </row>
    <row r="19" spans="1:19">
      <c r="A19" s="48">
        <v>27</v>
      </c>
      <c r="B19" s="46" t="s">
        <v>26</v>
      </c>
      <c r="C19" s="63">
        <v>124294</v>
      </c>
      <c r="D19" s="63">
        <v>131378</v>
      </c>
      <c r="E19" s="63">
        <v>131212</v>
      </c>
      <c r="F19" s="110">
        <f t="shared" si="0"/>
        <v>9.3257416040642294E-3</v>
      </c>
      <c r="G19" s="110">
        <f t="shared" si="1"/>
        <v>5.5658358408290025E-2</v>
      </c>
      <c r="H19" s="63">
        <f t="shared" si="2"/>
        <v>6918</v>
      </c>
      <c r="I19" s="47">
        <f t="shared" si="3"/>
        <v>1.7802275850355893E-2</v>
      </c>
      <c r="J19" s="81">
        <f t="shared" si="4"/>
        <v>-166</v>
      </c>
      <c r="K19" s="9"/>
      <c r="L19" s="67"/>
    </row>
    <row r="20" spans="1:19">
      <c r="A20" s="48">
        <v>28</v>
      </c>
      <c r="B20" s="46" t="s">
        <v>27</v>
      </c>
      <c r="C20" s="63">
        <v>140760</v>
      </c>
      <c r="D20" s="63">
        <v>141640</v>
      </c>
      <c r="E20" s="63">
        <v>143816</v>
      </c>
      <c r="F20" s="110">
        <f t="shared" si="0"/>
        <v>1.0221556370835756E-2</v>
      </c>
      <c r="G20" s="110">
        <f t="shared" si="1"/>
        <v>2.1710713270815571E-2</v>
      </c>
      <c r="H20" s="63">
        <f t="shared" si="2"/>
        <v>3056</v>
      </c>
      <c r="I20" s="47">
        <f t="shared" si="3"/>
        <v>7.8640871637305002E-3</v>
      </c>
      <c r="J20" s="81">
        <f t="shared" si="4"/>
        <v>2176</v>
      </c>
      <c r="K20" s="9"/>
      <c r="L20" s="67"/>
    </row>
    <row r="21" spans="1:19">
      <c r="A21" s="48">
        <v>29</v>
      </c>
      <c r="B21" s="46" t="s">
        <v>28</v>
      </c>
      <c r="C21" s="63">
        <v>158250</v>
      </c>
      <c r="D21" s="63">
        <v>177594</v>
      </c>
      <c r="E21" s="63">
        <v>179051</v>
      </c>
      <c r="F21" s="110">
        <f t="shared" si="0"/>
        <v>1.2725843367598272E-2</v>
      </c>
      <c r="G21" s="110">
        <f t="shared" si="1"/>
        <v>0.13144391785150078</v>
      </c>
      <c r="H21" s="63">
        <f t="shared" si="2"/>
        <v>20801</v>
      </c>
      <c r="I21" s="47">
        <f t="shared" si="3"/>
        <v>5.3527773917787354E-2</v>
      </c>
      <c r="J21" s="81">
        <f t="shared" si="4"/>
        <v>1457</v>
      </c>
      <c r="K21" s="9"/>
      <c r="L21" s="67"/>
    </row>
    <row r="22" spans="1:19">
      <c r="A22" s="48">
        <v>30</v>
      </c>
      <c r="B22" s="46" t="s">
        <v>29</v>
      </c>
      <c r="C22" s="63">
        <v>47090</v>
      </c>
      <c r="D22" s="63">
        <v>48088</v>
      </c>
      <c r="E22" s="63">
        <v>47973</v>
      </c>
      <c r="F22" s="110">
        <f t="shared" si="0"/>
        <v>3.4096256590233614E-3</v>
      </c>
      <c r="G22" s="110">
        <f t="shared" si="1"/>
        <v>1.8751327245699723E-2</v>
      </c>
      <c r="H22" s="63">
        <f t="shared" si="2"/>
        <v>883</v>
      </c>
      <c r="I22" s="47">
        <f t="shared" si="3"/>
        <v>2.2722476981590421E-3</v>
      </c>
      <c r="J22" s="81">
        <f t="shared" si="4"/>
        <v>-115</v>
      </c>
      <c r="K22" s="9"/>
      <c r="L22" s="67"/>
    </row>
    <row r="23" spans="1:19">
      <c r="A23" s="48">
        <v>31</v>
      </c>
      <c r="B23" s="46" t="s">
        <v>30</v>
      </c>
      <c r="C23" s="63">
        <v>167793</v>
      </c>
      <c r="D23" s="63">
        <v>162133</v>
      </c>
      <c r="E23" s="63">
        <v>161664</v>
      </c>
      <c r="F23" s="110">
        <f t="shared" si="0"/>
        <v>1.1490082390935583E-2</v>
      </c>
      <c r="G23" s="110">
        <f t="shared" si="1"/>
        <v>-3.6527149523520049E-2</v>
      </c>
      <c r="H23" s="63">
        <f t="shared" si="2"/>
        <v>-6129</v>
      </c>
      <c r="I23" s="47">
        <f t="shared" si="3"/>
        <v>-1.5771920885636205E-2</v>
      </c>
      <c r="J23" s="81">
        <f t="shared" si="4"/>
        <v>-469</v>
      </c>
      <c r="K23" s="9"/>
      <c r="L23" s="25"/>
    </row>
    <row r="24" spans="1:19">
      <c r="A24" s="48">
        <v>32</v>
      </c>
      <c r="B24" s="46" t="s">
        <v>31</v>
      </c>
      <c r="C24" s="63">
        <v>53928</v>
      </c>
      <c r="D24" s="63">
        <v>54514</v>
      </c>
      <c r="E24" s="63">
        <v>54553</v>
      </c>
      <c r="F24" s="110">
        <f t="shared" si="0"/>
        <v>3.8772915718571161E-3</v>
      </c>
      <c r="G24" s="110">
        <f t="shared" si="1"/>
        <v>1.1589526776442665E-2</v>
      </c>
      <c r="H24" s="63">
        <f t="shared" si="2"/>
        <v>625</v>
      </c>
      <c r="I24" s="47">
        <f t="shared" si="3"/>
        <v>1.6083293446765585E-3</v>
      </c>
      <c r="J24" s="81">
        <f t="shared" si="4"/>
        <v>39</v>
      </c>
      <c r="K24" s="9"/>
      <c r="L24" s="10"/>
    </row>
    <row r="25" spans="1:19">
      <c r="A25" s="48">
        <v>33</v>
      </c>
      <c r="B25" s="46" t="s">
        <v>32</v>
      </c>
      <c r="C25" s="63">
        <v>165200</v>
      </c>
      <c r="D25" s="63">
        <v>160742</v>
      </c>
      <c r="E25" s="63">
        <v>158317</v>
      </c>
      <c r="F25" s="110">
        <f t="shared" si="0"/>
        <v>1.1252198225243398E-2</v>
      </c>
      <c r="G25" s="110">
        <f t="shared" si="1"/>
        <v>-4.166464891041162E-2</v>
      </c>
      <c r="H25" s="63">
        <f t="shared" si="2"/>
        <v>-6883</v>
      </c>
      <c r="I25" s="47">
        <f t="shared" si="3"/>
        <v>-1.7712209407054005E-2</v>
      </c>
      <c r="J25" s="81">
        <f t="shared" si="4"/>
        <v>-2425</v>
      </c>
      <c r="K25" s="9"/>
      <c r="L25" s="10"/>
    </row>
    <row r="26" spans="1:19" s="11" customFormat="1">
      <c r="A26" s="129" t="s">
        <v>254</v>
      </c>
      <c r="B26" s="129"/>
      <c r="C26" s="75">
        <v>13681271</v>
      </c>
      <c r="D26" s="75">
        <v>13866804</v>
      </c>
      <c r="E26" s="75">
        <v>14069873</v>
      </c>
      <c r="F26" s="110">
        <f t="shared" si="0"/>
        <v>1</v>
      </c>
      <c r="G26" s="110">
        <f t="shared" si="1"/>
        <v>2.8403939955578689E-2</v>
      </c>
      <c r="H26" s="63">
        <f t="shared" si="2"/>
        <v>388602</v>
      </c>
      <c r="I26" s="47">
        <f t="shared" si="3"/>
        <v>1</v>
      </c>
      <c r="J26" s="81">
        <f t="shared" si="4"/>
        <v>203069</v>
      </c>
      <c r="K26" s="10"/>
      <c r="L26" s="10"/>
      <c r="M26" s="28"/>
      <c r="N26" s="28"/>
      <c r="O26" s="28"/>
      <c r="P26" s="28"/>
      <c r="Q26" s="28"/>
      <c r="R26" s="28"/>
      <c r="S26" s="28"/>
    </row>
    <row r="27" spans="1:19">
      <c r="C27" s="13"/>
      <c r="E27" s="13"/>
      <c r="F27" s="67"/>
      <c r="H27" s="21"/>
      <c r="I27" s="20"/>
      <c r="K27" s="10"/>
      <c r="L27" s="10"/>
    </row>
    <row r="28" spans="1:19">
      <c r="K28" s="10"/>
      <c r="L28" s="10"/>
    </row>
    <row r="29" spans="1:19">
      <c r="K29" s="10"/>
      <c r="L29" s="10"/>
    </row>
    <row r="30" spans="1:19">
      <c r="B30" s="9"/>
      <c r="C30" s="9"/>
      <c r="K30" s="10"/>
    </row>
    <row r="31" spans="1:19">
      <c r="B31" s="9"/>
      <c r="C31" s="9"/>
      <c r="K31" s="10"/>
    </row>
    <row r="32" spans="1:19">
      <c r="B32" s="9"/>
      <c r="C32" s="9"/>
      <c r="K32" s="10"/>
    </row>
    <row r="33" spans="2:11">
      <c r="B33" s="66"/>
      <c r="C33" s="9"/>
      <c r="K33" s="10"/>
    </row>
    <row r="34" spans="2:11">
      <c r="B34" s="9"/>
      <c r="C34" s="9"/>
      <c r="K34" s="10"/>
    </row>
    <row r="35" spans="2:11">
      <c r="B35" s="9"/>
      <c r="C35" s="9"/>
      <c r="K35" s="10"/>
    </row>
    <row r="36" spans="2:11">
      <c r="B36" s="9"/>
      <c r="C36" s="9"/>
      <c r="K36" s="9"/>
    </row>
    <row r="37" spans="2:11">
      <c r="K37" s="9"/>
    </row>
    <row r="38" spans="2:11">
      <c r="K38" s="9"/>
    </row>
    <row r="39" spans="2:11">
      <c r="K39" s="9"/>
    </row>
    <row r="40" spans="2:11">
      <c r="K40" s="9"/>
    </row>
    <row r="41" spans="2:11">
      <c r="K41" s="9"/>
    </row>
    <row r="42" spans="2:11">
      <c r="K42" s="9"/>
    </row>
    <row r="43" spans="2:11">
      <c r="K43" s="9"/>
    </row>
    <row r="44" spans="2:11">
      <c r="K44" s="9"/>
    </row>
    <row r="45" spans="2:11">
      <c r="K45" s="9"/>
    </row>
    <row r="46" spans="2:11">
      <c r="K46" s="9"/>
    </row>
    <row r="47" spans="2:11">
      <c r="K47" s="9"/>
    </row>
    <row r="48" spans="2:11">
      <c r="K48" s="9"/>
    </row>
    <row r="49" spans="11:11">
      <c r="K49" s="9"/>
    </row>
    <row r="50" spans="11:11">
      <c r="K50" s="9"/>
    </row>
    <row r="51" spans="11:11">
      <c r="K51" s="9"/>
    </row>
    <row r="52" spans="11:11">
      <c r="K52" s="9"/>
    </row>
    <row r="53" spans="11:11">
      <c r="K53" s="9"/>
    </row>
    <row r="54" spans="11:11">
      <c r="K54" s="9"/>
    </row>
    <row r="55" spans="11:11">
      <c r="K55" s="9"/>
    </row>
    <row r="56" spans="11:11">
      <c r="K56" s="9"/>
    </row>
    <row r="57" spans="11:11">
      <c r="K57" s="9"/>
    </row>
    <row r="58" spans="11:11">
      <c r="K58" s="9"/>
    </row>
    <row r="59" spans="11:11">
      <c r="K59" s="9"/>
    </row>
    <row r="60" spans="11:11">
      <c r="K60" s="9"/>
    </row>
    <row r="61" spans="11:11">
      <c r="K61" s="9"/>
    </row>
    <row r="62" spans="11:11">
      <c r="K62" s="9"/>
    </row>
    <row r="63" spans="11:11">
      <c r="K63" s="9"/>
    </row>
    <row r="64" spans="11:11">
      <c r="K64" s="9"/>
    </row>
    <row r="65" spans="11:11">
      <c r="K65" s="9"/>
    </row>
    <row r="66" spans="11:11">
      <c r="K66" s="9"/>
    </row>
    <row r="67" spans="11:11">
      <c r="K67" s="9"/>
    </row>
    <row r="68" spans="11:11">
      <c r="K68" s="9"/>
    </row>
    <row r="69" spans="11:11">
      <c r="K69" s="9"/>
    </row>
    <row r="70" spans="11:11">
      <c r="K70" s="9"/>
    </row>
    <row r="71" spans="11:11">
      <c r="K71" s="9"/>
    </row>
    <row r="72" spans="11:11">
      <c r="K72" s="9"/>
    </row>
    <row r="73" spans="11:11">
      <c r="K73" s="9"/>
    </row>
    <row r="74" spans="11:11">
      <c r="K74" s="9"/>
    </row>
    <row r="75" spans="11:11">
      <c r="K75" s="9"/>
    </row>
    <row r="76" spans="11:11">
      <c r="K76" s="9"/>
    </row>
    <row r="77" spans="11:11">
      <c r="K77" s="9"/>
    </row>
    <row r="78" spans="11:11">
      <c r="K78" s="9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95"/>
  <sheetViews>
    <sheetView zoomScale="80" zoomScaleNormal="80" workbookViewId="0">
      <pane ySplit="1" topLeftCell="A64" activePane="bottomLeft" state="frozen"/>
      <selection pane="bottomLeft" sqref="A1:J90"/>
    </sheetView>
  </sheetViews>
  <sheetFormatPr defaultColWidth="9.179687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7.81640625" style="7" customWidth="1"/>
    <col min="7" max="7" width="27.1796875" style="7" customWidth="1"/>
    <col min="8" max="8" width="26.453125" style="7" customWidth="1"/>
    <col min="9" max="9" width="20.453125" style="7" customWidth="1"/>
    <col min="10" max="10" width="23.453125" style="7" customWidth="1"/>
    <col min="11" max="16384" width="9.1796875" style="7"/>
  </cols>
  <sheetData>
    <row r="1" spans="1:10" ht="29">
      <c r="A1" s="14" t="s">
        <v>1</v>
      </c>
      <c r="B1" s="6" t="s">
        <v>90</v>
      </c>
      <c r="C1" s="54">
        <v>42095</v>
      </c>
      <c r="D1" s="54">
        <v>42430</v>
      </c>
      <c r="E1" s="54">
        <v>42461</v>
      </c>
      <c r="F1" s="1" t="s">
        <v>288</v>
      </c>
      <c r="G1" s="1" t="s">
        <v>293</v>
      </c>
      <c r="H1" s="1" t="s">
        <v>294</v>
      </c>
      <c r="I1" s="1" t="s">
        <v>291</v>
      </c>
      <c r="J1" s="44" t="s">
        <v>295</v>
      </c>
    </row>
    <row r="2" spans="1:10">
      <c r="A2" s="45">
        <v>1</v>
      </c>
      <c r="B2" s="46" t="s">
        <v>2</v>
      </c>
      <c r="C2" s="81">
        <v>15502</v>
      </c>
      <c r="D2" s="81">
        <v>16342</v>
      </c>
      <c r="E2" s="81">
        <v>16553</v>
      </c>
      <c r="F2" s="110">
        <f t="shared" ref="F2:F65" si="0">E2/$E$90</f>
        <v>9.527454817543456E-3</v>
      </c>
      <c r="G2" s="110">
        <f t="shared" ref="G2:G65" si="1">(E2-C2)/C2</f>
        <v>6.7797703522126176E-2</v>
      </c>
      <c r="H2" s="63">
        <f t="shared" ref="H2:H65" si="2">E2-C2</f>
        <v>1051</v>
      </c>
      <c r="I2" s="47">
        <f>H2/$H$90</f>
        <v>2.9491820299127312E-2</v>
      </c>
      <c r="J2" s="81">
        <f t="shared" ref="J2:J65" si="3">E2-D2</f>
        <v>211</v>
      </c>
    </row>
    <row r="3" spans="1:10">
      <c r="A3" s="45">
        <v>2</v>
      </c>
      <c r="B3" s="46" t="s">
        <v>3</v>
      </c>
      <c r="C3" s="81">
        <v>2918</v>
      </c>
      <c r="D3" s="81">
        <v>2659</v>
      </c>
      <c r="E3" s="81">
        <v>2783</v>
      </c>
      <c r="F3" s="110">
        <f t="shared" si="0"/>
        <v>1.601818809715667E-3</v>
      </c>
      <c r="G3" s="110">
        <f t="shared" si="1"/>
        <v>-4.6264564770390676E-2</v>
      </c>
      <c r="H3" s="63">
        <f t="shared" si="2"/>
        <v>-135</v>
      </c>
      <c r="I3" s="47">
        <f t="shared" ref="I3:I66" si="4">H3/$H$90</f>
        <v>-3.7881976597356681E-3</v>
      </c>
      <c r="J3" s="81">
        <f t="shared" si="3"/>
        <v>124</v>
      </c>
    </row>
    <row r="4" spans="1:10">
      <c r="A4" s="45">
        <v>3</v>
      </c>
      <c r="B4" s="46" t="s">
        <v>4</v>
      </c>
      <c r="C4" s="81">
        <v>1157</v>
      </c>
      <c r="D4" s="81">
        <v>1161</v>
      </c>
      <c r="E4" s="81">
        <v>1176</v>
      </c>
      <c r="F4" s="110">
        <f t="shared" si="0"/>
        <v>6.7687348912167603E-4</v>
      </c>
      <c r="G4" s="110">
        <f t="shared" si="1"/>
        <v>1.6421780466724288E-2</v>
      </c>
      <c r="H4" s="63">
        <f t="shared" si="2"/>
        <v>19</v>
      </c>
      <c r="I4" s="47">
        <f t="shared" si="4"/>
        <v>5.331537447035385E-4</v>
      </c>
      <c r="J4" s="81">
        <f t="shared" si="3"/>
        <v>15</v>
      </c>
    </row>
    <row r="5" spans="1:10">
      <c r="A5" s="45">
        <v>5</v>
      </c>
      <c r="B5" s="46" t="s">
        <v>5</v>
      </c>
      <c r="C5" s="81">
        <v>677</v>
      </c>
      <c r="D5" s="81">
        <v>608</v>
      </c>
      <c r="E5" s="81">
        <v>613</v>
      </c>
      <c r="F5" s="110">
        <f t="shared" si="0"/>
        <v>3.5282606193162198E-4</v>
      </c>
      <c r="G5" s="110">
        <f t="shared" si="1"/>
        <v>-9.4534711964549489E-2</v>
      </c>
      <c r="H5" s="63">
        <f t="shared" si="2"/>
        <v>-64</v>
      </c>
      <c r="I5" s="47">
        <f t="shared" si="4"/>
        <v>-1.7958862979487612E-3</v>
      </c>
      <c r="J5" s="81">
        <f t="shared" si="3"/>
        <v>5</v>
      </c>
    </row>
    <row r="6" spans="1:10" ht="15.75" customHeight="1">
      <c r="A6" s="45">
        <v>6</v>
      </c>
      <c r="B6" s="46" t="s">
        <v>6</v>
      </c>
      <c r="C6" s="81">
        <v>51</v>
      </c>
      <c r="D6" s="81">
        <v>47</v>
      </c>
      <c r="E6" s="81">
        <v>48</v>
      </c>
      <c r="F6" s="110">
        <f t="shared" si="0"/>
        <v>2.7627489351905146E-5</v>
      </c>
      <c r="G6" s="110">
        <f t="shared" si="1"/>
        <v>-5.8823529411764705E-2</v>
      </c>
      <c r="H6" s="63">
        <f t="shared" si="2"/>
        <v>-3</v>
      </c>
      <c r="I6" s="47">
        <f t="shared" si="4"/>
        <v>-8.4182170216348179E-5</v>
      </c>
      <c r="J6" s="81">
        <f t="shared" si="3"/>
        <v>1</v>
      </c>
    </row>
    <row r="7" spans="1:10">
      <c r="A7" s="45">
        <v>7</v>
      </c>
      <c r="B7" s="46" t="s">
        <v>7</v>
      </c>
      <c r="C7" s="81">
        <v>893</v>
      </c>
      <c r="D7" s="81">
        <v>862</v>
      </c>
      <c r="E7" s="81">
        <v>880</v>
      </c>
      <c r="F7" s="110">
        <f t="shared" si="0"/>
        <v>5.0650397145159435E-4</v>
      </c>
      <c r="G7" s="110">
        <f t="shared" si="1"/>
        <v>-1.4557670772676373E-2</v>
      </c>
      <c r="H7" s="63">
        <f t="shared" si="2"/>
        <v>-13</v>
      </c>
      <c r="I7" s="47">
        <f t="shared" si="4"/>
        <v>-3.6478940427084208E-4</v>
      </c>
      <c r="J7" s="81">
        <f t="shared" si="3"/>
        <v>18</v>
      </c>
    </row>
    <row r="8" spans="1:10">
      <c r="A8" s="45">
        <v>8</v>
      </c>
      <c r="B8" s="46" t="s">
        <v>281</v>
      </c>
      <c r="C8" s="81">
        <v>4589</v>
      </c>
      <c r="D8" s="81">
        <v>4592</v>
      </c>
      <c r="E8" s="81">
        <v>4705</v>
      </c>
      <c r="F8" s="110">
        <f t="shared" si="0"/>
        <v>2.7080695291815354E-3</v>
      </c>
      <c r="G8" s="110">
        <f t="shared" si="1"/>
        <v>2.5277838308999781E-2</v>
      </c>
      <c r="H8" s="63">
        <f t="shared" si="2"/>
        <v>116</v>
      </c>
      <c r="I8" s="47">
        <f t="shared" si="4"/>
        <v>3.2550439150321295E-3</v>
      </c>
      <c r="J8" s="81">
        <f t="shared" si="3"/>
        <v>113</v>
      </c>
    </row>
    <row r="9" spans="1:10">
      <c r="A9" s="45">
        <v>9</v>
      </c>
      <c r="B9" s="46" t="s">
        <v>8</v>
      </c>
      <c r="C9" s="81">
        <v>446</v>
      </c>
      <c r="D9" s="81">
        <v>447</v>
      </c>
      <c r="E9" s="81">
        <v>444</v>
      </c>
      <c r="F9" s="110">
        <f t="shared" si="0"/>
        <v>2.5555427650512258E-4</v>
      </c>
      <c r="G9" s="110">
        <f t="shared" si="1"/>
        <v>-4.4843049327354259E-3</v>
      </c>
      <c r="H9" s="63">
        <f t="shared" si="2"/>
        <v>-2</v>
      </c>
      <c r="I9" s="47">
        <f t="shared" si="4"/>
        <v>-5.6121446810898786E-5</v>
      </c>
      <c r="J9" s="81">
        <f t="shared" si="3"/>
        <v>-3</v>
      </c>
    </row>
    <row r="10" spans="1:10">
      <c r="A10" s="48">
        <v>10</v>
      </c>
      <c r="B10" s="46" t="s">
        <v>9</v>
      </c>
      <c r="C10" s="63">
        <v>41654</v>
      </c>
      <c r="D10" s="63">
        <v>41556</v>
      </c>
      <c r="E10" s="63">
        <v>41739</v>
      </c>
      <c r="F10" s="110">
        <f t="shared" si="0"/>
        <v>2.4023828709566018E-2</v>
      </c>
      <c r="G10" s="110">
        <f t="shared" si="1"/>
        <v>2.0406203485859699E-3</v>
      </c>
      <c r="H10" s="63">
        <f t="shared" si="2"/>
        <v>85</v>
      </c>
      <c r="I10" s="47">
        <f t="shared" si="4"/>
        <v>2.3851614894631985E-3</v>
      </c>
      <c r="J10" s="81">
        <f t="shared" si="3"/>
        <v>183</v>
      </c>
    </row>
    <row r="11" spans="1:10">
      <c r="A11" s="48">
        <v>11</v>
      </c>
      <c r="B11" s="46" t="s">
        <v>10</v>
      </c>
      <c r="C11" s="63">
        <v>637</v>
      </c>
      <c r="D11" s="63">
        <v>641</v>
      </c>
      <c r="E11" s="63">
        <v>642</v>
      </c>
      <c r="F11" s="110">
        <f t="shared" si="0"/>
        <v>3.6951767008173135E-4</v>
      </c>
      <c r="G11" s="110">
        <f t="shared" si="1"/>
        <v>7.8492935635792772E-3</v>
      </c>
      <c r="H11" s="63">
        <f t="shared" si="2"/>
        <v>5</v>
      </c>
      <c r="I11" s="47">
        <f t="shared" si="4"/>
        <v>1.4030361702724697E-4</v>
      </c>
      <c r="J11" s="81">
        <f t="shared" si="3"/>
        <v>1</v>
      </c>
    </row>
    <row r="12" spans="1:10">
      <c r="A12" s="48">
        <v>12</v>
      </c>
      <c r="B12" s="46" t="s">
        <v>11</v>
      </c>
      <c r="C12" s="63">
        <v>43</v>
      </c>
      <c r="D12" s="63">
        <v>45</v>
      </c>
      <c r="E12" s="63">
        <v>47</v>
      </c>
      <c r="F12" s="110">
        <f t="shared" si="0"/>
        <v>2.7051916657073789E-5</v>
      </c>
      <c r="G12" s="110">
        <f t="shared" si="1"/>
        <v>9.3023255813953487E-2</v>
      </c>
      <c r="H12" s="63">
        <f t="shared" si="2"/>
        <v>4</v>
      </c>
      <c r="I12" s="47">
        <f t="shared" si="4"/>
        <v>1.1224289362179757E-4</v>
      </c>
      <c r="J12" s="81">
        <f t="shared" si="3"/>
        <v>2</v>
      </c>
    </row>
    <row r="13" spans="1:10">
      <c r="A13" s="48">
        <v>13</v>
      </c>
      <c r="B13" s="46" t="s">
        <v>12</v>
      </c>
      <c r="C13" s="63">
        <v>17195</v>
      </c>
      <c r="D13" s="63">
        <v>16772</v>
      </c>
      <c r="E13" s="63">
        <v>16768</v>
      </c>
      <c r="F13" s="110">
        <f t="shared" si="0"/>
        <v>9.6512029469321969E-3</v>
      </c>
      <c r="G13" s="110">
        <f t="shared" si="1"/>
        <v>-2.4832800232625764E-2</v>
      </c>
      <c r="H13" s="63">
        <f t="shared" si="2"/>
        <v>-427</v>
      </c>
      <c r="I13" s="47">
        <f t="shared" si="4"/>
        <v>-1.198192889412689E-2</v>
      </c>
      <c r="J13" s="81">
        <f t="shared" si="3"/>
        <v>-4</v>
      </c>
    </row>
    <row r="14" spans="1:10">
      <c r="A14" s="48">
        <v>14</v>
      </c>
      <c r="B14" s="46" t="s">
        <v>13</v>
      </c>
      <c r="C14" s="63">
        <v>34053</v>
      </c>
      <c r="D14" s="63">
        <v>32603</v>
      </c>
      <c r="E14" s="63">
        <v>32752</v>
      </c>
      <c r="F14" s="110">
        <f t="shared" si="0"/>
        <v>1.8851156901116613E-2</v>
      </c>
      <c r="G14" s="110">
        <f t="shared" si="1"/>
        <v>-3.8205150794349982E-2</v>
      </c>
      <c r="H14" s="63">
        <f t="shared" si="2"/>
        <v>-1301</v>
      </c>
      <c r="I14" s="47">
        <f t="shared" si="4"/>
        <v>-3.650700115048966E-2</v>
      </c>
      <c r="J14" s="81">
        <f t="shared" si="3"/>
        <v>149</v>
      </c>
    </row>
    <row r="15" spans="1:10">
      <c r="A15" s="48">
        <v>15</v>
      </c>
      <c r="B15" s="46" t="s">
        <v>14</v>
      </c>
      <c r="C15" s="63">
        <v>6685</v>
      </c>
      <c r="D15" s="63">
        <v>6440</v>
      </c>
      <c r="E15" s="63">
        <v>6469</v>
      </c>
      <c r="F15" s="110">
        <f t="shared" si="0"/>
        <v>3.7233797628640499E-3</v>
      </c>
      <c r="G15" s="110">
        <f t="shared" si="1"/>
        <v>-3.2311144353029168E-2</v>
      </c>
      <c r="H15" s="63">
        <f t="shared" si="2"/>
        <v>-216</v>
      </c>
      <c r="I15" s="47">
        <f t="shared" si="4"/>
        <v>-6.0611162555770691E-3</v>
      </c>
      <c r="J15" s="81">
        <f t="shared" si="3"/>
        <v>29</v>
      </c>
    </row>
    <row r="16" spans="1:10">
      <c r="A16" s="48">
        <v>16</v>
      </c>
      <c r="B16" s="46" t="s">
        <v>15</v>
      </c>
      <c r="C16" s="63">
        <v>10699</v>
      </c>
      <c r="D16" s="63">
        <v>10457</v>
      </c>
      <c r="E16" s="63">
        <v>10524</v>
      </c>
      <c r="F16" s="110">
        <f t="shared" si="0"/>
        <v>6.057327040405203E-3</v>
      </c>
      <c r="G16" s="110">
        <f t="shared" si="1"/>
        <v>-1.6356668847555846E-2</v>
      </c>
      <c r="H16" s="63">
        <f t="shared" si="2"/>
        <v>-175</v>
      </c>
      <c r="I16" s="47">
        <f t="shared" si="4"/>
        <v>-4.9106265959536436E-3</v>
      </c>
      <c r="J16" s="81">
        <f t="shared" si="3"/>
        <v>67</v>
      </c>
    </row>
    <row r="17" spans="1:10">
      <c r="A17" s="48">
        <v>17</v>
      </c>
      <c r="B17" s="46" t="s">
        <v>16</v>
      </c>
      <c r="C17" s="63">
        <v>2295</v>
      </c>
      <c r="D17" s="63">
        <v>2380</v>
      </c>
      <c r="E17" s="63">
        <v>2389</v>
      </c>
      <c r="F17" s="110">
        <f t="shared" si="0"/>
        <v>1.3750431679521123E-3</v>
      </c>
      <c r="G17" s="110">
        <f t="shared" si="1"/>
        <v>4.0958605664488015E-2</v>
      </c>
      <c r="H17" s="63">
        <f t="shared" si="2"/>
        <v>94</v>
      </c>
      <c r="I17" s="47">
        <f t="shared" si="4"/>
        <v>2.637708000112243E-3</v>
      </c>
      <c r="J17" s="81">
        <f t="shared" si="3"/>
        <v>9</v>
      </c>
    </row>
    <row r="18" spans="1:10">
      <c r="A18" s="48">
        <v>18</v>
      </c>
      <c r="B18" s="46" t="s">
        <v>17</v>
      </c>
      <c r="C18" s="63">
        <v>8783</v>
      </c>
      <c r="D18" s="63">
        <v>8129</v>
      </c>
      <c r="E18" s="63">
        <v>8139</v>
      </c>
      <c r="F18" s="110">
        <f t="shared" si="0"/>
        <v>4.6845861632324164E-3</v>
      </c>
      <c r="G18" s="110">
        <f t="shared" si="1"/>
        <v>-7.3323465786177849E-2</v>
      </c>
      <c r="H18" s="63">
        <f t="shared" si="2"/>
        <v>-644</v>
      </c>
      <c r="I18" s="47">
        <f t="shared" si="4"/>
        <v>-1.8071105873109408E-2</v>
      </c>
      <c r="J18" s="81">
        <f t="shared" si="3"/>
        <v>10</v>
      </c>
    </row>
    <row r="19" spans="1:10">
      <c r="A19" s="48">
        <v>19</v>
      </c>
      <c r="B19" s="46" t="s">
        <v>18</v>
      </c>
      <c r="C19" s="63">
        <v>317</v>
      </c>
      <c r="D19" s="63">
        <v>293</v>
      </c>
      <c r="E19" s="63">
        <v>291</v>
      </c>
      <c r="F19" s="110">
        <f t="shared" si="0"/>
        <v>1.6749165419592494E-4</v>
      </c>
      <c r="G19" s="110">
        <f t="shared" si="1"/>
        <v>-8.2018927444794956E-2</v>
      </c>
      <c r="H19" s="63">
        <f t="shared" si="2"/>
        <v>-26</v>
      </c>
      <c r="I19" s="47">
        <f t="shared" si="4"/>
        <v>-7.2957880854168417E-4</v>
      </c>
      <c r="J19" s="81">
        <f t="shared" si="3"/>
        <v>-2</v>
      </c>
    </row>
    <row r="20" spans="1:10">
      <c r="A20" s="48">
        <v>20</v>
      </c>
      <c r="B20" s="46" t="s">
        <v>19</v>
      </c>
      <c r="C20" s="63">
        <v>4336</v>
      </c>
      <c r="D20" s="63">
        <v>4361</v>
      </c>
      <c r="E20" s="63">
        <v>4382</v>
      </c>
      <c r="F20" s="110">
        <f t="shared" si="0"/>
        <v>2.5221595487510073E-3</v>
      </c>
      <c r="G20" s="110">
        <f t="shared" si="1"/>
        <v>1.0608856088560886E-2</v>
      </c>
      <c r="H20" s="63">
        <f t="shared" si="2"/>
        <v>46</v>
      </c>
      <c r="I20" s="47">
        <f t="shared" si="4"/>
        <v>1.2907932766506721E-3</v>
      </c>
      <c r="J20" s="81">
        <f t="shared" si="3"/>
        <v>21</v>
      </c>
    </row>
    <row r="21" spans="1:10">
      <c r="A21" s="48">
        <v>21</v>
      </c>
      <c r="B21" s="46" t="s">
        <v>20</v>
      </c>
      <c r="C21" s="63">
        <v>320</v>
      </c>
      <c r="D21" s="63">
        <v>342</v>
      </c>
      <c r="E21" s="63">
        <v>347</v>
      </c>
      <c r="F21" s="110">
        <f t="shared" si="0"/>
        <v>1.9972372510648095E-4</v>
      </c>
      <c r="G21" s="110">
        <f t="shared" si="1"/>
        <v>8.4375000000000006E-2</v>
      </c>
      <c r="H21" s="63">
        <f t="shared" si="2"/>
        <v>27</v>
      </c>
      <c r="I21" s="47">
        <f t="shared" si="4"/>
        <v>7.5763953194713364E-4</v>
      </c>
      <c r="J21" s="81">
        <f t="shared" si="3"/>
        <v>5</v>
      </c>
    </row>
    <row r="22" spans="1:10">
      <c r="A22" s="48">
        <v>22</v>
      </c>
      <c r="B22" s="46" t="s">
        <v>21</v>
      </c>
      <c r="C22" s="63">
        <v>12563</v>
      </c>
      <c r="D22" s="63">
        <v>12657</v>
      </c>
      <c r="E22" s="63">
        <v>12707</v>
      </c>
      <c r="F22" s="110">
        <f t="shared" si="0"/>
        <v>7.3138022332220557E-3</v>
      </c>
      <c r="G22" s="110">
        <f t="shared" si="1"/>
        <v>1.1462230358990686E-2</v>
      </c>
      <c r="H22" s="63">
        <f t="shared" si="2"/>
        <v>144</v>
      </c>
      <c r="I22" s="47">
        <f t="shared" si="4"/>
        <v>4.0407441703847122E-3</v>
      </c>
      <c r="J22" s="81">
        <f t="shared" si="3"/>
        <v>50</v>
      </c>
    </row>
    <row r="23" spans="1:10">
      <c r="A23" s="48">
        <v>23</v>
      </c>
      <c r="B23" s="46" t="s">
        <v>22</v>
      </c>
      <c r="C23" s="63">
        <v>13577</v>
      </c>
      <c r="D23" s="63">
        <v>13544</v>
      </c>
      <c r="E23" s="63">
        <v>13722</v>
      </c>
      <c r="F23" s="110">
        <f t="shared" si="0"/>
        <v>7.8980085184758835E-3</v>
      </c>
      <c r="G23" s="110">
        <f t="shared" si="1"/>
        <v>1.0679826176622229E-2</v>
      </c>
      <c r="H23" s="63">
        <f t="shared" si="2"/>
        <v>145</v>
      </c>
      <c r="I23" s="47">
        <f t="shared" si="4"/>
        <v>4.0688048937901622E-3</v>
      </c>
      <c r="J23" s="81">
        <f t="shared" si="3"/>
        <v>178</v>
      </c>
    </row>
    <row r="24" spans="1:10">
      <c r="A24" s="48">
        <v>24</v>
      </c>
      <c r="B24" s="46" t="s">
        <v>23</v>
      </c>
      <c r="C24" s="63">
        <v>7707</v>
      </c>
      <c r="D24" s="63">
        <v>7455</v>
      </c>
      <c r="E24" s="63">
        <v>7447</v>
      </c>
      <c r="F24" s="110">
        <f t="shared" si="0"/>
        <v>4.2862898584091168E-3</v>
      </c>
      <c r="G24" s="110">
        <f t="shared" si="1"/>
        <v>-3.3735565070714936E-2</v>
      </c>
      <c r="H24" s="63">
        <f t="shared" si="2"/>
        <v>-260</v>
      </c>
      <c r="I24" s="47">
        <f t="shared" si="4"/>
        <v>-7.2957880854168421E-3</v>
      </c>
      <c r="J24" s="81">
        <f t="shared" si="3"/>
        <v>-8</v>
      </c>
    </row>
    <row r="25" spans="1:10">
      <c r="A25" s="48">
        <v>25</v>
      </c>
      <c r="B25" s="46" t="s">
        <v>24</v>
      </c>
      <c r="C25" s="63">
        <v>35181</v>
      </c>
      <c r="D25" s="63">
        <v>35128</v>
      </c>
      <c r="E25" s="63">
        <v>35206</v>
      </c>
      <c r="F25" s="110">
        <f t="shared" si="0"/>
        <v>2.026361229423276E-2</v>
      </c>
      <c r="G25" s="110">
        <f t="shared" si="1"/>
        <v>7.1061084107899148E-4</v>
      </c>
      <c r="H25" s="63">
        <f t="shared" si="2"/>
        <v>25</v>
      </c>
      <c r="I25" s="47">
        <f t="shared" si="4"/>
        <v>7.015180851362348E-4</v>
      </c>
      <c r="J25" s="81">
        <f t="shared" si="3"/>
        <v>78</v>
      </c>
    </row>
    <row r="26" spans="1:10">
      <c r="A26" s="48">
        <v>26</v>
      </c>
      <c r="B26" s="46" t="s">
        <v>25</v>
      </c>
      <c r="C26" s="63">
        <v>1658</v>
      </c>
      <c r="D26" s="63">
        <v>1649</v>
      </c>
      <c r="E26" s="63">
        <v>1649</v>
      </c>
      <c r="F26" s="110">
        <f t="shared" si="0"/>
        <v>9.4911937377690798E-4</v>
      </c>
      <c r="G26" s="110">
        <f t="shared" si="1"/>
        <v>-5.4282267792521112E-3</v>
      </c>
      <c r="H26" s="63">
        <f t="shared" si="2"/>
        <v>-9</v>
      </c>
      <c r="I26" s="47">
        <f t="shared" si="4"/>
        <v>-2.5254651064904451E-4</v>
      </c>
      <c r="J26" s="81">
        <f t="shared" si="3"/>
        <v>0</v>
      </c>
    </row>
    <row r="27" spans="1:10">
      <c r="A27" s="48">
        <v>27</v>
      </c>
      <c r="B27" s="46" t="s">
        <v>26</v>
      </c>
      <c r="C27" s="63">
        <v>5422</v>
      </c>
      <c r="D27" s="63">
        <v>5660</v>
      </c>
      <c r="E27" s="63">
        <v>5709</v>
      </c>
      <c r="F27" s="110">
        <f t="shared" si="0"/>
        <v>3.2859445147922182E-3</v>
      </c>
      <c r="G27" s="110">
        <f t="shared" si="1"/>
        <v>5.2932497233493178E-2</v>
      </c>
      <c r="H27" s="63">
        <f t="shared" si="2"/>
        <v>287</v>
      </c>
      <c r="I27" s="47">
        <f t="shared" si="4"/>
        <v>8.0534276173639761E-3</v>
      </c>
      <c r="J27" s="81">
        <f t="shared" si="3"/>
        <v>49</v>
      </c>
    </row>
    <row r="28" spans="1:10">
      <c r="A28" s="48">
        <v>28</v>
      </c>
      <c r="B28" s="46" t="s">
        <v>27</v>
      </c>
      <c r="C28" s="63">
        <v>9633</v>
      </c>
      <c r="D28" s="63">
        <v>10067</v>
      </c>
      <c r="E28" s="63">
        <v>10193</v>
      </c>
      <c r="F28" s="110">
        <f t="shared" si="0"/>
        <v>5.8668124784160237E-3</v>
      </c>
      <c r="G28" s="110">
        <f t="shared" si="1"/>
        <v>5.8133499429045984E-2</v>
      </c>
      <c r="H28" s="63">
        <f t="shared" si="2"/>
        <v>560</v>
      </c>
      <c r="I28" s="47">
        <f t="shared" si="4"/>
        <v>1.5714005107051659E-2</v>
      </c>
      <c r="J28" s="81">
        <f t="shared" si="3"/>
        <v>126</v>
      </c>
    </row>
    <row r="29" spans="1:10">
      <c r="A29" s="48">
        <v>29</v>
      </c>
      <c r="B29" s="46" t="s">
        <v>28</v>
      </c>
      <c r="C29" s="63">
        <v>3477</v>
      </c>
      <c r="D29" s="63">
        <v>3551</v>
      </c>
      <c r="E29" s="63">
        <v>3570</v>
      </c>
      <c r="F29" s="110">
        <f t="shared" si="0"/>
        <v>2.054794520547945E-3</v>
      </c>
      <c r="G29" s="110">
        <f t="shared" si="1"/>
        <v>2.6747195858498704E-2</v>
      </c>
      <c r="H29" s="63">
        <f t="shared" si="2"/>
        <v>93</v>
      </c>
      <c r="I29" s="47">
        <f t="shared" si="4"/>
        <v>2.6096472767067934E-3</v>
      </c>
      <c r="J29" s="81">
        <f t="shared" si="3"/>
        <v>19</v>
      </c>
    </row>
    <row r="30" spans="1:10">
      <c r="A30" s="48">
        <v>30</v>
      </c>
      <c r="B30" s="46" t="s">
        <v>29</v>
      </c>
      <c r="C30" s="63">
        <v>1107</v>
      </c>
      <c r="D30" s="63">
        <v>1171</v>
      </c>
      <c r="E30" s="63">
        <v>1176</v>
      </c>
      <c r="F30" s="110">
        <f t="shared" si="0"/>
        <v>6.7687348912167603E-4</v>
      </c>
      <c r="G30" s="110">
        <f t="shared" si="1"/>
        <v>6.2330623306233061E-2</v>
      </c>
      <c r="H30" s="63">
        <f t="shared" si="2"/>
        <v>69</v>
      </c>
      <c r="I30" s="47">
        <f t="shared" si="4"/>
        <v>1.936189914976008E-3</v>
      </c>
      <c r="J30" s="81">
        <f t="shared" si="3"/>
        <v>5</v>
      </c>
    </row>
    <row r="31" spans="1:10">
      <c r="A31" s="48">
        <v>31</v>
      </c>
      <c r="B31" s="46" t="s">
        <v>30</v>
      </c>
      <c r="C31" s="63">
        <v>20985</v>
      </c>
      <c r="D31" s="63">
        <v>21180</v>
      </c>
      <c r="E31" s="63">
        <v>21297</v>
      </c>
      <c r="F31" s="110">
        <f t="shared" si="0"/>
        <v>1.2257971681823415E-2</v>
      </c>
      <c r="G31" s="110">
        <f t="shared" si="1"/>
        <v>1.4867762687634024E-2</v>
      </c>
      <c r="H31" s="63">
        <f t="shared" si="2"/>
        <v>312</v>
      </c>
      <c r="I31" s="47">
        <f t="shared" si="4"/>
        <v>8.7549457025002109E-3</v>
      </c>
      <c r="J31" s="81">
        <f t="shared" si="3"/>
        <v>117</v>
      </c>
    </row>
    <row r="32" spans="1:10">
      <c r="A32" s="48">
        <v>32</v>
      </c>
      <c r="B32" s="46" t="s">
        <v>31</v>
      </c>
      <c r="C32" s="63">
        <v>6242</v>
      </c>
      <c r="D32" s="63">
        <v>6324</v>
      </c>
      <c r="E32" s="63">
        <v>6372</v>
      </c>
      <c r="F32" s="110">
        <f t="shared" si="0"/>
        <v>3.6675492114654081E-3</v>
      </c>
      <c r="G32" s="110">
        <f t="shared" si="1"/>
        <v>2.0826658122396667E-2</v>
      </c>
      <c r="H32" s="63">
        <f t="shared" si="2"/>
        <v>130</v>
      </c>
      <c r="I32" s="47">
        <f t="shared" si="4"/>
        <v>3.6478940427084211E-3</v>
      </c>
      <c r="J32" s="81">
        <f t="shared" si="3"/>
        <v>48</v>
      </c>
    </row>
    <row r="33" spans="1:10">
      <c r="A33" s="48">
        <v>33</v>
      </c>
      <c r="B33" s="46" t="s">
        <v>32</v>
      </c>
      <c r="C33" s="63">
        <v>20775</v>
      </c>
      <c r="D33" s="63">
        <v>20337</v>
      </c>
      <c r="E33" s="63">
        <v>20243</v>
      </c>
      <c r="F33" s="110">
        <f t="shared" si="0"/>
        <v>1.1651318061471164E-2</v>
      </c>
      <c r="G33" s="110">
        <f t="shared" si="1"/>
        <v>-2.5607701564380265E-2</v>
      </c>
      <c r="H33" s="63">
        <f t="shared" si="2"/>
        <v>-532</v>
      </c>
      <c r="I33" s="47">
        <f t="shared" si="4"/>
        <v>-1.4928304851699077E-2</v>
      </c>
      <c r="J33" s="81">
        <f t="shared" si="3"/>
        <v>-94</v>
      </c>
    </row>
    <row r="34" spans="1:10">
      <c r="A34" s="48">
        <v>35</v>
      </c>
      <c r="B34" s="46" t="s">
        <v>33</v>
      </c>
      <c r="C34" s="81">
        <v>19665</v>
      </c>
      <c r="D34" s="81">
        <v>18673</v>
      </c>
      <c r="E34" s="81">
        <v>18583</v>
      </c>
      <c r="F34" s="110">
        <f t="shared" si="0"/>
        <v>1.0695867388051112E-2</v>
      </c>
      <c r="G34" s="110">
        <f t="shared" si="1"/>
        <v>-5.5021612001017038E-2</v>
      </c>
      <c r="H34" s="63">
        <f t="shared" si="2"/>
        <v>-1082</v>
      </c>
      <c r="I34" s="47">
        <f t="shared" si="4"/>
        <v>-3.0361702724696241E-2</v>
      </c>
      <c r="J34" s="81">
        <f t="shared" si="3"/>
        <v>-90</v>
      </c>
    </row>
    <row r="35" spans="1:10">
      <c r="A35" s="48">
        <v>36</v>
      </c>
      <c r="B35" s="46" t="s">
        <v>34</v>
      </c>
      <c r="C35" s="81">
        <v>902</v>
      </c>
      <c r="D35" s="81">
        <v>855</v>
      </c>
      <c r="E35" s="81">
        <v>934</v>
      </c>
      <c r="F35" s="110">
        <f t="shared" si="0"/>
        <v>5.3758489697248763E-4</v>
      </c>
      <c r="G35" s="110">
        <f t="shared" si="1"/>
        <v>3.5476718403547672E-2</v>
      </c>
      <c r="H35" s="63">
        <f t="shared" si="2"/>
        <v>32</v>
      </c>
      <c r="I35" s="47">
        <f t="shared" si="4"/>
        <v>8.9794314897438058E-4</v>
      </c>
      <c r="J35" s="81">
        <f t="shared" si="3"/>
        <v>79</v>
      </c>
    </row>
    <row r="36" spans="1:10">
      <c r="A36" s="48">
        <v>37</v>
      </c>
      <c r="B36" s="46" t="s">
        <v>35</v>
      </c>
      <c r="C36" s="81">
        <v>421</v>
      </c>
      <c r="D36" s="81">
        <v>467</v>
      </c>
      <c r="E36" s="81">
        <v>488</v>
      </c>
      <c r="F36" s="110">
        <f t="shared" si="0"/>
        <v>2.8087947507770232E-4</v>
      </c>
      <c r="G36" s="110">
        <f t="shared" si="1"/>
        <v>0.15914489311163896</v>
      </c>
      <c r="H36" s="63">
        <f t="shared" si="2"/>
        <v>67</v>
      </c>
      <c r="I36" s="47">
        <f t="shared" si="4"/>
        <v>1.8800684681651093E-3</v>
      </c>
      <c r="J36" s="81">
        <f t="shared" si="3"/>
        <v>21</v>
      </c>
    </row>
    <row r="37" spans="1:10">
      <c r="A37" s="48">
        <v>38</v>
      </c>
      <c r="B37" s="46" t="s">
        <v>36</v>
      </c>
      <c r="C37" s="81">
        <v>3177</v>
      </c>
      <c r="D37" s="81">
        <v>3321</v>
      </c>
      <c r="E37" s="81">
        <v>3321</v>
      </c>
      <c r="F37" s="110">
        <f t="shared" si="0"/>
        <v>1.9114769195349372E-3</v>
      </c>
      <c r="G37" s="110">
        <f t="shared" si="1"/>
        <v>4.5325779036827198E-2</v>
      </c>
      <c r="H37" s="63">
        <f t="shared" si="2"/>
        <v>144</v>
      </c>
      <c r="I37" s="47">
        <f t="shared" si="4"/>
        <v>4.0407441703847122E-3</v>
      </c>
      <c r="J37" s="81">
        <f t="shared" si="3"/>
        <v>0</v>
      </c>
    </row>
    <row r="38" spans="1:10">
      <c r="A38" s="48">
        <v>39</v>
      </c>
      <c r="B38" s="46" t="s">
        <v>37</v>
      </c>
      <c r="C38" s="81">
        <v>139</v>
      </c>
      <c r="D38" s="81">
        <v>133</v>
      </c>
      <c r="E38" s="81">
        <v>131</v>
      </c>
      <c r="F38" s="110">
        <f t="shared" si="0"/>
        <v>7.5400023022907789E-5</v>
      </c>
      <c r="G38" s="110">
        <f t="shared" si="1"/>
        <v>-5.7553956834532377E-2</v>
      </c>
      <c r="H38" s="63">
        <f t="shared" si="2"/>
        <v>-8</v>
      </c>
      <c r="I38" s="47">
        <f t="shared" si="4"/>
        <v>-2.2448578724359514E-4</v>
      </c>
      <c r="J38" s="81">
        <f t="shared" si="3"/>
        <v>-2</v>
      </c>
    </row>
    <row r="39" spans="1:10">
      <c r="A39" s="48">
        <v>41</v>
      </c>
      <c r="B39" s="46" t="s">
        <v>38</v>
      </c>
      <c r="C39" s="81">
        <v>119432</v>
      </c>
      <c r="D39" s="81">
        <v>124550</v>
      </c>
      <c r="E39" s="81">
        <v>128565</v>
      </c>
      <c r="F39" s="110">
        <f t="shared" si="0"/>
        <v>7.3998503510993435E-2</v>
      </c>
      <c r="G39" s="110">
        <f t="shared" si="1"/>
        <v>7.647029271886932E-2</v>
      </c>
      <c r="H39" s="63">
        <f t="shared" si="2"/>
        <v>9133</v>
      </c>
      <c r="I39" s="47">
        <f t="shared" si="4"/>
        <v>0.2562785868619693</v>
      </c>
      <c r="J39" s="81">
        <f t="shared" si="3"/>
        <v>4015</v>
      </c>
    </row>
    <row r="40" spans="1:10">
      <c r="A40" s="48">
        <v>42</v>
      </c>
      <c r="B40" s="46" t="s">
        <v>39</v>
      </c>
      <c r="C40" s="81">
        <v>13973</v>
      </c>
      <c r="D40" s="81">
        <v>13301</v>
      </c>
      <c r="E40" s="81">
        <v>13933</v>
      </c>
      <c r="F40" s="110">
        <f t="shared" si="0"/>
        <v>8.0194543570852993E-3</v>
      </c>
      <c r="G40" s="110">
        <f t="shared" si="1"/>
        <v>-2.8626637085808343E-3</v>
      </c>
      <c r="H40" s="63">
        <f t="shared" si="2"/>
        <v>-40</v>
      </c>
      <c r="I40" s="47">
        <f t="shared" si="4"/>
        <v>-1.1224289362179757E-3</v>
      </c>
      <c r="J40" s="81">
        <f t="shared" si="3"/>
        <v>632</v>
      </c>
    </row>
    <row r="41" spans="1:10">
      <c r="A41" s="48">
        <v>43</v>
      </c>
      <c r="B41" s="46" t="s">
        <v>40</v>
      </c>
      <c r="C41" s="81">
        <v>52438</v>
      </c>
      <c r="D41" s="81">
        <v>52870</v>
      </c>
      <c r="E41" s="81">
        <v>53608</v>
      </c>
      <c r="F41" s="110">
        <f t="shared" si="0"/>
        <v>3.0855301024519395E-2</v>
      </c>
      <c r="G41" s="110">
        <f t="shared" si="1"/>
        <v>2.2312063770548077E-2</v>
      </c>
      <c r="H41" s="63">
        <f t="shared" si="2"/>
        <v>1170</v>
      </c>
      <c r="I41" s="47">
        <f t="shared" si="4"/>
        <v>3.2831046384375791E-2</v>
      </c>
      <c r="J41" s="81">
        <f t="shared" si="3"/>
        <v>738</v>
      </c>
    </row>
    <row r="42" spans="1:10">
      <c r="A42" s="48">
        <v>45</v>
      </c>
      <c r="B42" s="46" t="s">
        <v>41</v>
      </c>
      <c r="C42" s="81">
        <v>43614</v>
      </c>
      <c r="D42" s="81">
        <v>46053</v>
      </c>
      <c r="E42" s="81">
        <v>46445</v>
      </c>
      <c r="F42" s="110">
        <f t="shared" si="0"/>
        <v>2.6732473811442385E-2</v>
      </c>
      <c r="G42" s="110">
        <f t="shared" si="1"/>
        <v>6.4910349887650751E-2</v>
      </c>
      <c r="H42" s="63">
        <f t="shared" si="2"/>
        <v>2831</v>
      </c>
      <c r="I42" s="47">
        <f t="shared" si="4"/>
        <v>7.9439907960827227E-2</v>
      </c>
      <c r="J42" s="81">
        <f t="shared" si="3"/>
        <v>392</v>
      </c>
    </row>
    <row r="43" spans="1:10">
      <c r="A43" s="48">
        <v>46</v>
      </c>
      <c r="B43" s="46" t="s">
        <v>42</v>
      </c>
      <c r="C43" s="81">
        <v>117003</v>
      </c>
      <c r="D43" s="81">
        <v>122938</v>
      </c>
      <c r="E43" s="81">
        <v>123696</v>
      </c>
      <c r="F43" s="110">
        <f t="shared" si="0"/>
        <v>7.1196040059859564E-2</v>
      </c>
      <c r="G43" s="110">
        <f t="shared" si="1"/>
        <v>5.7203661444578342E-2</v>
      </c>
      <c r="H43" s="63">
        <f t="shared" si="2"/>
        <v>6693</v>
      </c>
      <c r="I43" s="47">
        <f t="shared" si="4"/>
        <v>0.18781042175267279</v>
      </c>
      <c r="J43" s="81">
        <f t="shared" si="3"/>
        <v>758</v>
      </c>
    </row>
    <row r="44" spans="1:10">
      <c r="A44" s="48">
        <v>47</v>
      </c>
      <c r="B44" s="46" t="s">
        <v>43</v>
      </c>
      <c r="C44" s="81">
        <v>289892</v>
      </c>
      <c r="D44" s="81">
        <v>296145</v>
      </c>
      <c r="E44" s="81">
        <v>297784</v>
      </c>
      <c r="F44" s="110">
        <f t="shared" si="0"/>
        <v>0.17139633935766088</v>
      </c>
      <c r="G44" s="110">
        <f t="shared" si="1"/>
        <v>2.7223931671105102E-2</v>
      </c>
      <c r="H44" s="63">
        <f t="shared" si="2"/>
        <v>7892</v>
      </c>
      <c r="I44" s="47">
        <f t="shared" si="4"/>
        <v>0.22145522911580662</v>
      </c>
      <c r="J44" s="81">
        <f t="shared" si="3"/>
        <v>1639</v>
      </c>
    </row>
    <row r="45" spans="1:10">
      <c r="A45" s="48">
        <v>49</v>
      </c>
      <c r="B45" s="46" t="s">
        <v>44</v>
      </c>
      <c r="C45" s="81">
        <v>121661</v>
      </c>
      <c r="D45" s="81">
        <v>119791</v>
      </c>
      <c r="E45" s="81">
        <v>120297</v>
      </c>
      <c r="F45" s="110">
        <f t="shared" si="0"/>
        <v>6.9239668470127774E-2</v>
      </c>
      <c r="G45" s="110">
        <f t="shared" si="1"/>
        <v>-1.1211481082680563E-2</v>
      </c>
      <c r="H45" s="63">
        <f t="shared" si="2"/>
        <v>-1364</v>
      </c>
      <c r="I45" s="47">
        <f t="shared" si="4"/>
        <v>-3.8274826725032969E-2</v>
      </c>
      <c r="J45" s="81">
        <f t="shared" si="3"/>
        <v>506</v>
      </c>
    </row>
    <row r="46" spans="1:10">
      <c r="A46" s="48">
        <v>50</v>
      </c>
      <c r="B46" s="46" t="s">
        <v>45</v>
      </c>
      <c r="C46" s="81">
        <v>2346</v>
      </c>
      <c r="D46" s="81">
        <v>2260</v>
      </c>
      <c r="E46" s="81">
        <v>2326</v>
      </c>
      <c r="F46" s="110">
        <f t="shared" si="0"/>
        <v>1.3387820881777368E-3</v>
      </c>
      <c r="G46" s="110">
        <f t="shared" si="1"/>
        <v>-8.5251491901108273E-3</v>
      </c>
      <c r="H46" s="63">
        <f t="shared" si="2"/>
        <v>-20</v>
      </c>
      <c r="I46" s="47">
        <f t="shared" si="4"/>
        <v>-5.6121446810898786E-4</v>
      </c>
      <c r="J46" s="81">
        <f t="shared" si="3"/>
        <v>66</v>
      </c>
    </row>
    <row r="47" spans="1:10">
      <c r="A47" s="48">
        <v>51</v>
      </c>
      <c r="B47" s="46" t="s">
        <v>46</v>
      </c>
      <c r="C47" s="81">
        <v>299</v>
      </c>
      <c r="D47" s="81">
        <v>301</v>
      </c>
      <c r="E47" s="81">
        <v>296</v>
      </c>
      <c r="F47" s="110">
        <f t="shared" si="0"/>
        <v>1.7036951767008174E-4</v>
      </c>
      <c r="G47" s="110">
        <f t="shared" si="1"/>
        <v>-1.0033444816053512E-2</v>
      </c>
      <c r="H47" s="63">
        <f t="shared" si="2"/>
        <v>-3</v>
      </c>
      <c r="I47" s="47">
        <f t="shared" si="4"/>
        <v>-8.4182170216348179E-5</v>
      </c>
      <c r="J47" s="81">
        <f t="shared" si="3"/>
        <v>-5</v>
      </c>
    </row>
    <row r="48" spans="1:10">
      <c r="A48" s="48">
        <v>52</v>
      </c>
      <c r="B48" s="46" t="s">
        <v>47</v>
      </c>
      <c r="C48" s="81">
        <v>18135</v>
      </c>
      <c r="D48" s="81">
        <v>18316</v>
      </c>
      <c r="E48" s="81">
        <v>18353</v>
      </c>
      <c r="F48" s="110">
        <f t="shared" si="0"/>
        <v>1.0563485668239898E-2</v>
      </c>
      <c r="G48" s="110">
        <f t="shared" si="1"/>
        <v>1.2020953956437827E-2</v>
      </c>
      <c r="H48" s="63">
        <f t="shared" si="2"/>
        <v>218</v>
      </c>
      <c r="I48" s="47">
        <f t="shared" si="4"/>
        <v>6.1172377023879674E-3</v>
      </c>
      <c r="J48" s="81">
        <f t="shared" si="3"/>
        <v>37</v>
      </c>
    </row>
    <row r="49" spans="1:10">
      <c r="A49" s="48">
        <v>53</v>
      </c>
      <c r="B49" s="46" t="s">
        <v>48</v>
      </c>
      <c r="C49" s="81">
        <v>2647</v>
      </c>
      <c r="D49" s="81">
        <v>2736</v>
      </c>
      <c r="E49" s="81">
        <v>2786</v>
      </c>
      <c r="F49" s="110">
        <f t="shared" si="0"/>
        <v>1.6035455278001611E-3</v>
      </c>
      <c r="G49" s="110">
        <f t="shared" si="1"/>
        <v>5.2512278050623348E-2</v>
      </c>
      <c r="H49" s="63">
        <f t="shared" si="2"/>
        <v>139</v>
      </c>
      <c r="I49" s="47">
        <f t="shared" si="4"/>
        <v>3.9004405533574656E-3</v>
      </c>
      <c r="J49" s="81">
        <f t="shared" si="3"/>
        <v>50</v>
      </c>
    </row>
    <row r="50" spans="1:10">
      <c r="A50" s="48">
        <v>55</v>
      </c>
      <c r="B50" s="46" t="s">
        <v>49</v>
      </c>
      <c r="C50" s="81">
        <v>17192</v>
      </c>
      <c r="D50" s="81">
        <v>17483</v>
      </c>
      <c r="E50" s="81">
        <v>17750</v>
      </c>
      <c r="F50" s="110">
        <f t="shared" si="0"/>
        <v>1.021641533325659E-2</v>
      </c>
      <c r="G50" s="110">
        <f t="shared" si="1"/>
        <v>3.2456956724057698E-2</v>
      </c>
      <c r="H50" s="63">
        <f t="shared" si="2"/>
        <v>558</v>
      </c>
      <c r="I50" s="47">
        <f t="shared" si="4"/>
        <v>1.5657883660240762E-2</v>
      </c>
      <c r="J50" s="81">
        <f t="shared" si="3"/>
        <v>267</v>
      </c>
    </row>
    <row r="51" spans="1:10">
      <c r="A51" s="48">
        <v>56</v>
      </c>
      <c r="B51" s="46" t="s">
        <v>50</v>
      </c>
      <c r="C51" s="81">
        <v>101648</v>
      </c>
      <c r="D51" s="81">
        <v>105321</v>
      </c>
      <c r="E51" s="81">
        <v>106421</v>
      </c>
      <c r="F51" s="110">
        <f t="shared" si="0"/>
        <v>6.1253021756647867E-2</v>
      </c>
      <c r="G51" s="110">
        <f t="shared" si="1"/>
        <v>4.695616244294034E-2</v>
      </c>
      <c r="H51" s="63">
        <f t="shared" si="2"/>
        <v>4773</v>
      </c>
      <c r="I51" s="47">
        <f t="shared" si="4"/>
        <v>0.13393383281420995</v>
      </c>
      <c r="J51" s="81">
        <f t="shared" si="3"/>
        <v>1100</v>
      </c>
    </row>
    <row r="52" spans="1:10">
      <c r="A52" s="48">
        <v>58</v>
      </c>
      <c r="B52" s="46" t="s">
        <v>51</v>
      </c>
      <c r="C52" s="81">
        <v>2100</v>
      </c>
      <c r="D52" s="81">
        <v>2608</v>
      </c>
      <c r="E52" s="81">
        <v>2616</v>
      </c>
      <c r="F52" s="110">
        <f t="shared" si="0"/>
        <v>1.5056981696788304E-3</v>
      </c>
      <c r="G52" s="110">
        <f t="shared" si="1"/>
        <v>0.24571428571428572</v>
      </c>
      <c r="H52" s="63">
        <f t="shared" si="2"/>
        <v>516</v>
      </c>
      <c r="I52" s="47">
        <f t="shared" si="4"/>
        <v>1.4479333277211886E-2</v>
      </c>
      <c r="J52" s="81">
        <f t="shared" si="3"/>
        <v>8</v>
      </c>
    </row>
    <row r="53" spans="1:10">
      <c r="A53" s="48">
        <v>59</v>
      </c>
      <c r="B53" s="46" t="s">
        <v>52</v>
      </c>
      <c r="C53" s="81">
        <v>1958</v>
      </c>
      <c r="D53" s="81">
        <v>1977</v>
      </c>
      <c r="E53" s="81">
        <v>1966</v>
      </c>
      <c r="F53" s="110">
        <f t="shared" si="0"/>
        <v>1.1315759180384483E-3</v>
      </c>
      <c r="G53" s="110">
        <f t="shared" si="1"/>
        <v>4.0858018386108275E-3</v>
      </c>
      <c r="H53" s="63">
        <f t="shared" si="2"/>
        <v>8</v>
      </c>
      <c r="I53" s="47">
        <f t="shared" si="4"/>
        <v>2.2448578724359514E-4</v>
      </c>
      <c r="J53" s="81">
        <f t="shared" si="3"/>
        <v>-11</v>
      </c>
    </row>
    <row r="54" spans="1:10">
      <c r="A54" s="48">
        <v>60</v>
      </c>
      <c r="B54" s="46" t="s">
        <v>53</v>
      </c>
      <c r="C54" s="81">
        <v>767</v>
      </c>
      <c r="D54" s="81">
        <v>841</v>
      </c>
      <c r="E54" s="81">
        <v>850</v>
      </c>
      <c r="F54" s="110">
        <f t="shared" si="0"/>
        <v>4.8923679060665359E-4</v>
      </c>
      <c r="G54" s="110">
        <f t="shared" si="1"/>
        <v>0.10821382007822686</v>
      </c>
      <c r="H54" s="63">
        <f t="shared" si="2"/>
        <v>83</v>
      </c>
      <c r="I54" s="47">
        <f t="shared" si="4"/>
        <v>2.3290400426522998E-3</v>
      </c>
      <c r="J54" s="81">
        <f t="shared" si="3"/>
        <v>9</v>
      </c>
    </row>
    <row r="55" spans="1:10">
      <c r="A55" s="48">
        <v>61</v>
      </c>
      <c r="B55" s="46" t="s">
        <v>54</v>
      </c>
      <c r="C55" s="81">
        <v>3355</v>
      </c>
      <c r="D55" s="81">
        <v>3190</v>
      </c>
      <c r="E55" s="81">
        <v>3200</v>
      </c>
      <c r="F55" s="110">
        <f t="shared" si="0"/>
        <v>1.8418326234603431E-3</v>
      </c>
      <c r="G55" s="110">
        <f t="shared" si="1"/>
        <v>-4.6199701937406856E-2</v>
      </c>
      <c r="H55" s="63">
        <f t="shared" si="2"/>
        <v>-155</v>
      </c>
      <c r="I55" s="47">
        <f t="shared" si="4"/>
        <v>-4.3494121278446554E-3</v>
      </c>
      <c r="J55" s="81">
        <f t="shared" si="3"/>
        <v>10</v>
      </c>
    </row>
    <row r="56" spans="1:10">
      <c r="A56" s="48">
        <v>62</v>
      </c>
      <c r="B56" s="46" t="s">
        <v>55</v>
      </c>
      <c r="C56" s="81">
        <v>6714</v>
      </c>
      <c r="D56" s="81">
        <v>7208</v>
      </c>
      <c r="E56" s="81">
        <v>7309</v>
      </c>
      <c r="F56" s="110">
        <f t="shared" si="0"/>
        <v>4.2068608265223894E-3</v>
      </c>
      <c r="G56" s="110">
        <f t="shared" si="1"/>
        <v>8.8620792374143581E-2</v>
      </c>
      <c r="H56" s="63">
        <f t="shared" si="2"/>
        <v>595</v>
      </c>
      <c r="I56" s="47">
        <f t="shared" si="4"/>
        <v>1.6696130426242389E-2</v>
      </c>
      <c r="J56" s="81">
        <f t="shared" si="3"/>
        <v>101</v>
      </c>
    </row>
    <row r="57" spans="1:10">
      <c r="A57" s="48">
        <v>63</v>
      </c>
      <c r="B57" s="46" t="s">
        <v>56</v>
      </c>
      <c r="C57" s="81">
        <v>1742</v>
      </c>
      <c r="D57" s="81">
        <v>1777</v>
      </c>
      <c r="E57" s="81">
        <v>1773</v>
      </c>
      <c r="F57" s="110">
        <f t="shared" si="0"/>
        <v>1.0204903879359962E-3</v>
      </c>
      <c r="G57" s="110">
        <f t="shared" si="1"/>
        <v>1.7795637198622274E-2</v>
      </c>
      <c r="H57" s="63">
        <f t="shared" si="2"/>
        <v>31</v>
      </c>
      <c r="I57" s="47">
        <f t="shared" si="4"/>
        <v>8.6988242556893121E-4</v>
      </c>
      <c r="J57" s="81">
        <f t="shared" si="3"/>
        <v>-4</v>
      </c>
    </row>
    <row r="58" spans="1:10">
      <c r="A58" s="48">
        <v>64</v>
      </c>
      <c r="B58" s="46" t="s">
        <v>57</v>
      </c>
      <c r="C58" s="81">
        <v>7768</v>
      </c>
      <c r="D58" s="81">
        <v>7673</v>
      </c>
      <c r="E58" s="81">
        <v>7665</v>
      </c>
      <c r="F58" s="110">
        <f t="shared" si="0"/>
        <v>4.4117647058823529E-3</v>
      </c>
      <c r="G58" s="110">
        <f t="shared" si="1"/>
        <v>-1.3259526261585993E-2</v>
      </c>
      <c r="H58" s="63">
        <f t="shared" si="2"/>
        <v>-103</v>
      </c>
      <c r="I58" s="47">
        <f t="shared" si="4"/>
        <v>-2.8902545107612875E-3</v>
      </c>
      <c r="J58" s="81">
        <f t="shared" si="3"/>
        <v>-8</v>
      </c>
    </row>
    <row r="59" spans="1:10">
      <c r="A59" s="48">
        <v>65</v>
      </c>
      <c r="B59" s="46" t="s">
        <v>58</v>
      </c>
      <c r="C59" s="81">
        <v>4302</v>
      </c>
      <c r="D59" s="81">
        <v>4054</v>
      </c>
      <c r="E59" s="81">
        <v>4039</v>
      </c>
      <c r="F59" s="110">
        <f t="shared" si="0"/>
        <v>2.3247381144238517E-3</v>
      </c>
      <c r="G59" s="110">
        <f t="shared" si="1"/>
        <v>-6.1134356113435609E-2</v>
      </c>
      <c r="H59" s="63">
        <f t="shared" si="2"/>
        <v>-263</v>
      </c>
      <c r="I59" s="47">
        <f t="shared" si="4"/>
        <v>-7.3799702556331904E-3</v>
      </c>
      <c r="J59" s="81">
        <f t="shared" si="3"/>
        <v>-15</v>
      </c>
    </row>
    <row r="60" spans="1:10">
      <c r="A60" s="48">
        <v>66</v>
      </c>
      <c r="B60" s="46" t="s">
        <v>59</v>
      </c>
      <c r="C60" s="81">
        <v>11027</v>
      </c>
      <c r="D60" s="81">
        <v>11109</v>
      </c>
      <c r="E60" s="81">
        <v>11138</v>
      </c>
      <c r="F60" s="110">
        <f t="shared" si="0"/>
        <v>6.4107286750316565E-3</v>
      </c>
      <c r="G60" s="110">
        <f t="shared" si="1"/>
        <v>1.0066201142649859E-2</v>
      </c>
      <c r="H60" s="63">
        <f t="shared" si="2"/>
        <v>111</v>
      </c>
      <c r="I60" s="47">
        <f t="shared" si="4"/>
        <v>3.1147402980048824E-3</v>
      </c>
      <c r="J60" s="81">
        <f t="shared" si="3"/>
        <v>29</v>
      </c>
    </row>
    <row r="61" spans="1:10">
      <c r="A61" s="48">
        <v>68</v>
      </c>
      <c r="B61" s="46" t="s">
        <v>60</v>
      </c>
      <c r="C61" s="81">
        <v>44358</v>
      </c>
      <c r="D61" s="81">
        <v>48791</v>
      </c>
      <c r="E61" s="81">
        <v>49045</v>
      </c>
      <c r="F61" s="110">
        <f t="shared" si="0"/>
        <v>2.8228962818003914E-2</v>
      </c>
      <c r="G61" s="110">
        <f t="shared" si="1"/>
        <v>0.10566301456332566</v>
      </c>
      <c r="H61" s="63">
        <f t="shared" si="2"/>
        <v>4687</v>
      </c>
      <c r="I61" s="47">
        <f t="shared" si="4"/>
        <v>0.13152061060134129</v>
      </c>
      <c r="J61" s="81">
        <f t="shared" si="3"/>
        <v>254</v>
      </c>
    </row>
    <row r="62" spans="1:10">
      <c r="A62" s="48">
        <v>69</v>
      </c>
      <c r="B62" s="46" t="s">
        <v>61</v>
      </c>
      <c r="C62" s="81">
        <v>44370</v>
      </c>
      <c r="D62" s="81">
        <v>45794</v>
      </c>
      <c r="E62" s="81">
        <v>45964</v>
      </c>
      <c r="F62" s="110">
        <f t="shared" si="0"/>
        <v>2.6455623345228503E-2</v>
      </c>
      <c r="G62" s="110">
        <f t="shared" si="1"/>
        <v>3.5925174667568179E-2</v>
      </c>
      <c r="H62" s="63">
        <f t="shared" si="2"/>
        <v>1594</v>
      </c>
      <c r="I62" s="47">
        <f t="shared" si="4"/>
        <v>4.4728793108286334E-2</v>
      </c>
      <c r="J62" s="81">
        <f t="shared" si="3"/>
        <v>170</v>
      </c>
    </row>
    <row r="63" spans="1:10">
      <c r="A63" s="48">
        <v>70</v>
      </c>
      <c r="B63" s="46" t="s">
        <v>62</v>
      </c>
      <c r="C63" s="81">
        <v>22216</v>
      </c>
      <c r="D63" s="81">
        <v>21447</v>
      </c>
      <c r="E63" s="81">
        <v>21427</v>
      </c>
      <c r="F63" s="110">
        <f t="shared" si="0"/>
        <v>1.2332796132151491E-2</v>
      </c>
      <c r="G63" s="110">
        <f t="shared" si="1"/>
        <v>-3.5514944184371622E-2</v>
      </c>
      <c r="H63" s="63">
        <f t="shared" si="2"/>
        <v>-789</v>
      </c>
      <c r="I63" s="47">
        <f t="shared" si="4"/>
        <v>-2.213991076689957E-2</v>
      </c>
      <c r="J63" s="81">
        <f t="shared" si="3"/>
        <v>-20</v>
      </c>
    </row>
    <row r="64" spans="1:10">
      <c r="A64" s="48">
        <v>71</v>
      </c>
      <c r="B64" s="46" t="s">
        <v>63</v>
      </c>
      <c r="C64" s="81">
        <v>20812</v>
      </c>
      <c r="D64" s="81">
        <v>21952</v>
      </c>
      <c r="E64" s="81">
        <v>22166</v>
      </c>
      <c r="F64" s="110">
        <f t="shared" si="0"/>
        <v>1.2758144353631864E-2</v>
      </c>
      <c r="G64" s="110">
        <f t="shared" si="1"/>
        <v>6.5058620026907557E-2</v>
      </c>
      <c r="H64" s="63">
        <f t="shared" si="2"/>
        <v>1354</v>
      </c>
      <c r="I64" s="47">
        <f t="shared" si="4"/>
        <v>3.7994219490978476E-2</v>
      </c>
      <c r="J64" s="81">
        <f t="shared" si="3"/>
        <v>214</v>
      </c>
    </row>
    <row r="65" spans="1:13">
      <c r="A65" s="48">
        <v>72</v>
      </c>
      <c r="B65" s="46" t="s">
        <v>64</v>
      </c>
      <c r="C65" s="81">
        <v>806</v>
      </c>
      <c r="D65" s="81">
        <v>934</v>
      </c>
      <c r="E65" s="81">
        <v>960</v>
      </c>
      <c r="F65" s="110">
        <f t="shared" si="0"/>
        <v>5.5254978703810293E-4</v>
      </c>
      <c r="G65" s="110">
        <f t="shared" si="1"/>
        <v>0.19106699751861042</v>
      </c>
      <c r="H65" s="63">
        <f t="shared" si="2"/>
        <v>154</v>
      </c>
      <c r="I65" s="47">
        <f t="shared" si="4"/>
        <v>4.3213514044392063E-3</v>
      </c>
      <c r="J65" s="81">
        <f t="shared" si="3"/>
        <v>26</v>
      </c>
    </row>
    <row r="66" spans="1:13">
      <c r="A66" s="48">
        <v>73</v>
      </c>
      <c r="B66" s="46" t="s">
        <v>65</v>
      </c>
      <c r="C66" s="81">
        <v>7061</v>
      </c>
      <c r="D66" s="81">
        <v>7174</v>
      </c>
      <c r="E66" s="81">
        <v>7192</v>
      </c>
      <c r="F66" s="110">
        <f t="shared" ref="F66:F90" si="5">E66/$E$90</f>
        <v>4.139518821227121E-3</v>
      </c>
      <c r="G66" s="110">
        <f t="shared" ref="G66:G90" si="6">(E66-C66)/C66</f>
        <v>1.855261294434216E-2</v>
      </c>
      <c r="H66" s="63">
        <f t="shared" ref="H66:H90" si="7">E66-C66</f>
        <v>131</v>
      </c>
      <c r="I66" s="47">
        <f t="shared" si="4"/>
        <v>3.6759547661138702E-3</v>
      </c>
      <c r="J66" s="81">
        <f t="shared" ref="J66:J90" si="8">E66-D66</f>
        <v>18</v>
      </c>
    </row>
    <row r="67" spans="1:13">
      <c r="A67" s="48">
        <v>74</v>
      </c>
      <c r="B67" s="46" t="s">
        <v>66</v>
      </c>
      <c r="C67" s="81">
        <v>6592</v>
      </c>
      <c r="D67" s="81">
        <v>7081</v>
      </c>
      <c r="E67" s="81">
        <v>7239</v>
      </c>
      <c r="F67" s="110">
        <f t="shared" si="5"/>
        <v>4.1665707378841944E-3</v>
      </c>
      <c r="G67" s="110">
        <f t="shared" si="6"/>
        <v>9.8149271844660199E-2</v>
      </c>
      <c r="H67" s="63">
        <f t="shared" si="7"/>
        <v>647</v>
      </c>
      <c r="I67" s="47">
        <f t="shared" ref="I67:I90" si="9">H67/$H$90</f>
        <v>1.8155288043325758E-2</v>
      </c>
      <c r="J67" s="81">
        <f t="shared" si="8"/>
        <v>158</v>
      </c>
    </row>
    <row r="68" spans="1:13">
      <c r="A68" s="48">
        <v>75</v>
      </c>
      <c r="B68" s="46" t="s">
        <v>67</v>
      </c>
      <c r="C68" s="81">
        <v>2021</v>
      </c>
      <c r="D68" s="81">
        <v>2150</v>
      </c>
      <c r="E68" s="81">
        <v>2150</v>
      </c>
      <c r="F68" s="110">
        <f t="shared" si="5"/>
        <v>1.237481293887418E-3</v>
      </c>
      <c r="G68" s="110">
        <f t="shared" si="6"/>
        <v>6.3829787234042548E-2</v>
      </c>
      <c r="H68" s="63">
        <f t="shared" si="7"/>
        <v>129</v>
      </c>
      <c r="I68" s="47">
        <f t="shared" si="9"/>
        <v>3.6198333193029715E-3</v>
      </c>
      <c r="J68" s="81">
        <f t="shared" si="8"/>
        <v>0</v>
      </c>
    </row>
    <row r="69" spans="1:13">
      <c r="A69" s="48">
        <v>77</v>
      </c>
      <c r="B69" s="46" t="s">
        <v>68</v>
      </c>
      <c r="C69" s="81">
        <v>5678</v>
      </c>
      <c r="D69" s="81">
        <v>5598</v>
      </c>
      <c r="E69" s="81">
        <v>5620</v>
      </c>
      <c r="F69" s="110">
        <f t="shared" si="5"/>
        <v>3.2347185449522276E-3</v>
      </c>
      <c r="G69" s="110">
        <f t="shared" si="6"/>
        <v>-1.0214864388869321E-2</v>
      </c>
      <c r="H69" s="63">
        <f t="shared" si="7"/>
        <v>-58</v>
      </c>
      <c r="I69" s="47">
        <f t="shared" si="9"/>
        <v>-1.6275219575160647E-3</v>
      </c>
      <c r="J69" s="81">
        <f t="shared" si="8"/>
        <v>22</v>
      </c>
    </row>
    <row r="70" spans="1:13">
      <c r="A70" s="48">
        <v>78</v>
      </c>
      <c r="B70" s="46" t="s">
        <v>69</v>
      </c>
      <c r="C70" s="81">
        <v>1109</v>
      </c>
      <c r="D70" s="81">
        <v>1398</v>
      </c>
      <c r="E70" s="81">
        <v>1462</v>
      </c>
      <c r="F70" s="110">
        <f t="shared" si="5"/>
        <v>8.4148727984344424E-4</v>
      </c>
      <c r="G70" s="110">
        <f t="shared" si="6"/>
        <v>0.31830477908025245</v>
      </c>
      <c r="H70" s="63">
        <f t="shared" si="7"/>
        <v>353</v>
      </c>
      <c r="I70" s="47">
        <f t="shared" si="9"/>
        <v>9.9054353621236355E-3</v>
      </c>
      <c r="J70" s="81">
        <f t="shared" si="8"/>
        <v>64</v>
      </c>
    </row>
    <row r="71" spans="1:13">
      <c r="A71" s="48">
        <v>79</v>
      </c>
      <c r="B71" s="46" t="s">
        <v>70</v>
      </c>
      <c r="C71" s="81">
        <v>7852</v>
      </c>
      <c r="D71" s="81">
        <v>8058</v>
      </c>
      <c r="E71" s="81">
        <v>8115</v>
      </c>
      <c r="F71" s="110">
        <f t="shared" si="5"/>
        <v>4.6707724185564639E-3</v>
      </c>
      <c r="G71" s="110">
        <f t="shared" si="6"/>
        <v>3.3494651044319916E-2</v>
      </c>
      <c r="H71" s="63">
        <f t="shared" si="7"/>
        <v>263</v>
      </c>
      <c r="I71" s="47">
        <f t="shared" si="9"/>
        <v>7.3799702556331904E-3</v>
      </c>
      <c r="J71" s="81">
        <f t="shared" si="8"/>
        <v>57</v>
      </c>
    </row>
    <row r="72" spans="1:13">
      <c r="A72" s="48">
        <v>80</v>
      </c>
      <c r="B72" s="46" t="s">
        <v>71</v>
      </c>
      <c r="C72" s="81">
        <v>19831</v>
      </c>
      <c r="D72" s="81">
        <v>20174</v>
      </c>
      <c r="E72" s="81">
        <v>20206</v>
      </c>
      <c r="F72" s="110">
        <f t="shared" si="5"/>
        <v>1.1630021871762404E-2</v>
      </c>
      <c r="G72" s="110">
        <f t="shared" si="6"/>
        <v>1.8909787706116687E-2</v>
      </c>
      <c r="H72" s="63">
        <f t="shared" si="7"/>
        <v>375</v>
      </c>
      <c r="I72" s="47">
        <f t="shared" si="9"/>
        <v>1.0522771277043522E-2</v>
      </c>
      <c r="J72" s="81">
        <f t="shared" si="8"/>
        <v>32</v>
      </c>
    </row>
    <row r="73" spans="1:13">
      <c r="A73" s="48">
        <v>81</v>
      </c>
      <c r="B73" s="46" t="s">
        <v>72</v>
      </c>
      <c r="C73" s="81">
        <v>55499</v>
      </c>
      <c r="D73" s="81">
        <v>55102</v>
      </c>
      <c r="E73" s="81">
        <v>55322</v>
      </c>
      <c r="F73" s="110">
        <f t="shared" si="5"/>
        <v>3.1841832623460346E-2</v>
      </c>
      <c r="G73" s="110">
        <f t="shared" si="6"/>
        <v>-3.1892466530928486E-3</v>
      </c>
      <c r="H73" s="63">
        <f t="shared" si="7"/>
        <v>-177</v>
      </c>
      <c r="I73" s="47">
        <f t="shared" si="9"/>
        <v>-4.9667480427645428E-3</v>
      </c>
      <c r="J73" s="81">
        <f t="shared" si="8"/>
        <v>220</v>
      </c>
    </row>
    <row r="74" spans="1:13">
      <c r="A74" s="48">
        <v>82</v>
      </c>
      <c r="B74" s="46" t="s">
        <v>73</v>
      </c>
      <c r="C74" s="81">
        <v>51729</v>
      </c>
      <c r="D74" s="81">
        <v>51468</v>
      </c>
      <c r="E74" s="81">
        <v>51380</v>
      </c>
      <c r="F74" s="110">
        <f t="shared" si="5"/>
        <v>2.9572925060435132E-2</v>
      </c>
      <c r="G74" s="110">
        <f t="shared" si="6"/>
        <v>-6.7466991436138336E-3</v>
      </c>
      <c r="H74" s="63">
        <f t="shared" si="7"/>
        <v>-349</v>
      </c>
      <c r="I74" s="47">
        <f t="shared" si="9"/>
        <v>-9.7931924685018372E-3</v>
      </c>
      <c r="J74" s="81">
        <f t="shared" si="8"/>
        <v>-88</v>
      </c>
    </row>
    <row r="75" spans="1:13">
      <c r="A75" s="48">
        <v>84</v>
      </c>
      <c r="B75" s="46" t="s">
        <v>74</v>
      </c>
      <c r="C75" s="81">
        <v>970</v>
      </c>
      <c r="D75" s="81">
        <v>1858</v>
      </c>
      <c r="E75" s="81">
        <v>1925</v>
      </c>
      <c r="F75" s="110">
        <f t="shared" si="5"/>
        <v>1.1079774375503627E-3</v>
      </c>
      <c r="G75" s="110">
        <f t="shared" si="6"/>
        <v>0.98453608247422686</v>
      </c>
      <c r="H75" s="63">
        <f t="shared" si="7"/>
        <v>955</v>
      </c>
      <c r="I75" s="47">
        <f t="shared" si="9"/>
        <v>2.6797990852204169E-2</v>
      </c>
      <c r="J75" s="81">
        <f t="shared" si="8"/>
        <v>67</v>
      </c>
    </row>
    <row r="76" spans="1:13">
      <c r="A76" s="48">
        <v>85</v>
      </c>
      <c r="B76" s="46" t="s">
        <v>75</v>
      </c>
      <c r="C76" s="81">
        <v>30432</v>
      </c>
      <c r="D76" s="81">
        <v>32114</v>
      </c>
      <c r="E76" s="81">
        <v>32523</v>
      </c>
      <c r="F76" s="110">
        <f t="shared" si="5"/>
        <v>1.8719350754000229E-2</v>
      </c>
      <c r="G76" s="110">
        <f t="shared" si="6"/>
        <v>6.8710567823343852E-2</v>
      </c>
      <c r="H76" s="63">
        <f t="shared" si="7"/>
        <v>2091</v>
      </c>
      <c r="I76" s="47">
        <f t="shared" si="9"/>
        <v>5.867497264079468E-2</v>
      </c>
      <c r="J76" s="81">
        <f t="shared" si="8"/>
        <v>409</v>
      </c>
    </row>
    <row r="77" spans="1:13">
      <c r="A77" s="48">
        <v>86</v>
      </c>
      <c r="B77" s="46" t="s">
        <v>76</v>
      </c>
      <c r="C77" s="81">
        <v>21407</v>
      </c>
      <c r="D77" s="81">
        <v>22624</v>
      </c>
      <c r="E77" s="81">
        <v>22789</v>
      </c>
      <c r="F77" s="110">
        <f t="shared" si="5"/>
        <v>1.31167261425118E-2</v>
      </c>
      <c r="G77" s="110">
        <f t="shared" si="6"/>
        <v>6.4558322044191152E-2</v>
      </c>
      <c r="H77" s="63">
        <f t="shared" si="7"/>
        <v>1382</v>
      </c>
      <c r="I77" s="47">
        <f t="shared" si="9"/>
        <v>3.8779919746331062E-2</v>
      </c>
      <c r="J77" s="81">
        <f t="shared" si="8"/>
        <v>165</v>
      </c>
    </row>
    <row r="78" spans="1:13">
      <c r="A78" s="48">
        <v>87</v>
      </c>
      <c r="B78" s="46" t="s">
        <v>77</v>
      </c>
      <c r="C78" s="81">
        <v>1627</v>
      </c>
      <c r="D78" s="81">
        <v>1575</v>
      </c>
      <c r="E78" s="81">
        <v>1565</v>
      </c>
      <c r="F78" s="110">
        <f t="shared" si="5"/>
        <v>9.0077126741107405E-4</v>
      </c>
      <c r="G78" s="110">
        <f t="shared" si="6"/>
        <v>-3.8106945298094649E-2</v>
      </c>
      <c r="H78" s="63">
        <f t="shared" si="7"/>
        <v>-62</v>
      </c>
      <c r="I78" s="47">
        <f t="shared" si="9"/>
        <v>-1.7397648511378624E-3</v>
      </c>
      <c r="J78" s="81">
        <f t="shared" si="8"/>
        <v>-10</v>
      </c>
    </row>
    <row r="79" spans="1:13">
      <c r="A79" s="48">
        <v>88</v>
      </c>
      <c r="B79" s="46" t="s">
        <v>78</v>
      </c>
      <c r="C79" s="81">
        <v>4183</v>
      </c>
      <c r="D79" s="81">
        <v>4317</v>
      </c>
      <c r="E79" s="81">
        <v>4339</v>
      </c>
      <c r="F79" s="110">
        <f t="shared" si="5"/>
        <v>2.4974099228732591E-3</v>
      </c>
      <c r="G79" s="110">
        <f t="shared" si="6"/>
        <v>3.7293808271575427E-2</v>
      </c>
      <c r="H79" s="63">
        <f t="shared" si="7"/>
        <v>156</v>
      </c>
      <c r="I79" s="47">
        <f t="shared" si="9"/>
        <v>4.3774728512501054E-3</v>
      </c>
      <c r="J79" s="81">
        <f t="shared" si="8"/>
        <v>22</v>
      </c>
    </row>
    <row r="80" spans="1:13">
      <c r="A80" s="48">
        <v>90</v>
      </c>
      <c r="B80" s="46" t="s">
        <v>79</v>
      </c>
      <c r="C80" s="81">
        <v>1417</v>
      </c>
      <c r="D80" s="81">
        <v>1445</v>
      </c>
      <c r="E80" s="81">
        <v>1457</v>
      </c>
      <c r="F80" s="110">
        <f t="shared" si="5"/>
        <v>8.3860941636928739E-4</v>
      </c>
      <c r="G80" s="110">
        <f t="shared" si="6"/>
        <v>2.8228652081863093E-2</v>
      </c>
      <c r="H80" s="63">
        <f t="shared" si="7"/>
        <v>40</v>
      </c>
      <c r="I80" s="47">
        <f t="shared" si="9"/>
        <v>1.1224289362179757E-3</v>
      </c>
      <c r="J80" s="81">
        <f t="shared" si="8"/>
        <v>12</v>
      </c>
      <c r="M80" s="11"/>
    </row>
    <row r="81" spans="1:13">
      <c r="A81" s="48">
        <v>91</v>
      </c>
      <c r="B81" s="46" t="s">
        <v>80</v>
      </c>
      <c r="C81" s="81">
        <v>344</v>
      </c>
      <c r="D81" s="81">
        <v>371</v>
      </c>
      <c r="E81" s="81">
        <v>378</v>
      </c>
      <c r="F81" s="110">
        <f t="shared" si="5"/>
        <v>2.1756647864625301E-4</v>
      </c>
      <c r="G81" s="110">
        <f t="shared" si="6"/>
        <v>9.8837209302325577E-2</v>
      </c>
      <c r="H81" s="63">
        <f t="shared" si="7"/>
        <v>34</v>
      </c>
      <c r="I81" s="47">
        <f t="shared" si="9"/>
        <v>9.5406459578527931E-4</v>
      </c>
      <c r="J81" s="81">
        <f t="shared" si="8"/>
        <v>7</v>
      </c>
    </row>
    <row r="82" spans="1:13">
      <c r="A82" s="48">
        <v>92</v>
      </c>
      <c r="B82" s="46" t="s">
        <v>81</v>
      </c>
      <c r="C82" s="81">
        <v>4169</v>
      </c>
      <c r="D82" s="81">
        <v>3881</v>
      </c>
      <c r="E82" s="81">
        <v>3885</v>
      </c>
      <c r="F82" s="110">
        <f t="shared" si="5"/>
        <v>2.2360999194198229E-3</v>
      </c>
      <c r="G82" s="110">
        <f t="shared" si="6"/>
        <v>-6.812185176301272E-2</v>
      </c>
      <c r="H82" s="63">
        <f t="shared" si="7"/>
        <v>-284</v>
      </c>
      <c r="I82" s="47">
        <f t="shared" si="9"/>
        <v>-7.9692454471476278E-3</v>
      </c>
      <c r="J82" s="81">
        <f t="shared" si="8"/>
        <v>4</v>
      </c>
    </row>
    <row r="83" spans="1:13">
      <c r="A83" s="48">
        <v>93</v>
      </c>
      <c r="B83" s="46" t="s">
        <v>82</v>
      </c>
      <c r="C83" s="81">
        <v>6784</v>
      </c>
      <c r="D83" s="81">
        <v>6986</v>
      </c>
      <c r="E83" s="81">
        <v>7214</v>
      </c>
      <c r="F83" s="110">
        <f t="shared" si="5"/>
        <v>4.152181420513411E-3</v>
      </c>
      <c r="G83" s="110">
        <f t="shared" si="6"/>
        <v>6.3384433962264147E-2</v>
      </c>
      <c r="H83" s="63">
        <f t="shared" si="7"/>
        <v>430</v>
      </c>
      <c r="I83" s="47">
        <f t="shared" si="9"/>
        <v>1.2066111064343238E-2</v>
      </c>
      <c r="J83" s="81">
        <f t="shared" si="8"/>
        <v>228</v>
      </c>
    </row>
    <row r="84" spans="1:13">
      <c r="A84" s="48">
        <v>94</v>
      </c>
      <c r="B84" s="46" t="s">
        <v>83</v>
      </c>
      <c r="C84" s="81">
        <v>10111</v>
      </c>
      <c r="D84" s="81">
        <v>10349</v>
      </c>
      <c r="E84" s="81">
        <v>10318</v>
      </c>
      <c r="F84" s="110">
        <f t="shared" si="5"/>
        <v>5.938759065269944E-3</v>
      </c>
      <c r="G84" s="110">
        <f t="shared" si="6"/>
        <v>2.0472752447829097E-2</v>
      </c>
      <c r="H84" s="63">
        <f t="shared" si="7"/>
        <v>207</v>
      </c>
      <c r="I84" s="47">
        <f t="shared" si="9"/>
        <v>5.8085697449280242E-3</v>
      </c>
      <c r="J84" s="81">
        <f t="shared" si="8"/>
        <v>-31</v>
      </c>
    </row>
    <row r="85" spans="1:13">
      <c r="A85" s="48">
        <v>95</v>
      </c>
      <c r="B85" s="46" t="s">
        <v>84</v>
      </c>
      <c r="C85" s="81">
        <v>11742</v>
      </c>
      <c r="D85" s="81">
        <v>11655</v>
      </c>
      <c r="E85" s="81">
        <v>11670</v>
      </c>
      <c r="F85" s="110">
        <f t="shared" si="5"/>
        <v>6.7169333486819388E-3</v>
      </c>
      <c r="G85" s="110">
        <f t="shared" si="6"/>
        <v>-6.1318344404701075E-3</v>
      </c>
      <c r="H85" s="63">
        <f t="shared" si="7"/>
        <v>-72</v>
      </c>
      <c r="I85" s="47">
        <f t="shared" si="9"/>
        <v>-2.0203720851923561E-3</v>
      </c>
      <c r="J85" s="81">
        <f t="shared" si="8"/>
        <v>15</v>
      </c>
    </row>
    <row r="86" spans="1:13">
      <c r="A86" s="48">
        <v>96</v>
      </c>
      <c r="B86" s="46" t="s">
        <v>85</v>
      </c>
      <c r="C86" s="81">
        <v>28066</v>
      </c>
      <c r="D86" s="81">
        <v>28148</v>
      </c>
      <c r="E86" s="81">
        <v>28460</v>
      </c>
      <c r="F86" s="110">
        <f t="shared" si="5"/>
        <v>1.6380798894900427E-2</v>
      </c>
      <c r="G86" s="110">
        <f t="shared" si="6"/>
        <v>1.4038338202807667E-2</v>
      </c>
      <c r="H86" s="63">
        <f t="shared" si="7"/>
        <v>394</v>
      </c>
      <c r="I86" s="47">
        <f t="shared" si="9"/>
        <v>1.105592502174706E-2</v>
      </c>
      <c r="J86" s="81">
        <f t="shared" si="8"/>
        <v>312</v>
      </c>
    </row>
    <row r="87" spans="1:13">
      <c r="A87" s="48">
        <v>97</v>
      </c>
      <c r="B87" s="46" t="s">
        <v>86</v>
      </c>
      <c r="C87" s="81">
        <v>33622</v>
      </c>
      <c r="D87" s="81">
        <v>24966</v>
      </c>
      <c r="E87" s="81">
        <v>24387</v>
      </c>
      <c r="F87" s="110">
        <f t="shared" si="5"/>
        <v>1.4036491308852308E-2</v>
      </c>
      <c r="G87" s="110">
        <f t="shared" si="6"/>
        <v>-0.27467134614240674</v>
      </c>
      <c r="H87" s="63">
        <f t="shared" si="7"/>
        <v>-9235</v>
      </c>
      <c r="I87" s="47">
        <f t="shared" si="9"/>
        <v>-0.25914078064932516</v>
      </c>
      <c r="J87" s="81">
        <f t="shared" si="8"/>
        <v>-579</v>
      </c>
    </row>
    <row r="88" spans="1:13">
      <c r="A88" s="48">
        <v>98</v>
      </c>
      <c r="B88" s="46" t="s">
        <v>87</v>
      </c>
      <c r="C88" s="81">
        <v>571</v>
      </c>
      <c r="D88" s="81">
        <v>512</v>
      </c>
      <c r="E88" s="81">
        <v>505</v>
      </c>
      <c r="F88" s="110">
        <f t="shared" si="5"/>
        <v>2.9066421088983537E-4</v>
      </c>
      <c r="G88" s="110">
        <f t="shared" si="6"/>
        <v>-0.11558669001751314</v>
      </c>
      <c r="H88" s="63">
        <f t="shared" si="7"/>
        <v>-66</v>
      </c>
      <c r="I88" s="47">
        <f t="shared" si="9"/>
        <v>-1.8520077447596599E-3</v>
      </c>
      <c r="J88" s="81">
        <f t="shared" si="8"/>
        <v>-7</v>
      </c>
    </row>
    <row r="89" spans="1:13">
      <c r="A89" s="48">
        <v>99</v>
      </c>
      <c r="B89" s="46" t="s">
        <v>88</v>
      </c>
      <c r="C89" s="81">
        <v>490</v>
      </c>
      <c r="D89" s="81">
        <v>489</v>
      </c>
      <c r="E89" s="81">
        <v>482</v>
      </c>
      <c r="F89" s="110">
        <f t="shared" si="5"/>
        <v>2.7742603890871419E-4</v>
      </c>
      <c r="G89" s="110">
        <f t="shared" si="6"/>
        <v>-1.6326530612244899E-2</v>
      </c>
      <c r="H89" s="63">
        <f t="shared" si="7"/>
        <v>-8</v>
      </c>
      <c r="I89" s="47">
        <f t="shared" si="9"/>
        <v>-2.2448578724359514E-4</v>
      </c>
      <c r="J89" s="81">
        <f t="shared" si="8"/>
        <v>-7</v>
      </c>
    </row>
    <row r="90" spans="1:13" s="11" customFormat="1">
      <c r="A90" s="129" t="s">
        <v>89</v>
      </c>
      <c r="B90" s="129"/>
      <c r="C90" s="74">
        <v>1701763</v>
      </c>
      <c r="D90" s="74">
        <v>1723822</v>
      </c>
      <c r="E90" s="74">
        <v>1737400</v>
      </c>
      <c r="F90" s="110">
        <f t="shared" si="5"/>
        <v>1</v>
      </c>
      <c r="G90" s="110">
        <f t="shared" si="6"/>
        <v>2.0941223895454303E-2</v>
      </c>
      <c r="H90" s="63">
        <f t="shared" si="7"/>
        <v>35637</v>
      </c>
      <c r="I90" s="47">
        <f t="shared" si="9"/>
        <v>1</v>
      </c>
      <c r="J90" s="81">
        <f t="shared" si="8"/>
        <v>13578</v>
      </c>
      <c r="M90" s="7"/>
    </row>
    <row r="91" spans="1:13">
      <c r="C91" s="8"/>
      <c r="D91" s="8"/>
      <c r="E91" s="8"/>
    </row>
    <row r="92" spans="1:13">
      <c r="D92" s="8"/>
      <c r="E92" s="8"/>
    </row>
    <row r="93" spans="1:13">
      <c r="D93" s="8"/>
      <c r="E93" s="8"/>
    </row>
    <row r="94" spans="1:13">
      <c r="D94" s="8"/>
      <c r="E94" s="8"/>
    </row>
    <row r="95" spans="1:13">
      <c r="D95" s="8"/>
      <c r="E95" s="8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84"/>
  <sheetViews>
    <sheetView zoomScale="80" zoomScaleNormal="80" workbookViewId="0">
      <pane ySplit="1" topLeftCell="A64" activePane="bottomLeft" state="frozen"/>
      <selection activeCell="W1" sqref="W1"/>
      <selection pane="bottomLeft" sqref="A1:J8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9.7265625" style="7" customWidth="1"/>
    <col min="11" max="11" width="9.1796875" style="7"/>
    <col min="12" max="12" width="10.81640625" style="7" bestFit="1" customWidth="1"/>
    <col min="13" max="16384" width="9.1796875" style="7"/>
  </cols>
  <sheetData>
    <row r="1" spans="1:13" ht="29">
      <c r="A1" s="54" t="s">
        <v>91</v>
      </c>
      <c r="B1" s="54" t="s">
        <v>174</v>
      </c>
      <c r="C1" s="54">
        <v>42095</v>
      </c>
      <c r="D1" s="54">
        <v>42430</v>
      </c>
      <c r="E1" s="54">
        <v>42461</v>
      </c>
      <c r="F1" s="1" t="s">
        <v>283</v>
      </c>
      <c r="G1" s="1" t="s">
        <v>289</v>
      </c>
      <c r="H1" s="1" t="s">
        <v>296</v>
      </c>
      <c r="I1" s="1" t="s">
        <v>297</v>
      </c>
      <c r="J1" s="44" t="s">
        <v>298</v>
      </c>
    </row>
    <row r="2" spans="1:13">
      <c r="A2" s="49">
        <v>1</v>
      </c>
      <c r="B2" s="111" t="s">
        <v>92</v>
      </c>
      <c r="C2" s="81">
        <v>292167</v>
      </c>
      <c r="D2" s="81">
        <v>297183</v>
      </c>
      <c r="E2" s="81">
        <v>295538</v>
      </c>
      <c r="F2" s="110">
        <f t="shared" ref="F2:F65" si="0">E2/$E$83</f>
        <v>2.100502257554137E-2</v>
      </c>
      <c r="G2" s="110">
        <f t="shared" ref="G2:G65" si="1">(E2-C2)/C2</f>
        <v>1.1537921804995089E-2</v>
      </c>
      <c r="H2" s="63">
        <f t="shared" ref="H2:H65" si="2">E2-C2</f>
        <v>3371</v>
      </c>
      <c r="I2" s="47">
        <f>H2/$H$83</f>
        <v>8.6746851534474853E-3</v>
      </c>
      <c r="J2" s="81">
        <f t="shared" ref="J2:J65" si="3">E2-D2</f>
        <v>-1645</v>
      </c>
      <c r="L2" s="3"/>
      <c r="M2" s="10"/>
    </row>
    <row r="3" spans="1:13">
      <c r="A3" s="49">
        <v>2</v>
      </c>
      <c r="B3" s="111" t="s">
        <v>93</v>
      </c>
      <c r="C3" s="81">
        <v>45607</v>
      </c>
      <c r="D3" s="81">
        <v>47455</v>
      </c>
      <c r="E3" s="81">
        <v>48373</v>
      </c>
      <c r="F3" s="110">
        <f t="shared" si="0"/>
        <v>3.4380551977974501E-3</v>
      </c>
      <c r="G3" s="110">
        <f t="shared" si="1"/>
        <v>6.0648584647093648E-2</v>
      </c>
      <c r="H3" s="63">
        <f t="shared" si="2"/>
        <v>2766</v>
      </c>
      <c r="I3" s="47">
        <f t="shared" ref="I3:I66" si="4">H3/$H$83</f>
        <v>7.1178223478005776E-3</v>
      </c>
      <c r="J3" s="81">
        <f t="shared" si="3"/>
        <v>918</v>
      </c>
      <c r="L3" s="3"/>
      <c r="M3" s="10"/>
    </row>
    <row r="4" spans="1:13">
      <c r="A4" s="49">
        <v>3</v>
      </c>
      <c r="B4" s="111" t="s">
        <v>94</v>
      </c>
      <c r="C4" s="81">
        <v>84461</v>
      </c>
      <c r="D4" s="81">
        <v>85304</v>
      </c>
      <c r="E4" s="81">
        <v>87323</v>
      </c>
      <c r="F4" s="110">
        <f t="shared" si="0"/>
        <v>6.2063815359243114E-3</v>
      </c>
      <c r="G4" s="110">
        <f t="shared" si="1"/>
        <v>3.388546192917441E-2</v>
      </c>
      <c r="H4" s="63">
        <f t="shared" si="2"/>
        <v>2862</v>
      </c>
      <c r="I4" s="47">
        <f t="shared" si="4"/>
        <v>7.3648617351428965E-3</v>
      </c>
      <c r="J4" s="81">
        <f t="shared" si="3"/>
        <v>2019</v>
      </c>
      <c r="L4" s="3"/>
      <c r="M4" s="10"/>
    </row>
    <row r="5" spans="1:13">
      <c r="A5" s="49">
        <v>4</v>
      </c>
      <c r="B5" s="111" t="s">
        <v>95</v>
      </c>
      <c r="C5" s="81">
        <v>21225</v>
      </c>
      <c r="D5" s="81">
        <v>20313</v>
      </c>
      <c r="E5" s="81">
        <v>22425</v>
      </c>
      <c r="F5" s="110">
        <f t="shared" si="0"/>
        <v>1.593831017522333E-3</v>
      </c>
      <c r="G5" s="110">
        <f t="shared" si="1"/>
        <v>5.6537102473498232E-2</v>
      </c>
      <c r="H5" s="63">
        <f t="shared" si="2"/>
        <v>1200</v>
      </c>
      <c r="I5" s="47">
        <f t="shared" si="4"/>
        <v>3.0879923417789926E-3</v>
      </c>
      <c r="J5" s="81">
        <f t="shared" si="3"/>
        <v>2112</v>
      </c>
      <c r="L5" s="3"/>
      <c r="M5" s="10"/>
    </row>
    <row r="6" spans="1:13">
      <c r="A6" s="49">
        <v>5</v>
      </c>
      <c r="B6" s="111" t="s">
        <v>96</v>
      </c>
      <c r="C6" s="81">
        <v>38833</v>
      </c>
      <c r="D6" s="81">
        <v>39910</v>
      </c>
      <c r="E6" s="81">
        <v>40992</v>
      </c>
      <c r="F6" s="110">
        <f t="shared" si="0"/>
        <v>2.913459133568583E-3</v>
      </c>
      <c r="G6" s="110">
        <f t="shared" si="1"/>
        <v>5.5597043751448513E-2</v>
      </c>
      <c r="H6" s="63">
        <f t="shared" si="2"/>
        <v>2159</v>
      </c>
      <c r="I6" s="47">
        <f t="shared" si="4"/>
        <v>5.5558128882507041E-3</v>
      </c>
      <c r="J6" s="81">
        <f t="shared" si="3"/>
        <v>1082</v>
      </c>
      <c r="L6" s="3"/>
      <c r="M6" s="10"/>
    </row>
    <row r="7" spans="1:13">
      <c r="A7" s="49">
        <v>6</v>
      </c>
      <c r="B7" s="111" t="s">
        <v>97</v>
      </c>
      <c r="C7" s="81">
        <v>1214906</v>
      </c>
      <c r="D7" s="81">
        <v>1258933</v>
      </c>
      <c r="E7" s="81">
        <v>1304091</v>
      </c>
      <c r="F7" s="110">
        <f t="shared" si="0"/>
        <v>9.2686764123599413E-2</v>
      </c>
      <c r="G7" s="110">
        <f t="shared" si="1"/>
        <v>7.3408971558293401E-2</v>
      </c>
      <c r="H7" s="63">
        <f t="shared" si="2"/>
        <v>89185</v>
      </c>
      <c r="I7" s="47">
        <f t="shared" si="4"/>
        <v>0.2295021641679662</v>
      </c>
      <c r="J7" s="81">
        <f t="shared" si="3"/>
        <v>45158</v>
      </c>
      <c r="L7" s="3"/>
      <c r="M7" s="10"/>
    </row>
    <row r="8" spans="1:13">
      <c r="A8" s="49">
        <v>7</v>
      </c>
      <c r="B8" s="111" t="s">
        <v>98</v>
      </c>
      <c r="C8" s="81">
        <v>554219</v>
      </c>
      <c r="D8" s="81">
        <v>481475</v>
      </c>
      <c r="E8" s="81">
        <v>502238</v>
      </c>
      <c r="F8" s="110">
        <f t="shared" si="0"/>
        <v>3.5695986737051572E-2</v>
      </c>
      <c r="G8" s="110">
        <f t="shared" si="1"/>
        <v>-9.3791443454663226E-2</v>
      </c>
      <c r="H8" s="63">
        <f t="shared" si="2"/>
        <v>-51981</v>
      </c>
      <c r="I8" s="47">
        <f t="shared" si="4"/>
        <v>-0.13376410826501151</v>
      </c>
      <c r="J8" s="81">
        <f t="shared" si="3"/>
        <v>20763</v>
      </c>
      <c r="L8" s="3"/>
      <c r="M8" s="10"/>
    </row>
    <row r="9" spans="1:13">
      <c r="A9" s="49">
        <v>8</v>
      </c>
      <c r="B9" s="111" t="s">
        <v>99</v>
      </c>
      <c r="C9" s="81">
        <v>23893</v>
      </c>
      <c r="D9" s="81">
        <v>23282</v>
      </c>
      <c r="E9" s="81">
        <v>24397</v>
      </c>
      <c r="F9" s="110">
        <f t="shared" si="0"/>
        <v>1.7339886436785891E-3</v>
      </c>
      <c r="G9" s="110">
        <f t="shared" si="1"/>
        <v>2.1094044280751685E-2</v>
      </c>
      <c r="H9" s="63">
        <f t="shared" si="2"/>
        <v>504</v>
      </c>
      <c r="I9" s="47">
        <f t="shared" si="4"/>
        <v>1.2969567835471767E-3</v>
      </c>
      <c r="J9" s="81">
        <f t="shared" si="3"/>
        <v>1115</v>
      </c>
      <c r="L9" s="3"/>
      <c r="M9" s="10"/>
    </row>
    <row r="10" spans="1:13">
      <c r="A10" s="49">
        <v>9</v>
      </c>
      <c r="B10" s="111" t="s">
        <v>100</v>
      </c>
      <c r="C10" s="81">
        <v>147976</v>
      </c>
      <c r="D10" s="81">
        <v>151105</v>
      </c>
      <c r="E10" s="81">
        <v>155480</v>
      </c>
      <c r="F10" s="110">
        <f t="shared" si="0"/>
        <v>1.1050561721488175E-2</v>
      </c>
      <c r="G10" s="110">
        <f t="shared" si="1"/>
        <v>5.0710926096123696E-2</v>
      </c>
      <c r="H10" s="63">
        <f t="shared" si="2"/>
        <v>7504</v>
      </c>
      <c r="I10" s="47">
        <f t="shared" si="4"/>
        <v>1.9310245443924633E-2</v>
      </c>
      <c r="J10" s="81">
        <f t="shared" si="3"/>
        <v>4375</v>
      </c>
      <c r="L10" s="3"/>
      <c r="M10" s="10"/>
    </row>
    <row r="11" spans="1:13">
      <c r="A11" s="49">
        <v>10</v>
      </c>
      <c r="B11" s="111" t="s">
        <v>101</v>
      </c>
      <c r="C11" s="81">
        <v>159540</v>
      </c>
      <c r="D11" s="81">
        <v>161558</v>
      </c>
      <c r="E11" s="81">
        <v>162965</v>
      </c>
      <c r="F11" s="110">
        <f t="shared" si="0"/>
        <v>1.1582549465798305E-2</v>
      </c>
      <c r="G11" s="110">
        <f t="shared" si="1"/>
        <v>2.1467970414942961E-2</v>
      </c>
      <c r="H11" s="63">
        <f t="shared" si="2"/>
        <v>3425</v>
      </c>
      <c r="I11" s="47">
        <f t="shared" si="4"/>
        <v>8.8136448088275404E-3</v>
      </c>
      <c r="J11" s="81">
        <f t="shared" si="3"/>
        <v>1407</v>
      </c>
      <c r="L11" s="3"/>
      <c r="M11" s="10"/>
    </row>
    <row r="12" spans="1:13">
      <c r="A12" s="49">
        <v>11</v>
      </c>
      <c r="B12" s="111" t="s">
        <v>102</v>
      </c>
      <c r="C12" s="81">
        <v>41384</v>
      </c>
      <c r="D12" s="81">
        <v>42423</v>
      </c>
      <c r="E12" s="81">
        <v>42605</v>
      </c>
      <c r="F12" s="110">
        <f t="shared" si="0"/>
        <v>3.0281012486750945E-3</v>
      </c>
      <c r="G12" s="110">
        <f t="shared" si="1"/>
        <v>2.9504156195631161E-2</v>
      </c>
      <c r="H12" s="63">
        <f t="shared" si="2"/>
        <v>1221</v>
      </c>
      <c r="I12" s="47">
        <f t="shared" si="4"/>
        <v>3.1420322077601245E-3</v>
      </c>
      <c r="J12" s="81">
        <f t="shared" si="3"/>
        <v>182</v>
      </c>
      <c r="L12" s="3"/>
      <c r="M12" s="10"/>
    </row>
    <row r="13" spans="1:13">
      <c r="A13" s="49">
        <v>12</v>
      </c>
      <c r="B13" s="111" t="s">
        <v>103</v>
      </c>
      <c r="C13" s="81">
        <v>23207</v>
      </c>
      <c r="D13" s="81">
        <v>24623</v>
      </c>
      <c r="E13" s="81">
        <v>27806</v>
      </c>
      <c r="F13" s="110">
        <f t="shared" si="0"/>
        <v>1.9762793878807575E-3</v>
      </c>
      <c r="G13" s="110">
        <f t="shared" si="1"/>
        <v>0.19817296505364759</v>
      </c>
      <c r="H13" s="63">
        <f t="shared" si="2"/>
        <v>4599</v>
      </c>
      <c r="I13" s="47">
        <f t="shared" si="4"/>
        <v>1.1834730649867989E-2</v>
      </c>
      <c r="J13" s="81">
        <f t="shared" si="3"/>
        <v>3183</v>
      </c>
      <c r="L13" s="3"/>
      <c r="M13" s="10"/>
    </row>
    <row r="14" spans="1:13">
      <c r="A14" s="49">
        <v>13</v>
      </c>
      <c r="B14" s="111" t="s">
        <v>104</v>
      </c>
      <c r="C14" s="81">
        <v>20062</v>
      </c>
      <c r="D14" s="81">
        <v>20050</v>
      </c>
      <c r="E14" s="81">
        <v>21223</v>
      </c>
      <c r="F14" s="110">
        <f t="shared" si="0"/>
        <v>1.5084002535061972E-3</v>
      </c>
      <c r="G14" s="110">
        <f t="shared" si="1"/>
        <v>5.7870601136476921E-2</v>
      </c>
      <c r="H14" s="63">
        <f t="shared" si="2"/>
        <v>1161</v>
      </c>
      <c r="I14" s="47">
        <f t="shared" si="4"/>
        <v>2.9876325906711752E-3</v>
      </c>
      <c r="J14" s="81">
        <f t="shared" si="3"/>
        <v>1173</v>
      </c>
      <c r="L14" s="3"/>
      <c r="M14" s="10"/>
    </row>
    <row r="15" spans="1:13">
      <c r="A15" s="49">
        <v>14</v>
      </c>
      <c r="B15" s="111" t="s">
        <v>105</v>
      </c>
      <c r="C15" s="81">
        <v>56842</v>
      </c>
      <c r="D15" s="81">
        <v>55138</v>
      </c>
      <c r="E15" s="81">
        <v>55396</v>
      </c>
      <c r="F15" s="110">
        <f t="shared" si="0"/>
        <v>3.9372068248235076E-3</v>
      </c>
      <c r="G15" s="110">
        <f t="shared" si="1"/>
        <v>-2.5438935998029627E-2</v>
      </c>
      <c r="H15" s="63">
        <f t="shared" si="2"/>
        <v>-1446</v>
      </c>
      <c r="I15" s="47">
        <f t="shared" si="4"/>
        <v>-3.7210307718436859E-3</v>
      </c>
      <c r="J15" s="81">
        <f t="shared" si="3"/>
        <v>258</v>
      </c>
      <c r="L15" s="3"/>
      <c r="M15" s="10"/>
    </row>
    <row r="16" spans="1:13">
      <c r="A16" s="49">
        <v>15</v>
      </c>
      <c r="B16" s="111" t="s">
        <v>106</v>
      </c>
      <c r="C16" s="81">
        <v>36974</v>
      </c>
      <c r="D16" s="81">
        <v>36625</v>
      </c>
      <c r="E16" s="81">
        <v>37197</v>
      </c>
      <c r="F16" s="110">
        <f t="shared" si="0"/>
        <v>2.6437338844494192E-3</v>
      </c>
      <c r="G16" s="110">
        <f t="shared" si="1"/>
        <v>6.0312652133931955E-3</v>
      </c>
      <c r="H16" s="63">
        <f t="shared" si="2"/>
        <v>223</v>
      </c>
      <c r="I16" s="47">
        <f t="shared" si="4"/>
        <v>5.7385191018059604E-4</v>
      </c>
      <c r="J16" s="81">
        <f t="shared" si="3"/>
        <v>572</v>
      </c>
      <c r="L16" s="3"/>
      <c r="M16" s="10"/>
    </row>
    <row r="17" spans="1:10">
      <c r="A17" s="49">
        <v>16</v>
      </c>
      <c r="B17" s="111" t="s">
        <v>107</v>
      </c>
      <c r="C17" s="81">
        <v>635269</v>
      </c>
      <c r="D17" s="81">
        <v>651137</v>
      </c>
      <c r="E17" s="81">
        <v>656372</v>
      </c>
      <c r="F17" s="110">
        <f t="shared" si="0"/>
        <v>4.6650883060564939E-2</v>
      </c>
      <c r="G17" s="110">
        <f t="shared" si="1"/>
        <v>3.3218998565961819E-2</v>
      </c>
      <c r="H17" s="63">
        <f t="shared" si="2"/>
        <v>21103</v>
      </c>
      <c r="I17" s="47">
        <f t="shared" si="4"/>
        <v>5.4304918657135062E-2</v>
      </c>
      <c r="J17" s="81">
        <f t="shared" si="3"/>
        <v>5235</v>
      </c>
    </row>
    <row r="18" spans="1:10">
      <c r="A18" s="49">
        <v>17</v>
      </c>
      <c r="B18" s="111" t="s">
        <v>108</v>
      </c>
      <c r="C18" s="81">
        <v>76456</v>
      </c>
      <c r="D18" s="81">
        <v>78005</v>
      </c>
      <c r="E18" s="81">
        <v>78909</v>
      </c>
      <c r="F18" s="110">
        <f t="shared" si="0"/>
        <v>5.6083661878113611E-3</v>
      </c>
      <c r="G18" s="110">
        <f t="shared" si="1"/>
        <v>3.2083812912001672E-2</v>
      </c>
      <c r="H18" s="63">
        <f t="shared" si="2"/>
        <v>2453</v>
      </c>
      <c r="I18" s="47">
        <f t="shared" si="4"/>
        <v>6.3123710119865574E-3</v>
      </c>
      <c r="J18" s="81">
        <f t="shared" si="3"/>
        <v>904</v>
      </c>
    </row>
    <row r="19" spans="1:10">
      <c r="A19" s="49">
        <v>18</v>
      </c>
      <c r="B19" s="111" t="s">
        <v>109</v>
      </c>
      <c r="C19" s="81">
        <v>23696</v>
      </c>
      <c r="D19" s="81">
        <v>24593</v>
      </c>
      <c r="E19" s="81">
        <v>25989</v>
      </c>
      <c r="F19" s="110">
        <f t="shared" si="0"/>
        <v>1.8471382079994609E-3</v>
      </c>
      <c r="G19" s="110">
        <f t="shared" si="1"/>
        <v>9.6767386900742741E-2</v>
      </c>
      <c r="H19" s="63">
        <f t="shared" si="2"/>
        <v>2293</v>
      </c>
      <c r="I19" s="47">
        <f t="shared" si="4"/>
        <v>5.900638699749358E-3</v>
      </c>
      <c r="J19" s="81">
        <f t="shared" si="3"/>
        <v>1396</v>
      </c>
    </row>
    <row r="20" spans="1:10">
      <c r="A20" s="49">
        <v>19</v>
      </c>
      <c r="B20" s="111" t="s">
        <v>110</v>
      </c>
      <c r="C20" s="81">
        <v>55854</v>
      </c>
      <c r="D20" s="81">
        <v>57641</v>
      </c>
      <c r="E20" s="81">
        <v>59540</v>
      </c>
      <c r="F20" s="110">
        <f t="shared" si="0"/>
        <v>4.2317368465230642E-3</v>
      </c>
      <c r="G20" s="110">
        <f t="shared" si="1"/>
        <v>6.5993483009274184E-2</v>
      </c>
      <c r="H20" s="63">
        <f t="shared" si="2"/>
        <v>3686</v>
      </c>
      <c r="I20" s="47">
        <f t="shared" si="4"/>
        <v>9.4852831431644722E-3</v>
      </c>
      <c r="J20" s="81">
        <f t="shared" si="3"/>
        <v>1899</v>
      </c>
    </row>
    <row r="21" spans="1:10">
      <c r="A21" s="49">
        <v>20</v>
      </c>
      <c r="B21" s="111" t="s">
        <v>111</v>
      </c>
      <c r="C21" s="81">
        <v>184952</v>
      </c>
      <c r="D21" s="81">
        <v>187509</v>
      </c>
      <c r="E21" s="81">
        <v>188034</v>
      </c>
      <c r="F21" s="110">
        <f t="shared" si="0"/>
        <v>1.3364299734617363E-2</v>
      </c>
      <c r="G21" s="110">
        <f t="shared" si="1"/>
        <v>1.6663783035598425E-2</v>
      </c>
      <c r="H21" s="63">
        <f t="shared" si="2"/>
        <v>3082</v>
      </c>
      <c r="I21" s="47">
        <f t="shared" si="4"/>
        <v>7.9309936644690448E-3</v>
      </c>
      <c r="J21" s="81">
        <f t="shared" si="3"/>
        <v>525</v>
      </c>
    </row>
    <row r="22" spans="1:10">
      <c r="A22" s="49">
        <v>21</v>
      </c>
      <c r="B22" s="111" t="s">
        <v>112</v>
      </c>
      <c r="C22" s="81">
        <v>121915</v>
      </c>
      <c r="D22" s="81">
        <v>124388</v>
      </c>
      <c r="E22" s="81">
        <v>126104</v>
      </c>
      <c r="F22" s="110">
        <f t="shared" si="0"/>
        <v>8.9626963939191204E-3</v>
      </c>
      <c r="G22" s="110">
        <f t="shared" si="1"/>
        <v>3.4360004921461677E-2</v>
      </c>
      <c r="H22" s="63">
        <f t="shared" si="2"/>
        <v>4189</v>
      </c>
      <c r="I22" s="47">
        <f t="shared" si="4"/>
        <v>1.0779666599760165E-2</v>
      </c>
      <c r="J22" s="81">
        <f t="shared" si="3"/>
        <v>1716</v>
      </c>
    </row>
    <row r="23" spans="1:10">
      <c r="A23" s="49">
        <v>22</v>
      </c>
      <c r="B23" s="111" t="s">
        <v>113</v>
      </c>
      <c r="C23" s="81">
        <v>58103</v>
      </c>
      <c r="D23" s="81">
        <v>58166</v>
      </c>
      <c r="E23" s="81">
        <v>58688</v>
      </c>
      <c r="F23" s="110">
        <f t="shared" si="0"/>
        <v>4.1711819289342554E-3</v>
      </c>
      <c r="G23" s="110">
        <f t="shared" si="1"/>
        <v>1.0068326936646988E-2</v>
      </c>
      <c r="H23" s="63">
        <f t="shared" si="2"/>
        <v>585</v>
      </c>
      <c r="I23" s="47">
        <f t="shared" si="4"/>
        <v>1.5053962666172589E-3</v>
      </c>
      <c r="J23" s="81">
        <f t="shared" si="3"/>
        <v>522</v>
      </c>
    </row>
    <row r="24" spans="1:10">
      <c r="A24" s="49">
        <v>23</v>
      </c>
      <c r="B24" s="111" t="s">
        <v>114</v>
      </c>
      <c r="C24" s="81">
        <v>61147</v>
      </c>
      <c r="D24" s="81">
        <v>58980</v>
      </c>
      <c r="E24" s="81">
        <v>61182</v>
      </c>
      <c r="F24" s="110">
        <f t="shared" si="0"/>
        <v>4.3484401031906967E-3</v>
      </c>
      <c r="G24" s="110">
        <f t="shared" si="1"/>
        <v>5.7239112303138337E-4</v>
      </c>
      <c r="H24" s="63">
        <f t="shared" si="2"/>
        <v>35</v>
      </c>
      <c r="I24" s="47">
        <f t="shared" si="4"/>
        <v>9.0066443301887279E-5</v>
      </c>
      <c r="J24" s="81">
        <f t="shared" si="3"/>
        <v>2202</v>
      </c>
    </row>
    <row r="25" spans="1:10">
      <c r="A25" s="49">
        <v>24</v>
      </c>
      <c r="B25" s="111" t="s">
        <v>115</v>
      </c>
      <c r="C25" s="81">
        <v>25660</v>
      </c>
      <c r="D25" s="81">
        <v>25843</v>
      </c>
      <c r="E25" s="81">
        <v>26943</v>
      </c>
      <c r="F25" s="110">
        <f t="shared" si="0"/>
        <v>1.9149426579756618E-3</v>
      </c>
      <c r="G25" s="110">
        <f t="shared" si="1"/>
        <v>0.05</v>
      </c>
      <c r="H25" s="63">
        <f t="shared" si="2"/>
        <v>1283</v>
      </c>
      <c r="I25" s="47">
        <f t="shared" si="4"/>
        <v>3.3015784787520392E-3</v>
      </c>
      <c r="J25" s="81">
        <f t="shared" si="3"/>
        <v>1100</v>
      </c>
    </row>
    <row r="26" spans="1:10">
      <c r="A26" s="49">
        <v>25</v>
      </c>
      <c r="B26" s="111" t="s">
        <v>116</v>
      </c>
      <c r="C26" s="81">
        <v>74236</v>
      </c>
      <c r="D26" s="81">
        <v>73931</v>
      </c>
      <c r="E26" s="81">
        <v>80596</v>
      </c>
      <c r="F26" s="110">
        <f t="shared" si="0"/>
        <v>5.7282677675910788E-3</v>
      </c>
      <c r="G26" s="110">
        <f t="shared" si="1"/>
        <v>8.5672719435314404E-2</v>
      </c>
      <c r="H26" s="63">
        <f t="shared" si="2"/>
        <v>6360</v>
      </c>
      <c r="I26" s="47">
        <f t="shared" si="4"/>
        <v>1.6366359411428659E-2</v>
      </c>
      <c r="J26" s="81">
        <f t="shared" si="3"/>
        <v>6665</v>
      </c>
    </row>
    <row r="27" spans="1:10">
      <c r="A27" s="49">
        <v>26</v>
      </c>
      <c r="B27" s="111" t="s">
        <v>117</v>
      </c>
      <c r="C27" s="81">
        <v>169742</v>
      </c>
      <c r="D27" s="81">
        <v>166082</v>
      </c>
      <c r="E27" s="81">
        <v>170518</v>
      </c>
      <c r="F27" s="110">
        <f t="shared" si="0"/>
        <v>1.211937023170003E-2</v>
      </c>
      <c r="G27" s="110">
        <f t="shared" si="1"/>
        <v>4.571644024460652E-3</v>
      </c>
      <c r="H27" s="63">
        <f t="shared" si="2"/>
        <v>776</v>
      </c>
      <c r="I27" s="47">
        <f t="shared" si="4"/>
        <v>1.9969017143504149E-3</v>
      </c>
      <c r="J27" s="81">
        <f t="shared" si="3"/>
        <v>4436</v>
      </c>
    </row>
    <row r="28" spans="1:10">
      <c r="A28" s="49">
        <v>27</v>
      </c>
      <c r="B28" s="111" t="s">
        <v>118</v>
      </c>
      <c r="C28" s="81">
        <v>268766</v>
      </c>
      <c r="D28" s="81">
        <v>267561</v>
      </c>
      <c r="E28" s="81">
        <v>269268</v>
      </c>
      <c r="F28" s="110">
        <f t="shared" si="0"/>
        <v>1.9137912616553114E-2</v>
      </c>
      <c r="G28" s="110">
        <f t="shared" si="1"/>
        <v>1.8677957777397439E-3</v>
      </c>
      <c r="H28" s="63">
        <f t="shared" si="2"/>
        <v>502</v>
      </c>
      <c r="I28" s="47">
        <f t="shared" si="4"/>
        <v>1.2918101296442118E-3</v>
      </c>
      <c r="J28" s="81">
        <f t="shared" si="3"/>
        <v>1707</v>
      </c>
    </row>
    <row r="29" spans="1:10">
      <c r="A29" s="49">
        <v>28</v>
      </c>
      <c r="B29" s="111" t="s">
        <v>119</v>
      </c>
      <c r="C29" s="81">
        <v>46939</v>
      </c>
      <c r="D29" s="81">
        <v>50182</v>
      </c>
      <c r="E29" s="81">
        <v>50548</v>
      </c>
      <c r="F29" s="110">
        <f t="shared" si="0"/>
        <v>3.5926408148815557E-3</v>
      </c>
      <c r="G29" s="110">
        <f t="shared" si="1"/>
        <v>7.6887023583800257E-2</v>
      </c>
      <c r="H29" s="63">
        <f t="shared" si="2"/>
        <v>3609</v>
      </c>
      <c r="I29" s="47">
        <f t="shared" si="4"/>
        <v>9.2871369679003203E-3</v>
      </c>
      <c r="J29" s="81">
        <f t="shared" si="3"/>
        <v>366</v>
      </c>
    </row>
    <row r="30" spans="1:10">
      <c r="A30" s="49">
        <v>29</v>
      </c>
      <c r="B30" s="111" t="s">
        <v>120</v>
      </c>
      <c r="C30" s="81">
        <v>13440</v>
      </c>
      <c r="D30" s="81">
        <v>14574</v>
      </c>
      <c r="E30" s="81">
        <v>15311</v>
      </c>
      <c r="F30" s="110">
        <f t="shared" si="0"/>
        <v>1.0882116704251702E-3</v>
      </c>
      <c r="G30" s="110">
        <f t="shared" si="1"/>
        <v>0.13921130952380953</v>
      </c>
      <c r="H30" s="63">
        <f t="shared" si="2"/>
        <v>1871</v>
      </c>
      <c r="I30" s="47">
        <f t="shared" si="4"/>
        <v>4.8146947262237456E-3</v>
      </c>
      <c r="J30" s="81">
        <f t="shared" si="3"/>
        <v>737</v>
      </c>
    </row>
    <row r="31" spans="1:10">
      <c r="A31" s="49">
        <v>30</v>
      </c>
      <c r="B31" s="111" t="s">
        <v>121</v>
      </c>
      <c r="C31" s="81">
        <v>12089</v>
      </c>
      <c r="D31" s="81">
        <v>11200</v>
      </c>
      <c r="E31" s="81">
        <v>10850</v>
      </c>
      <c r="F31" s="110">
        <f t="shared" si="0"/>
        <v>7.7115123924714887E-4</v>
      </c>
      <c r="G31" s="110">
        <f t="shared" si="1"/>
        <v>-0.10248986682107701</v>
      </c>
      <c r="H31" s="63">
        <f t="shared" si="2"/>
        <v>-1239</v>
      </c>
      <c r="I31" s="47">
        <f t="shared" si="4"/>
        <v>-3.1883520928868096E-3</v>
      </c>
      <c r="J31" s="81">
        <f t="shared" si="3"/>
        <v>-350</v>
      </c>
    </row>
    <row r="32" spans="1:10">
      <c r="A32" s="49">
        <v>31</v>
      </c>
      <c r="B32" s="111" t="s">
        <v>122</v>
      </c>
      <c r="C32" s="81">
        <v>152038</v>
      </c>
      <c r="D32" s="81">
        <v>156913</v>
      </c>
      <c r="E32" s="81">
        <v>158547</v>
      </c>
      <c r="F32" s="110">
        <f t="shared" si="0"/>
        <v>1.1268545210038498E-2</v>
      </c>
      <c r="G32" s="110">
        <f t="shared" si="1"/>
        <v>4.2811665504676459E-2</v>
      </c>
      <c r="H32" s="63">
        <f t="shared" si="2"/>
        <v>6509</v>
      </c>
      <c r="I32" s="47">
        <f t="shared" si="4"/>
        <v>1.6749785127199553E-2</v>
      </c>
      <c r="J32" s="81">
        <f t="shared" si="3"/>
        <v>1634</v>
      </c>
    </row>
    <row r="33" spans="1:10">
      <c r="A33" s="49">
        <v>32</v>
      </c>
      <c r="B33" s="111" t="s">
        <v>123</v>
      </c>
      <c r="C33" s="81">
        <v>56248</v>
      </c>
      <c r="D33" s="81">
        <v>59322</v>
      </c>
      <c r="E33" s="81">
        <v>60579</v>
      </c>
      <c r="F33" s="110">
        <f t="shared" si="0"/>
        <v>4.3055825734887587E-3</v>
      </c>
      <c r="G33" s="110">
        <f t="shared" si="1"/>
        <v>7.699829327264969E-2</v>
      </c>
      <c r="H33" s="63">
        <f t="shared" si="2"/>
        <v>4331</v>
      </c>
      <c r="I33" s="47">
        <f t="shared" si="4"/>
        <v>1.114507902687068E-2</v>
      </c>
      <c r="J33" s="81">
        <f t="shared" si="3"/>
        <v>1257</v>
      </c>
    </row>
    <row r="34" spans="1:10">
      <c r="A34" s="49">
        <v>33</v>
      </c>
      <c r="B34" s="111" t="s">
        <v>124</v>
      </c>
      <c r="C34" s="81">
        <v>223416</v>
      </c>
      <c r="D34" s="81">
        <v>235497</v>
      </c>
      <c r="E34" s="81">
        <v>236965</v>
      </c>
      <c r="F34" s="110">
        <f t="shared" si="0"/>
        <v>1.6842014139004668E-2</v>
      </c>
      <c r="G34" s="110">
        <f t="shared" si="1"/>
        <v>6.0644716582518708E-2</v>
      </c>
      <c r="H34" s="63">
        <f t="shared" si="2"/>
        <v>13549</v>
      </c>
      <c r="I34" s="47">
        <f t="shared" si="4"/>
        <v>3.4866006865636304E-2</v>
      </c>
      <c r="J34" s="81">
        <f t="shared" si="3"/>
        <v>1468</v>
      </c>
    </row>
    <row r="35" spans="1:10">
      <c r="A35" s="49">
        <v>34</v>
      </c>
      <c r="B35" s="111" t="s">
        <v>125</v>
      </c>
      <c r="C35" s="81">
        <v>4007982</v>
      </c>
      <c r="D35" s="81">
        <v>4088557</v>
      </c>
      <c r="E35" s="81">
        <v>4099185</v>
      </c>
      <c r="F35" s="110">
        <f t="shared" si="0"/>
        <v>0.29134484724915427</v>
      </c>
      <c r="G35" s="110">
        <f t="shared" si="1"/>
        <v>2.2755341715606506E-2</v>
      </c>
      <c r="H35" s="63">
        <f t="shared" si="2"/>
        <v>91203</v>
      </c>
      <c r="I35" s="47">
        <f t="shared" si="4"/>
        <v>0.23469513795605787</v>
      </c>
      <c r="J35" s="81">
        <f t="shared" si="3"/>
        <v>10628</v>
      </c>
    </row>
    <row r="36" spans="1:10">
      <c r="A36" s="49">
        <v>35</v>
      </c>
      <c r="B36" s="111" t="s">
        <v>126</v>
      </c>
      <c r="C36" s="81">
        <v>842471</v>
      </c>
      <c r="D36" s="81">
        <v>858361</v>
      </c>
      <c r="E36" s="81">
        <v>863383</v>
      </c>
      <c r="F36" s="110">
        <f t="shared" si="0"/>
        <v>6.1363951188471995E-2</v>
      </c>
      <c r="G36" s="110">
        <f t="shared" si="1"/>
        <v>2.482221939983691E-2</v>
      </c>
      <c r="H36" s="63">
        <f t="shared" si="2"/>
        <v>20912</v>
      </c>
      <c r="I36" s="47">
        <f t="shared" si="4"/>
        <v>5.381341320940191E-2</v>
      </c>
      <c r="J36" s="81">
        <f t="shared" si="3"/>
        <v>5022</v>
      </c>
    </row>
    <row r="37" spans="1:10">
      <c r="A37" s="49">
        <v>36</v>
      </c>
      <c r="B37" s="111" t="s">
        <v>127</v>
      </c>
      <c r="C37" s="81">
        <v>19673</v>
      </c>
      <c r="D37" s="81">
        <v>20695</v>
      </c>
      <c r="E37" s="81">
        <v>22844</v>
      </c>
      <c r="F37" s="110">
        <f t="shared" si="0"/>
        <v>1.6236109593881906E-3</v>
      </c>
      <c r="G37" s="110">
        <f t="shared" si="1"/>
        <v>0.16118538097900675</v>
      </c>
      <c r="H37" s="63">
        <f t="shared" si="2"/>
        <v>3171</v>
      </c>
      <c r="I37" s="47">
        <f t="shared" si="4"/>
        <v>8.1600197631509878E-3</v>
      </c>
      <c r="J37" s="81">
        <f t="shared" si="3"/>
        <v>2149</v>
      </c>
    </row>
    <row r="38" spans="1:10">
      <c r="A38" s="49">
        <v>37</v>
      </c>
      <c r="B38" s="111" t="s">
        <v>128</v>
      </c>
      <c r="C38" s="81">
        <v>44568</v>
      </c>
      <c r="D38" s="81">
        <v>44747</v>
      </c>
      <c r="E38" s="81">
        <v>46244</v>
      </c>
      <c r="F38" s="110">
        <f t="shared" si="0"/>
        <v>3.2867389776723641E-3</v>
      </c>
      <c r="G38" s="110">
        <f t="shared" si="1"/>
        <v>3.7605456830012568E-2</v>
      </c>
      <c r="H38" s="63">
        <f t="shared" si="2"/>
        <v>1676</v>
      </c>
      <c r="I38" s="47">
        <f t="shared" si="4"/>
        <v>4.3128959706846591E-3</v>
      </c>
      <c r="J38" s="81">
        <f t="shared" si="3"/>
        <v>1497</v>
      </c>
    </row>
    <row r="39" spans="1:10">
      <c r="A39" s="49">
        <v>38</v>
      </c>
      <c r="B39" s="111" t="s">
        <v>129</v>
      </c>
      <c r="C39" s="81">
        <v>218926</v>
      </c>
      <c r="D39" s="81">
        <v>216149</v>
      </c>
      <c r="E39" s="81">
        <v>219785</v>
      </c>
      <c r="F39" s="110">
        <f t="shared" si="0"/>
        <v>1.5620965448657568E-2</v>
      </c>
      <c r="G39" s="110">
        <f t="shared" si="1"/>
        <v>3.9237002457451374E-3</v>
      </c>
      <c r="H39" s="63">
        <f t="shared" si="2"/>
        <v>859</v>
      </c>
      <c r="I39" s="47">
        <f t="shared" si="4"/>
        <v>2.2104878513234619E-3</v>
      </c>
      <c r="J39" s="81">
        <f t="shared" si="3"/>
        <v>3636</v>
      </c>
    </row>
    <row r="40" spans="1:10">
      <c r="A40" s="49">
        <v>39</v>
      </c>
      <c r="B40" s="111" t="s">
        <v>130</v>
      </c>
      <c r="C40" s="81">
        <v>62149</v>
      </c>
      <c r="D40" s="81">
        <v>66519</v>
      </c>
      <c r="E40" s="81">
        <v>66084</v>
      </c>
      <c r="F40" s="110">
        <f t="shared" si="0"/>
        <v>4.6968441008671509E-3</v>
      </c>
      <c r="G40" s="110">
        <f t="shared" si="1"/>
        <v>6.3315580298958951E-2</v>
      </c>
      <c r="H40" s="63">
        <f t="shared" si="2"/>
        <v>3935</v>
      </c>
      <c r="I40" s="47">
        <f t="shared" si="4"/>
        <v>1.0126041554083613E-2</v>
      </c>
      <c r="J40" s="81">
        <f t="shared" si="3"/>
        <v>-435</v>
      </c>
    </row>
    <row r="41" spans="1:10">
      <c r="A41" s="49">
        <v>40</v>
      </c>
      <c r="B41" s="111" t="s">
        <v>131</v>
      </c>
      <c r="C41" s="81">
        <v>24515</v>
      </c>
      <c r="D41" s="81">
        <v>25794</v>
      </c>
      <c r="E41" s="81">
        <v>26167</v>
      </c>
      <c r="F41" s="110">
        <f t="shared" si="0"/>
        <v>1.8597893527539304E-3</v>
      </c>
      <c r="G41" s="110">
        <f t="shared" si="1"/>
        <v>6.738731388945543E-2</v>
      </c>
      <c r="H41" s="63">
        <f t="shared" si="2"/>
        <v>1652</v>
      </c>
      <c r="I41" s="47">
        <f t="shared" si="4"/>
        <v>4.2511361238490794E-3</v>
      </c>
      <c r="J41" s="81">
        <f t="shared" si="3"/>
        <v>373</v>
      </c>
    </row>
    <row r="42" spans="1:10">
      <c r="A42" s="49">
        <v>41</v>
      </c>
      <c r="B42" s="111" t="s">
        <v>132</v>
      </c>
      <c r="C42" s="81">
        <v>458735</v>
      </c>
      <c r="D42" s="81">
        <v>468731</v>
      </c>
      <c r="E42" s="81">
        <v>469313</v>
      </c>
      <c r="F42" s="110">
        <f t="shared" si="0"/>
        <v>3.3355880326709414E-2</v>
      </c>
      <c r="G42" s="110">
        <f t="shared" si="1"/>
        <v>2.3059064601567352E-2</v>
      </c>
      <c r="H42" s="63">
        <f t="shared" si="2"/>
        <v>10578</v>
      </c>
      <c r="I42" s="47">
        <f t="shared" si="4"/>
        <v>2.7220652492781817E-2</v>
      </c>
      <c r="J42" s="81">
        <f t="shared" si="3"/>
        <v>582</v>
      </c>
    </row>
    <row r="43" spans="1:10">
      <c r="A43" s="49">
        <v>42</v>
      </c>
      <c r="B43" s="111" t="s">
        <v>133</v>
      </c>
      <c r="C43" s="81">
        <v>289861</v>
      </c>
      <c r="D43" s="81">
        <v>296279</v>
      </c>
      <c r="E43" s="81">
        <v>301061</v>
      </c>
      <c r="F43" s="110">
        <f t="shared" si="0"/>
        <v>2.1397563432164597E-2</v>
      </c>
      <c r="G43" s="110">
        <f t="shared" si="1"/>
        <v>3.8639209828159014E-2</v>
      </c>
      <c r="H43" s="63">
        <f t="shared" si="2"/>
        <v>11200</v>
      </c>
      <c r="I43" s="47">
        <f t="shared" si="4"/>
        <v>2.8821261856603927E-2</v>
      </c>
      <c r="J43" s="81">
        <f t="shared" si="3"/>
        <v>4782</v>
      </c>
    </row>
    <row r="44" spans="1:10">
      <c r="A44" s="49">
        <v>43</v>
      </c>
      <c r="B44" s="111" t="s">
        <v>134</v>
      </c>
      <c r="C44" s="81">
        <v>80634</v>
      </c>
      <c r="D44" s="81">
        <v>79860</v>
      </c>
      <c r="E44" s="81">
        <v>80654</v>
      </c>
      <c r="F44" s="110">
        <f t="shared" si="0"/>
        <v>5.732390050713322E-3</v>
      </c>
      <c r="G44" s="110">
        <f t="shared" si="1"/>
        <v>2.4803432795098842E-4</v>
      </c>
      <c r="H44" s="63">
        <f t="shared" si="2"/>
        <v>20</v>
      </c>
      <c r="I44" s="47">
        <f t="shared" si="4"/>
        <v>5.1466539029649873E-5</v>
      </c>
      <c r="J44" s="81">
        <f t="shared" si="3"/>
        <v>794</v>
      </c>
    </row>
    <row r="45" spans="1:10">
      <c r="A45" s="49">
        <v>44</v>
      </c>
      <c r="B45" s="111" t="s">
        <v>135</v>
      </c>
      <c r="C45" s="81">
        <v>92596</v>
      </c>
      <c r="D45" s="81">
        <v>89509</v>
      </c>
      <c r="E45" s="81">
        <v>90679</v>
      </c>
      <c r="F45" s="110">
        <f t="shared" si="0"/>
        <v>6.4449053662389132E-3</v>
      </c>
      <c r="G45" s="110">
        <f t="shared" si="1"/>
        <v>-2.0702838135556612E-2</v>
      </c>
      <c r="H45" s="63">
        <f t="shared" si="2"/>
        <v>-1917</v>
      </c>
      <c r="I45" s="47">
        <f t="shared" si="4"/>
        <v>-4.9330677659919402E-3</v>
      </c>
      <c r="J45" s="81">
        <f t="shared" si="3"/>
        <v>1170</v>
      </c>
    </row>
    <row r="46" spans="1:10">
      <c r="A46" s="49">
        <v>45</v>
      </c>
      <c r="B46" s="111" t="s">
        <v>136</v>
      </c>
      <c r="C46" s="81">
        <v>220971</v>
      </c>
      <c r="D46" s="81">
        <v>227249</v>
      </c>
      <c r="E46" s="81">
        <v>228534</v>
      </c>
      <c r="F46" s="110">
        <f t="shared" si="0"/>
        <v>1.6242790535493816E-2</v>
      </c>
      <c r="G46" s="110">
        <f t="shared" si="1"/>
        <v>3.4226210679229402E-2</v>
      </c>
      <c r="H46" s="63">
        <f t="shared" si="2"/>
        <v>7563</v>
      </c>
      <c r="I46" s="47">
        <f t="shared" si="4"/>
        <v>1.94620717340621E-2</v>
      </c>
      <c r="J46" s="81">
        <f t="shared" si="3"/>
        <v>1285</v>
      </c>
    </row>
    <row r="47" spans="1:10">
      <c r="A47" s="49">
        <v>46</v>
      </c>
      <c r="B47" s="111" t="s">
        <v>137</v>
      </c>
      <c r="C47" s="81">
        <v>133567</v>
      </c>
      <c r="D47" s="81">
        <v>136378</v>
      </c>
      <c r="E47" s="81">
        <v>137567</v>
      </c>
      <c r="F47" s="110">
        <f t="shared" si="0"/>
        <v>9.7774159013375595E-3</v>
      </c>
      <c r="G47" s="110">
        <f t="shared" si="1"/>
        <v>2.9947516976498684E-2</v>
      </c>
      <c r="H47" s="63">
        <f t="shared" si="2"/>
        <v>4000</v>
      </c>
      <c r="I47" s="47">
        <f t="shared" si="4"/>
        <v>1.0293307805929975E-2</v>
      </c>
      <c r="J47" s="81">
        <f t="shared" si="3"/>
        <v>1189</v>
      </c>
    </row>
    <row r="48" spans="1:10">
      <c r="A48" s="49">
        <v>47</v>
      </c>
      <c r="B48" s="111" t="s">
        <v>138</v>
      </c>
      <c r="C48" s="81">
        <v>60605</v>
      </c>
      <c r="D48" s="81">
        <v>58505</v>
      </c>
      <c r="E48" s="81">
        <v>58607</v>
      </c>
      <c r="F48" s="110">
        <f t="shared" si="0"/>
        <v>4.1654249473325024E-3</v>
      </c>
      <c r="G48" s="110">
        <f t="shared" si="1"/>
        <v>-3.2967576932596318E-2</v>
      </c>
      <c r="H48" s="63">
        <f t="shared" si="2"/>
        <v>-1998</v>
      </c>
      <c r="I48" s="47">
        <f t="shared" si="4"/>
        <v>-5.1415072490620219E-3</v>
      </c>
      <c r="J48" s="81">
        <f t="shared" si="3"/>
        <v>102</v>
      </c>
    </row>
    <row r="49" spans="1:10">
      <c r="A49" s="49">
        <v>48</v>
      </c>
      <c r="B49" s="111" t="s">
        <v>139</v>
      </c>
      <c r="C49" s="81">
        <v>192615</v>
      </c>
      <c r="D49" s="81">
        <v>174130</v>
      </c>
      <c r="E49" s="81">
        <v>190197</v>
      </c>
      <c r="F49" s="110">
        <f t="shared" si="0"/>
        <v>1.3518032465538246E-2</v>
      </c>
      <c r="G49" s="110">
        <f t="shared" si="1"/>
        <v>-1.2553539443968538E-2</v>
      </c>
      <c r="H49" s="63">
        <f t="shared" si="2"/>
        <v>-2418</v>
      </c>
      <c r="I49" s="47">
        <f t="shared" si="4"/>
        <v>-6.2223045686846693E-3</v>
      </c>
      <c r="J49" s="81">
        <f t="shared" si="3"/>
        <v>16067</v>
      </c>
    </row>
    <row r="50" spans="1:10">
      <c r="A50" s="49">
        <v>49</v>
      </c>
      <c r="B50" s="111" t="s">
        <v>140</v>
      </c>
      <c r="C50" s="81">
        <v>18633</v>
      </c>
      <c r="D50" s="81">
        <v>20701</v>
      </c>
      <c r="E50" s="81">
        <v>22437</v>
      </c>
      <c r="F50" s="110">
        <f t="shared" si="0"/>
        <v>1.5946839036855556E-3</v>
      </c>
      <c r="G50" s="110">
        <f t="shared" si="1"/>
        <v>0.20415392046369343</v>
      </c>
      <c r="H50" s="63">
        <f t="shared" si="2"/>
        <v>3804</v>
      </c>
      <c r="I50" s="47">
        <f t="shared" si="4"/>
        <v>9.7889357234394059E-3</v>
      </c>
      <c r="J50" s="81">
        <f t="shared" si="3"/>
        <v>1736</v>
      </c>
    </row>
    <row r="51" spans="1:10">
      <c r="A51" s="49">
        <v>50</v>
      </c>
      <c r="B51" s="111" t="s">
        <v>141</v>
      </c>
      <c r="C51" s="81">
        <v>39672</v>
      </c>
      <c r="D51" s="81">
        <v>39509</v>
      </c>
      <c r="E51" s="81">
        <v>40810</v>
      </c>
      <c r="F51" s="110">
        <f t="shared" si="0"/>
        <v>2.9005236934263726E-3</v>
      </c>
      <c r="G51" s="110">
        <f t="shared" si="1"/>
        <v>2.8685218794111716E-2</v>
      </c>
      <c r="H51" s="63">
        <f t="shared" si="2"/>
        <v>1138</v>
      </c>
      <c r="I51" s="47">
        <f t="shared" si="4"/>
        <v>2.9284460707870779E-3</v>
      </c>
      <c r="J51" s="81">
        <f t="shared" si="3"/>
        <v>1301</v>
      </c>
    </row>
    <row r="52" spans="1:10">
      <c r="A52" s="49">
        <v>51</v>
      </c>
      <c r="B52" s="111" t="s">
        <v>142</v>
      </c>
      <c r="C52" s="81">
        <v>37608</v>
      </c>
      <c r="D52" s="81">
        <v>39046</v>
      </c>
      <c r="E52" s="81">
        <v>40444</v>
      </c>
      <c r="F52" s="110">
        <f t="shared" si="0"/>
        <v>2.8745106654480819E-3</v>
      </c>
      <c r="G52" s="110">
        <f t="shared" si="1"/>
        <v>7.5409487343118489E-2</v>
      </c>
      <c r="H52" s="63">
        <f t="shared" si="2"/>
        <v>2836</v>
      </c>
      <c r="I52" s="47">
        <f t="shared" si="4"/>
        <v>7.2979552344043519E-3</v>
      </c>
      <c r="J52" s="81">
        <f t="shared" si="3"/>
        <v>1398</v>
      </c>
    </row>
    <row r="53" spans="1:10">
      <c r="A53" s="49">
        <v>52</v>
      </c>
      <c r="B53" s="111" t="s">
        <v>143</v>
      </c>
      <c r="C53" s="81">
        <v>75920</v>
      </c>
      <c r="D53" s="81">
        <v>76197</v>
      </c>
      <c r="E53" s="81">
        <v>76969</v>
      </c>
      <c r="F53" s="110">
        <f t="shared" si="0"/>
        <v>5.4704829247570327E-3</v>
      </c>
      <c r="G53" s="110">
        <f t="shared" si="1"/>
        <v>1.3817175974710222E-2</v>
      </c>
      <c r="H53" s="63">
        <f t="shared" si="2"/>
        <v>1049</v>
      </c>
      <c r="I53" s="47">
        <f t="shared" si="4"/>
        <v>2.6994199721051357E-3</v>
      </c>
      <c r="J53" s="81">
        <f t="shared" si="3"/>
        <v>772</v>
      </c>
    </row>
    <row r="54" spans="1:10">
      <c r="A54" s="49">
        <v>53</v>
      </c>
      <c r="B54" s="111" t="s">
        <v>144</v>
      </c>
      <c r="C54" s="81">
        <v>46462</v>
      </c>
      <c r="D54" s="81">
        <v>51070</v>
      </c>
      <c r="E54" s="81">
        <v>57262</v>
      </c>
      <c r="F54" s="110">
        <f t="shared" si="0"/>
        <v>4.0698306232046302E-3</v>
      </c>
      <c r="G54" s="110">
        <f t="shared" si="1"/>
        <v>0.23244802203951617</v>
      </c>
      <c r="H54" s="63">
        <f t="shared" si="2"/>
        <v>10800</v>
      </c>
      <c r="I54" s="47">
        <f t="shared" si="4"/>
        <v>2.7791931076010933E-2</v>
      </c>
      <c r="J54" s="81">
        <f t="shared" si="3"/>
        <v>6192</v>
      </c>
    </row>
    <row r="55" spans="1:10">
      <c r="A55" s="49">
        <v>54</v>
      </c>
      <c r="B55" s="111" t="s">
        <v>145</v>
      </c>
      <c r="C55" s="81">
        <v>166462</v>
      </c>
      <c r="D55" s="81">
        <v>174201</v>
      </c>
      <c r="E55" s="81">
        <v>175454</v>
      </c>
      <c r="F55" s="110">
        <f t="shared" si="0"/>
        <v>1.2470190740172282E-2</v>
      </c>
      <c r="G55" s="110">
        <f t="shared" si="1"/>
        <v>5.4018334514784154E-2</v>
      </c>
      <c r="H55" s="63">
        <f t="shared" si="2"/>
        <v>8992</v>
      </c>
      <c r="I55" s="47">
        <f t="shared" si="4"/>
        <v>2.3139355947730582E-2</v>
      </c>
      <c r="J55" s="81">
        <f t="shared" si="3"/>
        <v>1253</v>
      </c>
    </row>
    <row r="56" spans="1:10">
      <c r="A56" s="49">
        <v>55</v>
      </c>
      <c r="B56" s="111" t="s">
        <v>146</v>
      </c>
      <c r="C56" s="81">
        <v>153931</v>
      </c>
      <c r="D56" s="81">
        <v>159424</v>
      </c>
      <c r="E56" s="81">
        <v>160406</v>
      </c>
      <c r="F56" s="110">
        <f t="shared" si="0"/>
        <v>1.1400671491491075E-2</v>
      </c>
      <c r="G56" s="110">
        <f t="shared" si="1"/>
        <v>4.2064301537701958E-2</v>
      </c>
      <c r="H56" s="63">
        <f t="shared" si="2"/>
        <v>6475</v>
      </c>
      <c r="I56" s="47">
        <f t="shared" si="4"/>
        <v>1.6662292010849147E-2</v>
      </c>
      <c r="J56" s="81">
        <f t="shared" si="3"/>
        <v>982</v>
      </c>
    </row>
    <row r="57" spans="1:10">
      <c r="A57" s="49">
        <v>56</v>
      </c>
      <c r="B57" s="111" t="s">
        <v>147</v>
      </c>
      <c r="C57" s="81">
        <v>20423</v>
      </c>
      <c r="D57" s="81">
        <v>21780</v>
      </c>
      <c r="E57" s="81">
        <v>22407</v>
      </c>
      <c r="F57" s="110">
        <f t="shared" si="0"/>
        <v>1.592551688277499E-3</v>
      </c>
      <c r="G57" s="110">
        <f t="shared" si="1"/>
        <v>9.7145375312148063E-2</v>
      </c>
      <c r="H57" s="63">
        <f t="shared" si="2"/>
        <v>1984</v>
      </c>
      <c r="I57" s="47">
        <f t="shared" si="4"/>
        <v>5.1054806717412676E-3</v>
      </c>
      <c r="J57" s="81">
        <f t="shared" si="3"/>
        <v>627</v>
      </c>
    </row>
    <row r="58" spans="1:10">
      <c r="A58" s="49">
        <v>57</v>
      </c>
      <c r="B58" s="111" t="s">
        <v>148</v>
      </c>
      <c r="C58" s="81">
        <v>23180</v>
      </c>
      <c r="D58" s="81">
        <v>24021</v>
      </c>
      <c r="E58" s="81">
        <v>24015</v>
      </c>
      <c r="F58" s="110">
        <f t="shared" si="0"/>
        <v>1.7068384341493346E-3</v>
      </c>
      <c r="G58" s="110">
        <f t="shared" si="1"/>
        <v>3.6022433132010354E-2</v>
      </c>
      <c r="H58" s="63">
        <f t="shared" si="2"/>
        <v>835</v>
      </c>
      <c r="I58" s="47">
        <f t="shared" si="4"/>
        <v>2.1487280044878822E-3</v>
      </c>
      <c r="J58" s="81">
        <f t="shared" si="3"/>
        <v>-6</v>
      </c>
    </row>
    <row r="59" spans="1:10">
      <c r="A59" s="49">
        <v>58</v>
      </c>
      <c r="B59" s="111" t="s">
        <v>149</v>
      </c>
      <c r="C59" s="81">
        <v>72600</v>
      </c>
      <c r="D59" s="81">
        <v>76595</v>
      </c>
      <c r="E59" s="81">
        <v>81039</v>
      </c>
      <c r="F59" s="110">
        <f t="shared" si="0"/>
        <v>5.7597534817833826E-3</v>
      </c>
      <c r="G59" s="110">
        <f t="shared" si="1"/>
        <v>0.1162396694214876</v>
      </c>
      <c r="H59" s="63">
        <f t="shared" si="2"/>
        <v>8439</v>
      </c>
      <c r="I59" s="47">
        <f t="shared" si="4"/>
        <v>2.1716306143560765E-2</v>
      </c>
      <c r="J59" s="81">
        <f t="shared" si="3"/>
        <v>4444</v>
      </c>
    </row>
    <row r="60" spans="1:10">
      <c r="A60" s="49">
        <v>59</v>
      </c>
      <c r="B60" s="111" t="s">
        <v>150</v>
      </c>
      <c r="C60" s="81">
        <v>239113</v>
      </c>
      <c r="D60" s="81">
        <v>247646</v>
      </c>
      <c r="E60" s="81">
        <v>248301</v>
      </c>
      <c r="F60" s="110">
        <f t="shared" si="0"/>
        <v>1.7647707267862332E-2</v>
      </c>
      <c r="G60" s="110">
        <f t="shared" si="1"/>
        <v>3.8425347011663939E-2</v>
      </c>
      <c r="H60" s="63">
        <f t="shared" si="2"/>
        <v>9188</v>
      </c>
      <c r="I60" s="47">
        <f t="shared" si="4"/>
        <v>2.3643728030221151E-2</v>
      </c>
      <c r="J60" s="81">
        <f t="shared" si="3"/>
        <v>655</v>
      </c>
    </row>
    <row r="61" spans="1:10">
      <c r="A61" s="49">
        <v>60</v>
      </c>
      <c r="B61" s="111" t="s">
        <v>151</v>
      </c>
      <c r="C61" s="81">
        <v>52855</v>
      </c>
      <c r="D61" s="81">
        <v>54332</v>
      </c>
      <c r="E61" s="81">
        <v>55282</v>
      </c>
      <c r="F61" s="110">
        <f t="shared" si="0"/>
        <v>3.9291044062728922E-3</v>
      </c>
      <c r="G61" s="110">
        <f t="shared" si="1"/>
        <v>4.5918077759909186E-2</v>
      </c>
      <c r="H61" s="63">
        <f t="shared" si="2"/>
        <v>2427</v>
      </c>
      <c r="I61" s="47">
        <f t="shared" si="4"/>
        <v>6.2454645112480119E-3</v>
      </c>
      <c r="J61" s="81">
        <f t="shared" si="3"/>
        <v>950</v>
      </c>
    </row>
    <row r="62" spans="1:10">
      <c r="A62" s="49">
        <v>61</v>
      </c>
      <c r="B62" s="111" t="s">
        <v>152</v>
      </c>
      <c r="C62" s="81">
        <v>114681</v>
      </c>
      <c r="D62" s="81">
        <v>115834</v>
      </c>
      <c r="E62" s="81">
        <v>117795</v>
      </c>
      <c r="F62" s="110">
        <f t="shared" si="0"/>
        <v>8.3721437997343693E-3</v>
      </c>
      <c r="G62" s="110">
        <f t="shared" si="1"/>
        <v>2.7153582546367752E-2</v>
      </c>
      <c r="H62" s="63">
        <f t="shared" si="2"/>
        <v>3114</v>
      </c>
      <c r="I62" s="47">
        <f t="shared" si="4"/>
        <v>8.013340126916485E-3</v>
      </c>
      <c r="J62" s="81">
        <f t="shared" si="3"/>
        <v>1961</v>
      </c>
    </row>
    <row r="63" spans="1:10">
      <c r="A63" s="49">
        <v>62</v>
      </c>
      <c r="B63" s="111" t="s">
        <v>153</v>
      </c>
      <c r="C63" s="81">
        <v>6978</v>
      </c>
      <c r="D63" s="81">
        <v>6728</v>
      </c>
      <c r="E63" s="81">
        <v>7224</v>
      </c>
      <c r="F63" s="110">
        <f t="shared" si="0"/>
        <v>5.1343747026003713E-4</v>
      </c>
      <c r="G63" s="110">
        <f t="shared" si="1"/>
        <v>3.5253654342218402E-2</v>
      </c>
      <c r="H63" s="63">
        <f t="shared" si="2"/>
        <v>246</v>
      </c>
      <c r="I63" s="47">
        <f t="shared" si="4"/>
        <v>6.3303843006469343E-4</v>
      </c>
      <c r="J63" s="81">
        <f t="shared" si="3"/>
        <v>496</v>
      </c>
    </row>
    <row r="64" spans="1:10">
      <c r="A64" s="49">
        <v>63</v>
      </c>
      <c r="B64" s="111" t="s">
        <v>154</v>
      </c>
      <c r="C64" s="81">
        <v>118685</v>
      </c>
      <c r="D64" s="81">
        <v>123661</v>
      </c>
      <c r="E64" s="81">
        <v>123454</v>
      </c>
      <c r="F64" s="110">
        <f t="shared" si="0"/>
        <v>8.7743506995407849E-3</v>
      </c>
      <c r="G64" s="110">
        <f t="shared" si="1"/>
        <v>4.0181994354804733E-2</v>
      </c>
      <c r="H64" s="63">
        <f t="shared" si="2"/>
        <v>4769</v>
      </c>
      <c r="I64" s="47">
        <f t="shared" si="4"/>
        <v>1.2272196231620012E-2</v>
      </c>
      <c r="J64" s="81">
        <f t="shared" si="3"/>
        <v>-207</v>
      </c>
    </row>
    <row r="65" spans="1:10">
      <c r="A65" s="49">
        <v>64</v>
      </c>
      <c r="B65" s="111" t="s">
        <v>155</v>
      </c>
      <c r="C65" s="81">
        <v>58316</v>
      </c>
      <c r="D65" s="81">
        <v>61665</v>
      </c>
      <c r="E65" s="81">
        <v>61973</v>
      </c>
      <c r="F65" s="110">
        <f t="shared" si="0"/>
        <v>4.4046595161164569E-3</v>
      </c>
      <c r="G65" s="110">
        <f t="shared" si="1"/>
        <v>6.2710062418547222E-2</v>
      </c>
      <c r="H65" s="63">
        <f t="shared" si="2"/>
        <v>3657</v>
      </c>
      <c r="I65" s="47">
        <f t="shared" si="4"/>
        <v>9.4106566615714798E-3</v>
      </c>
      <c r="J65" s="81">
        <f t="shared" si="3"/>
        <v>308</v>
      </c>
    </row>
    <row r="66" spans="1:10">
      <c r="A66" s="49">
        <v>65</v>
      </c>
      <c r="B66" s="111" t="s">
        <v>156</v>
      </c>
      <c r="C66" s="81">
        <v>64669</v>
      </c>
      <c r="D66" s="81">
        <v>66356</v>
      </c>
      <c r="E66" s="81">
        <v>69921</v>
      </c>
      <c r="F66" s="110">
        <f t="shared" ref="F66:F83" si="5">E66/$E$83</f>
        <v>4.9695544515575944E-3</v>
      </c>
      <c r="G66" s="110">
        <f t="shared" ref="G66:G83" si="6">(E66-C66)/C66</f>
        <v>8.121356445901437E-2</v>
      </c>
      <c r="H66" s="63">
        <f t="shared" ref="H66:H83" si="7">E66-C66</f>
        <v>5252</v>
      </c>
      <c r="I66" s="47">
        <f t="shared" si="4"/>
        <v>1.3515113149186056E-2</v>
      </c>
      <c r="J66" s="81">
        <f t="shared" ref="J66:J83" si="8">E66-D66</f>
        <v>3565</v>
      </c>
    </row>
    <row r="67" spans="1:10">
      <c r="A67" s="49">
        <v>66</v>
      </c>
      <c r="B67" s="111" t="s">
        <v>157</v>
      </c>
      <c r="C67" s="81">
        <v>37339</v>
      </c>
      <c r="D67" s="81">
        <v>38311</v>
      </c>
      <c r="E67" s="81">
        <v>40939</v>
      </c>
      <c r="F67" s="110">
        <f t="shared" si="5"/>
        <v>2.9096922196810162E-3</v>
      </c>
      <c r="G67" s="110">
        <f t="shared" si="6"/>
        <v>9.6413937170250943E-2</v>
      </c>
      <c r="H67" s="63">
        <f t="shared" si="7"/>
        <v>3600</v>
      </c>
      <c r="I67" s="47">
        <f t="shared" ref="I67:I83" si="9">H67/$H$83</f>
        <v>9.2639770253369769E-3</v>
      </c>
      <c r="J67" s="81">
        <f t="shared" si="8"/>
        <v>2628</v>
      </c>
    </row>
    <row r="68" spans="1:10">
      <c r="A68" s="49">
        <v>67</v>
      </c>
      <c r="B68" s="111" t="s">
        <v>158</v>
      </c>
      <c r="C68" s="81">
        <v>85900</v>
      </c>
      <c r="D68" s="81">
        <v>85737</v>
      </c>
      <c r="E68" s="81">
        <v>86733</v>
      </c>
      <c r="F68" s="110">
        <f t="shared" si="5"/>
        <v>6.1644479662325306E-3</v>
      </c>
      <c r="G68" s="110">
        <f t="shared" si="6"/>
        <v>9.6973224679860297E-3</v>
      </c>
      <c r="H68" s="63">
        <f t="shared" si="7"/>
        <v>833</v>
      </c>
      <c r="I68" s="47">
        <f t="shared" si="9"/>
        <v>2.1435813505849173E-3</v>
      </c>
      <c r="J68" s="81">
        <f t="shared" si="8"/>
        <v>996</v>
      </c>
    </row>
    <row r="69" spans="1:10">
      <c r="A69" s="49">
        <v>68</v>
      </c>
      <c r="B69" s="111" t="s">
        <v>159</v>
      </c>
      <c r="C69" s="81">
        <v>43125</v>
      </c>
      <c r="D69" s="81">
        <v>44902</v>
      </c>
      <c r="E69" s="81">
        <v>47341</v>
      </c>
      <c r="F69" s="110">
        <f t="shared" si="5"/>
        <v>3.3647069877603018E-3</v>
      </c>
      <c r="G69" s="110">
        <f t="shared" si="6"/>
        <v>9.7762318840579704E-2</v>
      </c>
      <c r="H69" s="63">
        <f t="shared" si="7"/>
        <v>4216</v>
      </c>
      <c r="I69" s="47">
        <f t="shared" si="9"/>
        <v>1.0849146427450194E-2</v>
      </c>
      <c r="J69" s="81">
        <f t="shared" si="8"/>
        <v>2439</v>
      </c>
    </row>
    <row r="70" spans="1:10">
      <c r="A70" s="49">
        <v>69</v>
      </c>
      <c r="B70" s="111" t="s">
        <v>160</v>
      </c>
      <c r="C70" s="81">
        <v>8048</v>
      </c>
      <c r="D70" s="81">
        <v>8322</v>
      </c>
      <c r="E70" s="81">
        <v>8954</v>
      </c>
      <c r="F70" s="110">
        <f t="shared" si="5"/>
        <v>6.3639522545796967E-4</v>
      </c>
      <c r="G70" s="110">
        <f t="shared" si="6"/>
        <v>0.11257455268389661</v>
      </c>
      <c r="H70" s="63">
        <f t="shared" si="7"/>
        <v>906</v>
      </c>
      <c r="I70" s="47">
        <f t="shared" si="9"/>
        <v>2.3314342180431394E-3</v>
      </c>
      <c r="J70" s="81">
        <f t="shared" si="8"/>
        <v>632</v>
      </c>
    </row>
    <row r="71" spans="1:10">
      <c r="A71" s="49">
        <v>70</v>
      </c>
      <c r="B71" s="111" t="s">
        <v>161</v>
      </c>
      <c r="C71" s="81">
        <v>40922</v>
      </c>
      <c r="D71" s="81">
        <v>41953</v>
      </c>
      <c r="E71" s="81">
        <v>41905</v>
      </c>
      <c r="F71" s="110">
        <f t="shared" si="5"/>
        <v>2.9783495558204399E-3</v>
      </c>
      <c r="G71" s="110">
        <f t="shared" si="6"/>
        <v>2.4021308831435415E-2</v>
      </c>
      <c r="H71" s="63">
        <f t="shared" si="7"/>
        <v>983</v>
      </c>
      <c r="I71" s="47">
        <f t="shared" si="9"/>
        <v>2.5295803933072913E-3</v>
      </c>
      <c r="J71" s="81">
        <f t="shared" si="8"/>
        <v>-48</v>
      </c>
    </row>
    <row r="72" spans="1:10">
      <c r="A72" s="49">
        <v>71</v>
      </c>
      <c r="B72" s="111" t="s">
        <v>162</v>
      </c>
      <c r="C72" s="81">
        <v>35343</v>
      </c>
      <c r="D72" s="81">
        <v>37550</v>
      </c>
      <c r="E72" s="81">
        <v>38416</v>
      </c>
      <c r="F72" s="110">
        <f t="shared" si="5"/>
        <v>2.7303729038634537E-3</v>
      </c>
      <c r="G72" s="110">
        <f t="shared" si="6"/>
        <v>8.6947910477322241E-2</v>
      </c>
      <c r="H72" s="63">
        <f t="shared" si="7"/>
        <v>3073</v>
      </c>
      <c r="I72" s="47">
        <f t="shared" si="9"/>
        <v>7.9078337219057031E-3</v>
      </c>
      <c r="J72" s="81">
        <f t="shared" si="8"/>
        <v>866</v>
      </c>
    </row>
    <row r="73" spans="1:10">
      <c r="A73" s="49">
        <v>72</v>
      </c>
      <c r="B73" s="111" t="s">
        <v>163</v>
      </c>
      <c r="C73" s="81">
        <v>48540</v>
      </c>
      <c r="D73" s="81">
        <v>49500</v>
      </c>
      <c r="E73" s="81">
        <v>49885</v>
      </c>
      <c r="F73" s="110">
        <f t="shared" si="5"/>
        <v>3.5455188543635041E-3</v>
      </c>
      <c r="G73" s="110">
        <f t="shared" si="6"/>
        <v>2.7709105892047795E-2</v>
      </c>
      <c r="H73" s="63">
        <f t="shared" si="7"/>
        <v>1345</v>
      </c>
      <c r="I73" s="47">
        <f t="shared" si="9"/>
        <v>3.4611247497439539E-3</v>
      </c>
      <c r="J73" s="81">
        <f t="shared" si="8"/>
        <v>385</v>
      </c>
    </row>
    <row r="74" spans="1:10">
      <c r="A74" s="49">
        <v>73</v>
      </c>
      <c r="B74" s="111" t="s">
        <v>164</v>
      </c>
      <c r="C74" s="81">
        <v>28644</v>
      </c>
      <c r="D74" s="81">
        <v>25931</v>
      </c>
      <c r="E74" s="81">
        <v>28639</v>
      </c>
      <c r="F74" s="110">
        <f t="shared" si="5"/>
        <v>2.0354839023777969E-3</v>
      </c>
      <c r="G74" s="110">
        <f t="shared" si="6"/>
        <v>-1.745566261695294E-4</v>
      </c>
      <c r="H74" s="63">
        <f t="shared" si="7"/>
        <v>-5</v>
      </c>
      <c r="I74" s="47">
        <f t="shared" si="9"/>
        <v>-1.2866634757412468E-5</v>
      </c>
      <c r="J74" s="81">
        <f t="shared" si="8"/>
        <v>2708</v>
      </c>
    </row>
    <row r="75" spans="1:10">
      <c r="A75" s="49">
        <v>74</v>
      </c>
      <c r="B75" s="111" t="s">
        <v>165</v>
      </c>
      <c r="C75" s="81">
        <v>27808</v>
      </c>
      <c r="D75" s="81">
        <v>27678</v>
      </c>
      <c r="E75" s="81">
        <v>27650</v>
      </c>
      <c r="F75" s="110">
        <f t="shared" si="5"/>
        <v>1.9651918677588633E-3</v>
      </c>
      <c r="G75" s="110">
        <f t="shared" si="6"/>
        <v>-5.681818181818182E-3</v>
      </c>
      <c r="H75" s="63">
        <f t="shared" si="7"/>
        <v>-158</v>
      </c>
      <c r="I75" s="47">
        <f t="shared" si="9"/>
        <v>-4.0658565833423402E-4</v>
      </c>
      <c r="J75" s="81">
        <f t="shared" si="8"/>
        <v>-28</v>
      </c>
    </row>
    <row r="76" spans="1:10">
      <c r="A76" s="49">
        <v>75</v>
      </c>
      <c r="B76" s="111" t="s">
        <v>166</v>
      </c>
      <c r="C76" s="81">
        <v>8193</v>
      </c>
      <c r="D76" s="81">
        <v>8409</v>
      </c>
      <c r="E76" s="81">
        <v>9171</v>
      </c>
      <c r="F76" s="110">
        <f t="shared" si="5"/>
        <v>6.5181825024291263E-4</v>
      </c>
      <c r="G76" s="110">
        <f t="shared" si="6"/>
        <v>0.11937019406810692</v>
      </c>
      <c r="H76" s="63">
        <f t="shared" si="7"/>
        <v>978</v>
      </c>
      <c r="I76" s="47">
        <f t="shared" si="9"/>
        <v>2.516713758549879E-3</v>
      </c>
      <c r="J76" s="81">
        <f t="shared" si="8"/>
        <v>762</v>
      </c>
    </row>
    <row r="77" spans="1:10">
      <c r="A77" s="49">
        <v>76</v>
      </c>
      <c r="B77" s="111" t="s">
        <v>167</v>
      </c>
      <c r="C77" s="81">
        <v>14644</v>
      </c>
      <c r="D77" s="81">
        <v>14362</v>
      </c>
      <c r="E77" s="81">
        <v>14765</v>
      </c>
      <c r="F77" s="110">
        <f t="shared" si="5"/>
        <v>1.0494053499985395E-3</v>
      </c>
      <c r="G77" s="110">
        <f t="shared" si="6"/>
        <v>8.2627697350450696E-3</v>
      </c>
      <c r="H77" s="63">
        <f t="shared" si="7"/>
        <v>121</v>
      </c>
      <c r="I77" s="47">
        <f t="shared" si="9"/>
        <v>3.1137256112938176E-4</v>
      </c>
      <c r="J77" s="81">
        <f t="shared" si="8"/>
        <v>403</v>
      </c>
    </row>
    <row r="78" spans="1:10">
      <c r="A78" s="49">
        <v>77</v>
      </c>
      <c r="B78" s="111" t="s">
        <v>168</v>
      </c>
      <c r="C78" s="81">
        <v>50715</v>
      </c>
      <c r="D78" s="81">
        <v>52641</v>
      </c>
      <c r="E78" s="81">
        <v>51915</v>
      </c>
      <c r="F78" s="110">
        <f t="shared" si="5"/>
        <v>3.6897987636420031E-3</v>
      </c>
      <c r="G78" s="110">
        <f t="shared" si="6"/>
        <v>2.3661638568470866E-2</v>
      </c>
      <c r="H78" s="63">
        <f t="shared" si="7"/>
        <v>1200</v>
      </c>
      <c r="I78" s="47">
        <f t="shared" si="9"/>
        <v>3.0879923417789926E-3</v>
      </c>
      <c r="J78" s="81">
        <f t="shared" si="8"/>
        <v>-726</v>
      </c>
    </row>
    <row r="79" spans="1:10">
      <c r="A79" s="49">
        <v>78</v>
      </c>
      <c r="B79" s="111" t="s">
        <v>169</v>
      </c>
      <c r="C79" s="81">
        <v>37669</v>
      </c>
      <c r="D79" s="81">
        <v>39656</v>
      </c>
      <c r="E79" s="81">
        <v>39751</v>
      </c>
      <c r="F79" s="110">
        <f t="shared" si="5"/>
        <v>2.8252564895219737E-3</v>
      </c>
      <c r="G79" s="110">
        <f t="shared" si="6"/>
        <v>5.5270912421354429E-2</v>
      </c>
      <c r="H79" s="63">
        <f t="shared" si="7"/>
        <v>2082</v>
      </c>
      <c r="I79" s="47">
        <f t="shared" si="9"/>
        <v>5.3576667129865514E-3</v>
      </c>
      <c r="J79" s="81">
        <f t="shared" si="8"/>
        <v>95</v>
      </c>
    </row>
    <row r="80" spans="1:10">
      <c r="A80" s="49">
        <v>79</v>
      </c>
      <c r="B80" s="111" t="s">
        <v>170</v>
      </c>
      <c r="C80" s="81">
        <v>12756</v>
      </c>
      <c r="D80" s="81">
        <v>14054</v>
      </c>
      <c r="E80" s="81">
        <v>13696</v>
      </c>
      <c r="F80" s="110">
        <f t="shared" si="5"/>
        <v>9.7342740762478811E-4</v>
      </c>
      <c r="G80" s="110">
        <f t="shared" si="6"/>
        <v>7.3690812166823452E-2</v>
      </c>
      <c r="H80" s="63">
        <f t="shared" si="7"/>
        <v>940</v>
      </c>
      <c r="I80" s="47">
        <f t="shared" si="9"/>
        <v>2.4189273343935441E-3</v>
      </c>
      <c r="J80" s="81">
        <f t="shared" si="8"/>
        <v>-358</v>
      </c>
    </row>
    <row r="81" spans="1:10">
      <c r="A81" s="49">
        <v>80</v>
      </c>
      <c r="B81" s="111" t="s">
        <v>171</v>
      </c>
      <c r="C81" s="81">
        <v>50459</v>
      </c>
      <c r="D81" s="81">
        <v>51952</v>
      </c>
      <c r="E81" s="81">
        <v>52364</v>
      </c>
      <c r="F81" s="110">
        <f t="shared" si="5"/>
        <v>3.7217109209159173E-3</v>
      </c>
      <c r="G81" s="110">
        <f t="shared" si="6"/>
        <v>3.7753423571612599E-2</v>
      </c>
      <c r="H81" s="63">
        <f t="shared" si="7"/>
        <v>1905</v>
      </c>
      <c r="I81" s="47">
        <f t="shared" si="9"/>
        <v>4.9021878425741508E-3</v>
      </c>
      <c r="J81" s="81">
        <f t="shared" si="8"/>
        <v>412</v>
      </c>
    </row>
    <row r="82" spans="1:10">
      <c r="A82" s="49">
        <v>81</v>
      </c>
      <c r="B82" s="111" t="s">
        <v>172</v>
      </c>
      <c r="C82" s="81">
        <v>69848</v>
      </c>
      <c r="D82" s="81">
        <v>68716</v>
      </c>
      <c r="E82" s="81">
        <v>69260</v>
      </c>
      <c r="F82" s="110">
        <f t="shared" si="5"/>
        <v>4.9225746387334133E-3</v>
      </c>
      <c r="G82" s="110">
        <f t="shared" si="6"/>
        <v>-8.4182796930477605E-3</v>
      </c>
      <c r="H82" s="63">
        <f t="shared" si="7"/>
        <v>-588</v>
      </c>
      <c r="I82" s="47">
        <f t="shared" si="9"/>
        <v>-1.5131162474717062E-3</v>
      </c>
      <c r="J82" s="81">
        <f t="shared" si="8"/>
        <v>544</v>
      </c>
    </row>
    <row r="83" spans="1:10" s="11" customFormat="1">
      <c r="A83" s="130" t="s">
        <v>173</v>
      </c>
      <c r="B83" s="130"/>
      <c r="C83" s="74">
        <v>13681271</v>
      </c>
      <c r="D83" s="80">
        <v>13866804</v>
      </c>
      <c r="E83" s="80">
        <v>14069873</v>
      </c>
      <c r="F83" s="110">
        <f t="shared" si="5"/>
        <v>1</v>
      </c>
      <c r="G83" s="110">
        <f t="shared" si="6"/>
        <v>2.8403939955578689E-2</v>
      </c>
      <c r="H83" s="63">
        <f t="shared" si="7"/>
        <v>388602</v>
      </c>
      <c r="I83" s="47">
        <f t="shared" si="9"/>
        <v>1</v>
      </c>
      <c r="J83" s="81">
        <f t="shared" si="8"/>
        <v>203069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4"/>
  <sheetViews>
    <sheetView zoomScale="80" zoomScaleNormal="80" workbookViewId="0">
      <pane ySplit="1" topLeftCell="A57" activePane="bottomLeft" state="frozen"/>
      <selection activeCell="W1" sqref="W1"/>
      <selection pane="bottomLeft" sqref="A1:J8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3.6328125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3.1796875" style="7" customWidth="1"/>
    <col min="11" max="16384" width="9.1796875" style="7"/>
  </cols>
  <sheetData>
    <row r="1" spans="1:12" ht="29">
      <c r="A1" s="22" t="s">
        <v>91</v>
      </c>
      <c r="B1" s="22" t="s">
        <v>174</v>
      </c>
      <c r="C1" s="54">
        <v>42095</v>
      </c>
      <c r="D1" s="54">
        <v>42430</v>
      </c>
      <c r="E1" s="54">
        <v>42461</v>
      </c>
      <c r="F1" s="70" t="s">
        <v>283</v>
      </c>
      <c r="G1" s="16" t="s">
        <v>299</v>
      </c>
      <c r="H1" s="1" t="s">
        <v>300</v>
      </c>
      <c r="I1" s="1" t="s">
        <v>297</v>
      </c>
      <c r="J1" s="44" t="s">
        <v>301</v>
      </c>
    </row>
    <row r="2" spans="1:12">
      <c r="A2" s="49">
        <v>1</v>
      </c>
      <c r="B2" s="111" t="s">
        <v>92</v>
      </c>
      <c r="C2" s="81">
        <v>49802</v>
      </c>
      <c r="D2" s="81">
        <v>49312</v>
      </c>
      <c r="E2" s="64">
        <v>49028</v>
      </c>
      <c r="F2" s="110">
        <f t="shared" ref="F2:F65" si="0">E2/$E$83</f>
        <v>2.538073956580237E-2</v>
      </c>
      <c r="G2" s="110">
        <f t="shared" ref="G2:G65" si="1">(E2-C2)/C2</f>
        <v>-1.5541544516284487E-2</v>
      </c>
      <c r="H2" s="63">
        <f t="shared" ref="H2:H65" si="2">E2-C2</f>
        <v>-774</v>
      </c>
      <c r="I2" s="47">
        <f>H2/$H$83</f>
        <v>4.2691671263099834E-2</v>
      </c>
      <c r="J2" s="81">
        <f t="shared" ref="J2:J65" si="3">E2-D2</f>
        <v>-284</v>
      </c>
      <c r="L2" s="10"/>
    </row>
    <row r="3" spans="1:12">
      <c r="A3" s="49">
        <v>2</v>
      </c>
      <c r="B3" s="111" t="s">
        <v>93</v>
      </c>
      <c r="C3" s="81">
        <v>11010</v>
      </c>
      <c r="D3" s="81">
        <v>10747</v>
      </c>
      <c r="E3" s="64">
        <v>10688</v>
      </c>
      <c r="F3" s="110">
        <f t="shared" si="0"/>
        <v>5.5329473867850145E-3</v>
      </c>
      <c r="G3" s="110">
        <f t="shared" si="1"/>
        <v>-2.9246139872842872E-2</v>
      </c>
      <c r="H3" s="63">
        <f t="shared" si="2"/>
        <v>-322</v>
      </c>
      <c r="I3" s="47">
        <f t="shared" ref="I3:I66" si="4">H3/$H$83</f>
        <v>1.7760617760617759E-2</v>
      </c>
      <c r="J3" s="81">
        <f t="shared" si="3"/>
        <v>-59</v>
      </c>
      <c r="L3" s="10"/>
    </row>
    <row r="4" spans="1:12">
      <c r="A4" s="49">
        <v>3</v>
      </c>
      <c r="B4" s="111" t="s">
        <v>94</v>
      </c>
      <c r="C4" s="81">
        <v>15794</v>
      </c>
      <c r="D4" s="81">
        <v>16510</v>
      </c>
      <c r="E4" s="64">
        <v>16565</v>
      </c>
      <c r="F4" s="110">
        <f t="shared" si="0"/>
        <v>8.575343699671948E-3</v>
      </c>
      <c r="G4" s="110">
        <f t="shared" si="1"/>
        <v>4.8816006078257569E-2</v>
      </c>
      <c r="H4" s="63">
        <f t="shared" si="2"/>
        <v>771</v>
      </c>
      <c r="I4" s="47">
        <f t="shared" si="4"/>
        <v>-4.2526199669056811E-2</v>
      </c>
      <c r="J4" s="81">
        <f t="shared" si="3"/>
        <v>55</v>
      </c>
      <c r="L4" s="10"/>
    </row>
    <row r="5" spans="1:12">
      <c r="A5" s="49">
        <v>4</v>
      </c>
      <c r="B5" s="111" t="s">
        <v>95</v>
      </c>
      <c r="C5" s="81">
        <v>5477</v>
      </c>
      <c r="D5" s="81">
        <v>5442</v>
      </c>
      <c r="E5" s="64">
        <v>5432</v>
      </c>
      <c r="F5" s="110">
        <f t="shared" si="0"/>
        <v>2.8120293979244202E-3</v>
      </c>
      <c r="G5" s="110">
        <f t="shared" si="1"/>
        <v>-8.2161767390907438E-3</v>
      </c>
      <c r="H5" s="63">
        <f t="shared" si="2"/>
        <v>-45</v>
      </c>
      <c r="I5" s="47">
        <f t="shared" si="4"/>
        <v>2.4820739106453391E-3</v>
      </c>
      <c r="J5" s="81">
        <f t="shared" si="3"/>
        <v>-10</v>
      </c>
      <c r="L5" s="10"/>
    </row>
    <row r="6" spans="1:12">
      <c r="A6" s="49">
        <v>5</v>
      </c>
      <c r="B6" s="111" t="s">
        <v>96</v>
      </c>
      <c r="C6" s="81">
        <v>7230</v>
      </c>
      <c r="D6" s="81">
        <v>7318</v>
      </c>
      <c r="E6" s="64">
        <v>7326</v>
      </c>
      <c r="F6" s="110">
        <f t="shared" si="0"/>
        <v>3.7925124022817197E-3</v>
      </c>
      <c r="G6" s="110">
        <f t="shared" si="1"/>
        <v>1.3278008298755186E-2</v>
      </c>
      <c r="H6" s="63">
        <f t="shared" si="2"/>
        <v>96</v>
      </c>
      <c r="I6" s="47">
        <f t="shared" si="4"/>
        <v>-5.2950910093767234E-3</v>
      </c>
      <c r="J6" s="81">
        <f t="shared" si="3"/>
        <v>8</v>
      </c>
      <c r="L6" s="10"/>
    </row>
    <row r="7" spans="1:12">
      <c r="A7" s="49">
        <v>6</v>
      </c>
      <c r="B7" s="111" t="s">
        <v>97</v>
      </c>
      <c r="C7" s="81">
        <v>126676</v>
      </c>
      <c r="D7" s="81">
        <v>122319</v>
      </c>
      <c r="E7" s="64">
        <v>121556</v>
      </c>
      <c r="F7" s="110">
        <f t="shared" si="0"/>
        <v>6.2926922955467743E-2</v>
      </c>
      <c r="G7" s="110">
        <f t="shared" si="1"/>
        <v>-4.0418074457671538E-2</v>
      </c>
      <c r="H7" s="63">
        <f t="shared" si="2"/>
        <v>-5120</v>
      </c>
      <c r="I7" s="47">
        <f t="shared" si="4"/>
        <v>0.28240485383342528</v>
      </c>
      <c r="J7" s="81">
        <f t="shared" si="3"/>
        <v>-763</v>
      </c>
      <c r="L7" s="10"/>
    </row>
    <row r="8" spans="1:12">
      <c r="A8" s="49">
        <v>7</v>
      </c>
      <c r="B8" s="111" t="s">
        <v>98</v>
      </c>
      <c r="C8" s="81">
        <v>86394</v>
      </c>
      <c r="D8" s="81">
        <v>86140</v>
      </c>
      <c r="E8" s="64">
        <v>85750</v>
      </c>
      <c r="F8" s="110">
        <f t="shared" si="0"/>
        <v>4.4390927995585236E-2</v>
      </c>
      <c r="G8" s="110">
        <f t="shared" si="1"/>
        <v>-7.4542213579646731E-3</v>
      </c>
      <c r="H8" s="63">
        <f t="shared" si="2"/>
        <v>-644</v>
      </c>
      <c r="I8" s="47">
        <f t="shared" si="4"/>
        <v>3.5521235521235518E-2</v>
      </c>
      <c r="J8" s="81">
        <f t="shared" si="3"/>
        <v>-390</v>
      </c>
      <c r="L8" s="10"/>
    </row>
    <row r="9" spans="1:12">
      <c r="A9" s="49">
        <v>8</v>
      </c>
      <c r="B9" s="111" t="s">
        <v>99</v>
      </c>
      <c r="C9" s="81">
        <v>4191</v>
      </c>
      <c r="D9" s="81">
        <v>4261</v>
      </c>
      <c r="E9" s="64">
        <v>4264</v>
      </c>
      <c r="F9" s="110">
        <f t="shared" si="0"/>
        <v>2.2073809559553987E-3</v>
      </c>
      <c r="G9" s="110">
        <f t="shared" si="1"/>
        <v>1.7418277260796946E-2</v>
      </c>
      <c r="H9" s="63">
        <f t="shared" si="2"/>
        <v>73</v>
      </c>
      <c r="I9" s="47">
        <f t="shared" si="4"/>
        <v>-4.0264754550468837E-3</v>
      </c>
      <c r="J9" s="81">
        <f t="shared" si="3"/>
        <v>3</v>
      </c>
      <c r="L9" s="10"/>
    </row>
    <row r="10" spans="1:12">
      <c r="A10" s="49">
        <v>9</v>
      </c>
      <c r="B10" s="111" t="s">
        <v>100</v>
      </c>
      <c r="C10" s="81">
        <v>33294</v>
      </c>
      <c r="D10" s="81">
        <v>34330</v>
      </c>
      <c r="E10" s="64">
        <v>34426</v>
      </c>
      <c r="F10" s="110">
        <f t="shared" si="0"/>
        <v>1.7821598684268424E-2</v>
      </c>
      <c r="G10" s="110">
        <f t="shared" si="1"/>
        <v>3.4000120141767287E-2</v>
      </c>
      <c r="H10" s="63">
        <f t="shared" si="2"/>
        <v>1132</v>
      </c>
      <c r="I10" s="47">
        <f t="shared" si="4"/>
        <v>-6.2437948152233864E-2</v>
      </c>
      <c r="J10" s="81">
        <f t="shared" si="3"/>
        <v>96</v>
      </c>
      <c r="L10" s="10"/>
    </row>
    <row r="11" spans="1:12">
      <c r="A11" s="49">
        <v>10</v>
      </c>
      <c r="B11" s="111" t="s">
        <v>101</v>
      </c>
      <c r="C11" s="81">
        <v>34127</v>
      </c>
      <c r="D11" s="81">
        <v>34092</v>
      </c>
      <c r="E11" s="64">
        <v>34025</v>
      </c>
      <c r="F11" s="110">
        <f t="shared" si="0"/>
        <v>1.7614009621571867E-2</v>
      </c>
      <c r="G11" s="110">
        <f t="shared" si="1"/>
        <v>-2.9888358191461307E-3</v>
      </c>
      <c r="H11" s="63">
        <f t="shared" si="2"/>
        <v>-102</v>
      </c>
      <c r="I11" s="47">
        <f t="shared" si="4"/>
        <v>5.6260341974627686E-3</v>
      </c>
      <c r="J11" s="81">
        <f t="shared" si="3"/>
        <v>-67</v>
      </c>
      <c r="L11" s="10"/>
    </row>
    <row r="12" spans="1:12">
      <c r="A12" s="49">
        <v>11</v>
      </c>
      <c r="B12" s="111" t="s">
        <v>102</v>
      </c>
      <c r="C12" s="81">
        <v>3836</v>
      </c>
      <c r="D12" s="81">
        <v>3948</v>
      </c>
      <c r="E12" s="64">
        <v>3916</v>
      </c>
      <c r="F12" s="110">
        <f t="shared" si="0"/>
        <v>2.0272288516701084E-3</v>
      </c>
      <c r="G12" s="110">
        <f t="shared" si="1"/>
        <v>2.0855057351407715E-2</v>
      </c>
      <c r="H12" s="63">
        <f t="shared" si="2"/>
        <v>80</v>
      </c>
      <c r="I12" s="47">
        <f t="shared" si="4"/>
        <v>-4.4125758411472701E-3</v>
      </c>
      <c r="J12" s="81">
        <f t="shared" si="3"/>
        <v>-32</v>
      </c>
      <c r="L12" s="10"/>
    </row>
    <row r="13" spans="1:12">
      <c r="A13" s="49">
        <v>12</v>
      </c>
      <c r="B13" s="111" t="s">
        <v>103</v>
      </c>
      <c r="C13" s="81">
        <v>3064</v>
      </c>
      <c r="D13" s="81">
        <v>2977</v>
      </c>
      <c r="E13" s="64">
        <v>2957</v>
      </c>
      <c r="F13" s="110">
        <f t="shared" si="0"/>
        <v>1.5307752079643795E-3</v>
      </c>
      <c r="G13" s="110">
        <f t="shared" si="1"/>
        <v>-3.4921671018276763E-2</v>
      </c>
      <c r="H13" s="63">
        <f t="shared" si="2"/>
        <v>-107</v>
      </c>
      <c r="I13" s="47">
        <f t="shared" si="4"/>
        <v>5.9018201875344735E-3</v>
      </c>
      <c r="J13" s="81">
        <f t="shared" si="3"/>
        <v>-20</v>
      </c>
      <c r="L13" s="10"/>
    </row>
    <row r="14" spans="1:12">
      <c r="A14" s="49">
        <v>13</v>
      </c>
      <c r="B14" s="111" t="s">
        <v>104</v>
      </c>
      <c r="C14" s="81">
        <v>4674</v>
      </c>
      <c r="D14" s="81">
        <v>4517</v>
      </c>
      <c r="E14" s="64">
        <v>4508</v>
      </c>
      <c r="F14" s="110">
        <f t="shared" si="0"/>
        <v>2.3336945003393384E-3</v>
      </c>
      <c r="G14" s="110">
        <f t="shared" si="1"/>
        <v>-3.5515618314077881E-2</v>
      </c>
      <c r="H14" s="63">
        <f t="shared" si="2"/>
        <v>-166</v>
      </c>
      <c r="I14" s="47">
        <f t="shared" si="4"/>
        <v>9.1560948703805854E-3</v>
      </c>
      <c r="J14" s="81">
        <f t="shared" si="3"/>
        <v>-9</v>
      </c>
      <c r="L14" s="10"/>
    </row>
    <row r="15" spans="1:12">
      <c r="A15" s="49">
        <v>14</v>
      </c>
      <c r="B15" s="111" t="s">
        <v>105</v>
      </c>
      <c r="C15" s="81">
        <v>6470</v>
      </c>
      <c r="D15" s="81">
        <v>6491</v>
      </c>
      <c r="E15" s="64">
        <v>6496</v>
      </c>
      <c r="F15" s="110">
        <f t="shared" si="0"/>
        <v>3.3628392799920897E-3</v>
      </c>
      <c r="G15" s="110">
        <f t="shared" si="1"/>
        <v>4.0185471406491502E-3</v>
      </c>
      <c r="H15" s="63">
        <f t="shared" si="2"/>
        <v>26</v>
      </c>
      <c r="I15" s="47">
        <f t="shared" si="4"/>
        <v>-1.4340871483728627E-3</v>
      </c>
      <c r="J15" s="81">
        <f t="shared" si="3"/>
        <v>5</v>
      </c>
      <c r="L15" s="10"/>
    </row>
    <row r="16" spans="1:12">
      <c r="A16" s="49">
        <v>15</v>
      </c>
      <c r="B16" s="111" t="s">
        <v>106</v>
      </c>
      <c r="C16" s="81">
        <v>8080</v>
      </c>
      <c r="D16" s="81">
        <v>8005</v>
      </c>
      <c r="E16" s="64">
        <v>7967</v>
      </c>
      <c r="F16" s="110">
        <f t="shared" si="0"/>
        <v>4.1243442955198554E-3</v>
      </c>
      <c r="G16" s="110">
        <f t="shared" si="1"/>
        <v>-1.3985148514851485E-2</v>
      </c>
      <c r="H16" s="63">
        <f t="shared" si="2"/>
        <v>-113</v>
      </c>
      <c r="I16" s="47">
        <f t="shared" si="4"/>
        <v>6.2327633756205187E-3</v>
      </c>
      <c r="J16" s="81">
        <f t="shared" si="3"/>
        <v>-38</v>
      </c>
      <c r="L16" s="10"/>
    </row>
    <row r="17" spans="1:11">
      <c r="A17" s="49">
        <v>16</v>
      </c>
      <c r="B17" s="111" t="s">
        <v>107</v>
      </c>
      <c r="C17" s="81">
        <v>78659</v>
      </c>
      <c r="D17" s="81">
        <v>76298</v>
      </c>
      <c r="E17" s="64">
        <v>76147</v>
      </c>
      <c r="F17" s="110">
        <f t="shared" si="0"/>
        <v>3.9419661738540279E-2</v>
      </c>
      <c r="G17" s="110">
        <f t="shared" si="1"/>
        <v>-3.1935315729922829E-2</v>
      </c>
      <c r="H17" s="63">
        <f t="shared" si="2"/>
        <v>-2512</v>
      </c>
      <c r="I17" s="47">
        <f t="shared" si="4"/>
        <v>0.13855488141202427</v>
      </c>
      <c r="J17" s="81">
        <f t="shared" si="3"/>
        <v>-151</v>
      </c>
    </row>
    <row r="18" spans="1:11">
      <c r="A18" s="49">
        <v>17</v>
      </c>
      <c r="B18" s="111" t="s">
        <v>108</v>
      </c>
      <c r="C18" s="81">
        <v>15018</v>
      </c>
      <c r="D18" s="81">
        <v>15088</v>
      </c>
      <c r="E18" s="64">
        <v>15083</v>
      </c>
      <c r="F18" s="110">
        <f t="shared" si="0"/>
        <v>7.808144221077693E-3</v>
      </c>
      <c r="G18" s="110">
        <f t="shared" si="1"/>
        <v>4.3281395658543078E-3</v>
      </c>
      <c r="H18" s="63">
        <f t="shared" si="2"/>
        <v>65</v>
      </c>
      <c r="I18" s="47">
        <f t="shared" si="4"/>
        <v>-3.5852178709321566E-3</v>
      </c>
      <c r="J18" s="81">
        <f t="shared" si="3"/>
        <v>-5</v>
      </c>
      <c r="K18" s="9"/>
    </row>
    <row r="19" spans="1:11">
      <c r="A19" s="49">
        <v>18</v>
      </c>
      <c r="B19" s="111" t="s">
        <v>109</v>
      </c>
      <c r="C19" s="81">
        <v>2747</v>
      </c>
      <c r="D19" s="81">
        <v>2832</v>
      </c>
      <c r="E19" s="64">
        <v>2823</v>
      </c>
      <c r="F19" s="110">
        <f t="shared" si="0"/>
        <v>1.461406294245331E-3</v>
      </c>
      <c r="G19" s="110">
        <f t="shared" si="1"/>
        <v>2.7666545322169639E-2</v>
      </c>
      <c r="H19" s="63">
        <f t="shared" si="2"/>
        <v>76</v>
      </c>
      <c r="I19" s="47">
        <f t="shared" si="4"/>
        <v>-4.1919470490899063E-3</v>
      </c>
      <c r="J19" s="81">
        <f t="shared" si="3"/>
        <v>-9</v>
      </c>
      <c r="K19" s="3"/>
    </row>
    <row r="20" spans="1:11">
      <c r="A20" s="49">
        <v>19</v>
      </c>
      <c r="B20" s="111" t="s">
        <v>110</v>
      </c>
      <c r="C20" s="81">
        <v>11298</v>
      </c>
      <c r="D20" s="81">
        <v>11470</v>
      </c>
      <c r="E20" s="64">
        <v>11401</v>
      </c>
      <c r="F20" s="110">
        <f t="shared" si="0"/>
        <v>5.9020521291856245E-3</v>
      </c>
      <c r="G20" s="110">
        <f t="shared" si="1"/>
        <v>9.1166578155425747E-3</v>
      </c>
      <c r="H20" s="63">
        <f t="shared" si="2"/>
        <v>103</v>
      </c>
      <c r="I20" s="47">
        <f t="shared" si="4"/>
        <v>-5.6811913954771098E-3</v>
      </c>
      <c r="J20" s="81">
        <f t="shared" si="3"/>
        <v>-69</v>
      </c>
      <c r="K20" s="3"/>
    </row>
    <row r="21" spans="1:11">
      <c r="A21" s="49">
        <v>20</v>
      </c>
      <c r="B21" s="111" t="s">
        <v>111</v>
      </c>
      <c r="C21" s="81">
        <v>32226</v>
      </c>
      <c r="D21" s="81">
        <v>33146</v>
      </c>
      <c r="E21" s="64">
        <v>33164</v>
      </c>
      <c r="F21" s="110">
        <f t="shared" si="0"/>
        <v>1.7168288467003953E-2</v>
      </c>
      <c r="G21" s="110">
        <f t="shared" si="1"/>
        <v>2.9106932290696951E-2</v>
      </c>
      <c r="H21" s="63">
        <f t="shared" si="2"/>
        <v>938</v>
      </c>
      <c r="I21" s="47">
        <f t="shared" si="4"/>
        <v>-5.1737451737451735E-2</v>
      </c>
      <c r="J21" s="81">
        <f t="shared" si="3"/>
        <v>18</v>
      </c>
      <c r="K21" s="3"/>
    </row>
    <row r="22" spans="1:11">
      <c r="A22" s="49">
        <v>21</v>
      </c>
      <c r="B22" s="111" t="s">
        <v>112</v>
      </c>
      <c r="C22" s="81">
        <v>16427</v>
      </c>
      <c r="D22" s="81">
        <v>16498</v>
      </c>
      <c r="E22" s="64">
        <v>16387</v>
      </c>
      <c r="F22" s="110">
        <f t="shared" si="0"/>
        <v>8.4831969336869421E-3</v>
      </c>
      <c r="G22" s="110">
        <f t="shared" si="1"/>
        <v>-2.4350155232239607E-3</v>
      </c>
      <c r="H22" s="63">
        <f t="shared" si="2"/>
        <v>-40</v>
      </c>
      <c r="I22" s="47">
        <f t="shared" si="4"/>
        <v>2.206287920573635E-3</v>
      </c>
      <c r="J22" s="81">
        <f t="shared" si="3"/>
        <v>-111</v>
      </c>
      <c r="K22" s="3"/>
    </row>
    <row r="23" spans="1:11">
      <c r="A23" s="49">
        <v>22</v>
      </c>
      <c r="B23" s="111" t="s">
        <v>113</v>
      </c>
      <c r="C23" s="81">
        <v>10393</v>
      </c>
      <c r="D23" s="81">
        <v>10679</v>
      </c>
      <c r="E23" s="64">
        <v>10634</v>
      </c>
      <c r="F23" s="110">
        <f t="shared" si="0"/>
        <v>5.5049927499131596E-3</v>
      </c>
      <c r="G23" s="110">
        <f t="shared" si="1"/>
        <v>2.318868469161936E-2</v>
      </c>
      <c r="H23" s="63">
        <f t="shared" si="2"/>
        <v>241</v>
      </c>
      <c r="I23" s="47">
        <f t="shared" si="4"/>
        <v>-1.329288472145615E-2</v>
      </c>
      <c r="J23" s="81">
        <f t="shared" si="3"/>
        <v>-45</v>
      </c>
      <c r="K23" s="3"/>
    </row>
    <row r="24" spans="1:11">
      <c r="A24" s="49">
        <v>23</v>
      </c>
      <c r="B24" s="111" t="s">
        <v>114</v>
      </c>
      <c r="C24" s="81">
        <v>9534</v>
      </c>
      <c r="D24" s="81">
        <v>9999</v>
      </c>
      <c r="E24" s="64">
        <v>9902</v>
      </c>
      <c r="F24" s="110">
        <f t="shared" si="0"/>
        <v>5.1260521167613418E-3</v>
      </c>
      <c r="G24" s="110">
        <f t="shared" si="1"/>
        <v>3.8598699391650934E-2</v>
      </c>
      <c r="H24" s="63">
        <f t="shared" si="2"/>
        <v>368</v>
      </c>
      <c r="I24" s="47">
        <f t="shared" si="4"/>
        <v>-2.0297848869277442E-2</v>
      </c>
      <c r="J24" s="81">
        <f t="shared" si="3"/>
        <v>-97</v>
      </c>
      <c r="K24" s="3"/>
    </row>
    <row r="25" spans="1:11">
      <c r="A25" s="49">
        <v>24</v>
      </c>
      <c r="B25" s="111" t="s">
        <v>115</v>
      </c>
      <c r="C25" s="81">
        <v>4372</v>
      </c>
      <c r="D25" s="81">
        <v>4341</v>
      </c>
      <c r="E25" s="64">
        <v>4307</v>
      </c>
      <c r="F25" s="110">
        <f t="shared" si="0"/>
        <v>2.2296411297607652E-3</v>
      </c>
      <c r="G25" s="110">
        <f t="shared" si="1"/>
        <v>-1.4867337602927721E-2</v>
      </c>
      <c r="H25" s="63">
        <f t="shared" si="2"/>
        <v>-65</v>
      </c>
      <c r="I25" s="47">
        <f t="shared" si="4"/>
        <v>3.5852178709321566E-3</v>
      </c>
      <c r="J25" s="81">
        <f t="shared" si="3"/>
        <v>-34</v>
      </c>
      <c r="K25" s="3"/>
    </row>
    <row r="26" spans="1:11">
      <c r="A26" s="49">
        <v>25</v>
      </c>
      <c r="B26" s="111" t="s">
        <v>116</v>
      </c>
      <c r="C26" s="81">
        <v>12259</v>
      </c>
      <c r="D26" s="81">
        <v>12254</v>
      </c>
      <c r="E26" s="64">
        <v>12194</v>
      </c>
      <c r="F26" s="110">
        <f t="shared" si="0"/>
        <v>6.3125711484334273E-3</v>
      </c>
      <c r="G26" s="110">
        <f t="shared" si="1"/>
        <v>-5.3022269353128317E-3</v>
      </c>
      <c r="H26" s="63">
        <f t="shared" si="2"/>
        <v>-65</v>
      </c>
      <c r="I26" s="47">
        <f t="shared" si="4"/>
        <v>3.5852178709321566E-3</v>
      </c>
      <c r="J26" s="81">
        <f t="shared" si="3"/>
        <v>-60</v>
      </c>
      <c r="K26" s="3"/>
    </row>
    <row r="27" spans="1:11">
      <c r="A27" s="49">
        <v>26</v>
      </c>
      <c r="B27" s="111" t="s">
        <v>117</v>
      </c>
      <c r="C27" s="81">
        <v>17434</v>
      </c>
      <c r="D27" s="81">
        <v>17201</v>
      </c>
      <c r="E27" s="64">
        <v>17293</v>
      </c>
      <c r="F27" s="110">
        <f t="shared" si="0"/>
        <v>8.9522136189814049E-3</v>
      </c>
      <c r="G27" s="110">
        <f t="shared" si="1"/>
        <v>-8.0876448319375932E-3</v>
      </c>
      <c r="H27" s="63">
        <f t="shared" si="2"/>
        <v>-141</v>
      </c>
      <c r="I27" s="47">
        <f t="shared" si="4"/>
        <v>7.7771649200220625E-3</v>
      </c>
      <c r="J27" s="81">
        <f t="shared" si="3"/>
        <v>92</v>
      </c>
      <c r="K27" s="3"/>
    </row>
    <row r="28" spans="1:11">
      <c r="A28" s="49">
        <v>27</v>
      </c>
      <c r="B28" s="111" t="s">
        <v>118</v>
      </c>
      <c r="C28" s="81">
        <v>41436</v>
      </c>
      <c r="D28" s="81">
        <v>41690</v>
      </c>
      <c r="E28" s="64">
        <v>41578</v>
      </c>
      <c r="F28" s="110">
        <f t="shared" si="0"/>
        <v>2.1524035034407498E-2</v>
      </c>
      <c r="G28" s="110">
        <f t="shared" si="1"/>
        <v>3.4269717154165459E-3</v>
      </c>
      <c r="H28" s="63">
        <f t="shared" si="2"/>
        <v>142</v>
      </c>
      <c r="I28" s="47">
        <f t="shared" si="4"/>
        <v>-7.8323221180364045E-3</v>
      </c>
      <c r="J28" s="81">
        <f t="shared" si="3"/>
        <v>-112</v>
      </c>
      <c r="K28" s="3"/>
    </row>
    <row r="29" spans="1:11">
      <c r="A29" s="49">
        <v>28</v>
      </c>
      <c r="B29" s="111" t="s">
        <v>119</v>
      </c>
      <c r="C29" s="81">
        <v>8696</v>
      </c>
      <c r="D29" s="81">
        <v>9199</v>
      </c>
      <c r="E29" s="64">
        <v>9205</v>
      </c>
      <c r="F29" s="110">
        <f t="shared" si="0"/>
        <v>4.7652302297301703E-3</v>
      </c>
      <c r="G29" s="110">
        <f t="shared" si="1"/>
        <v>5.8532658693652255E-2</v>
      </c>
      <c r="H29" s="63">
        <f t="shared" si="2"/>
        <v>509</v>
      </c>
      <c r="I29" s="47">
        <f t="shared" si="4"/>
        <v>-2.8075013789299504E-2</v>
      </c>
      <c r="J29" s="81">
        <f t="shared" si="3"/>
        <v>6</v>
      </c>
      <c r="K29" s="3"/>
    </row>
    <row r="30" spans="1:11">
      <c r="A30" s="49">
        <v>29</v>
      </c>
      <c r="B30" s="111" t="s">
        <v>120</v>
      </c>
      <c r="C30" s="81">
        <v>2484</v>
      </c>
      <c r="D30" s="81">
        <v>2439</v>
      </c>
      <c r="E30" s="64">
        <v>2434</v>
      </c>
      <c r="F30" s="110">
        <f t="shared" si="0"/>
        <v>1.2600293730758538E-3</v>
      </c>
      <c r="G30" s="110">
        <f t="shared" si="1"/>
        <v>-2.0128824476650563E-2</v>
      </c>
      <c r="H30" s="63">
        <f t="shared" si="2"/>
        <v>-50</v>
      </c>
      <c r="I30" s="47">
        <f t="shared" si="4"/>
        <v>2.7578599007170436E-3</v>
      </c>
      <c r="J30" s="81">
        <f t="shared" si="3"/>
        <v>-5</v>
      </c>
      <c r="K30" s="3"/>
    </row>
    <row r="31" spans="1:11">
      <c r="A31" s="49">
        <v>30</v>
      </c>
      <c r="B31" s="111" t="s">
        <v>121</v>
      </c>
      <c r="C31" s="81">
        <v>3049</v>
      </c>
      <c r="D31" s="81">
        <v>3133</v>
      </c>
      <c r="E31" s="64">
        <v>3100</v>
      </c>
      <c r="F31" s="110">
        <f t="shared" si="0"/>
        <v>1.6048032278287376E-3</v>
      </c>
      <c r="G31" s="110">
        <f t="shared" si="1"/>
        <v>1.6726795670711708E-2</v>
      </c>
      <c r="H31" s="63">
        <f t="shared" si="2"/>
        <v>51</v>
      </c>
      <c r="I31" s="47">
        <f t="shared" si="4"/>
        <v>-2.8130170987313843E-3</v>
      </c>
      <c r="J31" s="81">
        <f t="shared" si="3"/>
        <v>-33</v>
      </c>
      <c r="K31" s="3"/>
    </row>
    <row r="32" spans="1:11">
      <c r="A32" s="49">
        <v>31</v>
      </c>
      <c r="B32" s="111" t="s">
        <v>122</v>
      </c>
      <c r="C32" s="81">
        <v>37024</v>
      </c>
      <c r="D32" s="81">
        <v>36330</v>
      </c>
      <c r="E32" s="64">
        <v>36196</v>
      </c>
      <c r="F32" s="110">
        <f t="shared" si="0"/>
        <v>1.8737889559512576E-2</v>
      </c>
      <c r="G32" s="110">
        <f t="shared" si="1"/>
        <v>-2.2363872082973208E-2</v>
      </c>
      <c r="H32" s="63">
        <f t="shared" si="2"/>
        <v>-828</v>
      </c>
      <c r="I32" s="47">
        <f t="shared" si="4"/>
        <v>4.5670159955874243E-2</v>
      </c>
      <c r="J32" s="81">
        <f t="shared" si="3"/>
        <v>-134</v>
      </c>
      <c r="K32" s="3"/>
    </row>
    <row r="33" spans="1:11">
      <c r="A33" s="49">
        <v>32</v>
      </c>
      <c r="B33" s="111" t="s">
        <v>123</v>
      </c>
      <c r="C33" s="81">
        <v>10220</v>
      </c>
      <c r="D33" s="81">
        <v>10250</v>
      </c>
      <c r="E33" s="64">
        <v>10186</v>
      </c>
      <c r="F33" s="110">
        <f t="shared" si="0"/>
        <v>5.2730727995688774E-3</v>
      </c>
      <c r="G33" s="110">
        <f t="shared" si="1"/>
        <v>-3.3268101761252445E-3</v>
      </c>
      <c r="H33" s="63">
        <f t="shared" si="2"/>
        <v>-34</v>
      </c>
      <c r="I33" s="47">
        <f t="shared" si="4"/>
        <v>1.8753447324875896E-3</v>
      </c>
      <c r="J33" s="81">
        <f t="shared" si="3"/>
        <v>-64</v>
      </c>
      <c r="K33" s="3"/>
    </row>
    <row r="34" spans="1:11">
      <c r="A34" s="49">
        <v>33</v>
      </c>
      <c r="B34" s="111" t="s">
        <v>124</v>
      </c>
      <c r="C34" s="81">
        <v>41686</v>
      </c>
      <c r="D34" s="81">
        <v>42983</v>
      </c>
      <c r="E34" s="64">
        <v>42938</v>
      </c>
      <c r="F34" s="110">
        <f t="shared" si="0"/>
        <v>2.2228077740809784E-2</v>
      </c>
      <c r="G34" s="110">
        <f t="shared" si="1"/>
        <v>3.0034064194213884E-2</v>
      </c>
      <c r="H34" s="63">
        <f t="shared" si="2"/>
        <v>1252</v>
      </c>
      <c r="I34" s="47">
        <f t="shared" si="4"/>
        <v>-6.9056811913954769E-2</v>
      </c>
      <c r="J34" s="81">
        <f t="shared" si="3"/>
        <v>-45</v>
      </c>
      <c r="K34" s="3"/>
    </row>
    <row r="35" spans="1:11">
      <c r="A35" s="49">
        <v>34</v>
      </c>
      <c r="B35" s="111" t="s">
        <v>125</v>
      </c>
      <c r="C35" s="81">
        <v>489438</v>
      </c>
      <c r="D35" s="81">
        <v>473428</v>
      </c>
      <c r="E35" s="64">
        <v>472396</v>
      </c>
      <c r="F35" s="110">
        <f t="shared" si="0"/>
        <v>0.24454923406883364</v>
      </c>
      <c r="G35" s="110">
        <f t="shared" si="1"/>
        <v>-3.4819527703202451E-2</v>
      </c>
      <c r="H35" s="63">
        <f t="shared" si="2"/>
        <v>-17042</v>
      </c>
      <c r="I35" s="47">
        <f t="shared" si="4"/>
        <v>0.93998896856039715</v>
      </c>
      <c r="J35" s="81">
        <f t="shared" si="3"/>
        <v>-1032</v>
      </c>
    </row>
    <row r="36" spans="1:11">
      <c r="A36" s="49">
        <v>35</v>
      </c>
      <c r="B36" s="111" t="s">
        <v>126</v>
      </c>
      <c r="C36" s="81">
        <v>114733</v>
      </c>
      <c r="D36" s="81">
        <v>112567</v>
      </c>
      <c r="E36" s="64">
        <v>112447</v>
      </c>
      <c r="F36" s="110">
        <f t="shared" si="0"/>
        <v>5.821138985795421E-2</v>
      </c>
      <c r="G36" s="110">
        <f t="shared" si="1"/>
        <v>-1.9924520408252204E-2</v>
      </c>
      <c r="H36" s="63">
        <f t="shared" si="2"/>
        <v>-2286</v>
      </c>
      <c r="I36" s="47">
        <f t="shared" si="4"/>
        <v>0.12608935466078322</v>
      </c>
      <c r="J36" s="81">
        <f t="shared" si="3"/>
        <v>-120</v>
      </c>
    </row>
    <row r="37" spans="1:11">
      <c r="A37" s="49">
        <v>36</v>
      </c>
      <c r="B37" s="111" t="s">
        <v>127</v>
      </c>
      <c r="C37" s="81">
        <v>4305</v>
      </c>
      <c r="D37" s="81">
        <v>4293</v>
      </c>
      <c r="E37" s="64">
        <v>4312</v>
      </c>
      <c r="F37" s="110">
        <f t="shared" si="0"/>
        <v>2.2322295220637148E-3</v>
      </c>
      <c r="G37" s="110">
        <f t="shared" si="1"/>
        <v>1.6260162601626016E-3</v>
      </c>
      <c r="H37" s="63">
        <f t="shared" si="2"/>
        <v>7</v>
      </c>
      <c r="I37" s="47">
        <f t="shared" si="4"/>
        <v>-3.861003861003861E-4</v>
      </c>
      <c r="J37" s="81">
        <f t="shared" si="3"/>
        <v>19</v>
      </c>
    </row>
    <row r="38" spans="1:11">
      <c r="A38" s="49">
        <v>37</v>
      </c>
      <c r="B38" s="111" t="s">
        <v>128</v>
      </c>
      <c r="C38" s="81">
        <v>8660</v>
      </c>
      <c r="D38" s="81">
        <v>8803</v>
      </c>
      <c r="E38" s="64">
        <v>8794</v>
      </c>
      <c r="F38" s="110">
        <f t="shared" si="0"/>
        <v>4.5524643824277154E-3</v>
      </c>
      <c r="G38" s="110">
        <f t="shared" si="1"/>
        <v>1.5473441108545035E-2</v>
      </c>
      <c r="H38" s="63">
        <f t="shared" si="2"/>
        <v>134</v>
      </c>
      <c r="I38" s="47">
        <f t="shared" si="4"/>
        <v>-7.391064533921677E-3</v>
      </c>
      <c r="J38" s="81">
        <f t="shared" si="3"/>
        <v>-9</v>
      </c>
    </row>
    <row r="39" spans="1:11">
      <c r="A39" s="49">
        <v>38</v>
      </c>
      <c r="B39" s="111" t="s">
        <v>129</v>
      </c>
      <c r="C39" s="81">
        <v>29338</v>
      </c>
      <c r="D39" s="81">
        <v>29400</v>
      </c>
      <c r="E39" s="64">
        <v>29313</v>
      </c>
      <c r="F39" s="110">
        <f t="shared" si="0"/>
        <v>1.5174708715272187E-2</v>
      </c>
      <c r="G39" s="110">
        <f t="shared" si="1"/>
        <v>-8.5213715999727312E-4</v>
      </c>
      <c r="H39" s="63">
        <f t="shared" si="2"/>
        <v>-25</v>
      </c>
      <c r="I39" s="47">
        <f t="shared" si="4"/>
        <v>1.3789299503585218E-3</v>
      </c>
      <c r="J39" s="81">
        <f t="shared" si="3"/>
        <v>-87</v>
      </c>
    </row>
    <row r="40" spans="1:11">
      <c r="A40" s="49">
        <v>39</v>
      </c>
      <c r="B40" s="111" t="s">
        <v>130</v>
      </c>
      <c r="C40" s="81">
        <v>9201</v>
      </c>
      <c r="D40" s="81">
        <v>9189</v>
      </c>
      <c r="E40" s="64">
        <v>9177</v>
      </c>
      <c r="F40" s="110">
        <f t="shared" si="0"/>
        <v>4.7507352328336533E-3</v>
      </c>
      <c r="G40" s="110">
        <f t="shared" si="1"/>
        <v>-2.6084121291164004E-3</v>
      </c>
      <c r="H40" s="63">
        <f t="shared" si="2"/>
        <v>-24</v>
      </c>
      <c r="I40" s="47">
        <f t="shared" si="4"/>
        <v>1.3237727523441808E-3</v>
      </c>
      <c r="J40" s="81">
        <f t="shared" si="3"/>
        <v>-12</v>
      </c>
    </row>
    <row r="41" spans="1:11">
      <c r="A41" s="49">
        <v>40</v>
      </c>
      <c r="B41" s="111" t="s">
        <v>131</v>
      </c>
      <c r="C41" s="81">
        <v>5089</v>
      </c>
      <c r="D41" s="81">
        <v>4874</v>
      </c>
      <c r="E41" s="64">
        <v>4858</v>
      </c>
      <c r="F41" s="110">
        <f t="shared" si="0"/>
        <v>2.5148819615458087E-3</v>
      </c>
      <c r="G41" s="110">
        <f t="shared" si="1"/>
        <v>-4.5392022008253097E-2</v>
      </c>
      <c r="H41" s="63">
        <f t="shared" si="2"/>
        <v>-231</v>
      </c>
      <c r="I41" s="47">
        <f t="shared" si="4"/>
        <v>1.2741312741312742E-2</v>
      </c>
      <c r="J41" s="81">
        <f t="shared" si="3"/>
        <v>-16</v>
      </c>
    </row>
    <row r="42" spans="1:11">
      <c r="A42" s="49">
        <v>41</v>
      </c>
      <c r="B42" s="111" t="s">
        <v>132</v>
      </c>
      <c r="C42" s="81">
        <v>34460</v>
      </c>
      <c r="D42" s="81">
        <v>34369</v>
      </c>
      <c r="E42" s="64">
        <v>34236</v>
      </c>
      <c r="F42" s="110">
        <f t="shared" si="0"/>
        <v>1.7723239776756342E-2</v>
      </c>
      <c r="G42" s="110">
        <f t="shared" si="1"/>
        <v>-6.5002901915264073E-3</v>
      </c>
      <c r="H42" s="63">
        <f t="shared" si="2"/>
        <v>-224</v>
      </c>
      <c r="I42" s="47">
        <f t="shared" si="4"/>
        <v>1.2355212355212355E-2</v>
      </c>
      <c r="J42" s="81">
        <f t="shared" si="3"/>
        <v>-133</v>
      </c>
    </row>
    <row r="43" spans="1:11">
      <c r="A43" s="49">
        <v>42</v>
      </c>
      <c r="B43" s="111" t="s">
        <v>133</v>
      </c>
      <c r="C43" s="81">
        <v>56712</v>
      </c>
      <c r="D43" s="81">
        <v>57414</v>
      </c>
      <c r="E43" s="64">
        <v>57481</v>
      </c>
      <c r="F43" s="110">
        <f t="shared" si="0"/>
        <v>2.9756675593168923E-2</v>
      </c>
      <c r="G43" s="110">
        <f t="shared" si="1"/>
        <v>1.3559740442939765E-2</v>
      </c>
      <c r="H43" s="63">
        <f t="shared" si="2"/>
        <v>769</v>
      </c>
      <c r="I43" s="47">
        <f t="shared" si="4"/>
        <v>-4.2415885273028128E-2</v>
      </c>
      <c r="J43" s="81">
        <f t="shared" si="3"/>
        <v>67</v>
      </c>
    </row>
    <row r="44" spans="1:11">
      <c r="A44" s="49">
        <v>43</v>
      </c>
      <c r="B44" s="111" t="s">
        <v>134</v>
      </c>
      <c r="C44" s="81">
        <v>11785</v>
      </c>
      <c r="D44" s="81">
        <v>11924</v>
      </c>
      <c r="E44" s="64">
        <v>11798</v>
      </c>
      <c r="F44" s="110">
        <f t="shared" si="0"/>
        <v>6.1075704780398209E-3</v>
      </c>
      <c r="G44" s="110">
        <f t="shared" si="1"/>
        <v>1.1030971574034791E-3</v>
      </c>
      <c r="H44" s="63">
        <f t="shared" si="2"/>
        <v>13</v>
      </c>
      <c r="I44" s="47">
        <f t="shared" si="4"/>
        <v>-7.1704357418643136E-4</v>
      </c>
      <c r="J44" s="81">
        <f t="shared" si="3"/>
        <v>-126</v>
      </c>
    </row>
    <row r="45" spans="1:11">
      <c r="A45" s="49">
        <v>44</v>
      </c>
      <c r="B45" s="111" t="s">
        <v>135</v>
      </c>
      <c r="C45" s="81">
        <v>14958</v>
      </c>
      <c r="D45" s="81">
        <v>15160</v>
      </c>
      <c r="E45" s="64">
        <v>15101</v>
      </c>
      <c r="F45" s="110">
        <f t="shared" si="0"/>
        <v>7.8174624333683107E-3</v>
      </c>
      <c r="G45" s="110">
        <f t="shared" si="1"/>
        <v>9.5601016178633504E-3</v>
      </c>
      <c r="H45" s="63">
        <f t="shared" si="2"/>
        <v>143</v>
      </c>
      <c r="I45" s="47">
        <f t="shared" si="4"/>
        <v>-7.8874793160507439E-3</v>
      </c>
      <c r="J45" s="81">
        <f t="shared" si="3"/>
        <v>-59</v>
      </c>
    </row>
    <row r="46" spans="1:11">
      <c r="A46" s="49">
        <v>45</v>
      </c>
      <c r="B46" s="111" t="s">
        <v>136</v>
      </c>
      <c r="C46" s="81">
        <v>34350</v>
      </c>
      <c r="D46" s="81">
        <v>36362</v>
      </c>
      <c r="E46" s="64">
        <v>36732</v>
      </c>
      <c r="F46" s="110">
        <f t="shared" si="0"/>
        <v>1.901536521438877E-2</v>
      </c>
      <c r="G46" s="110">
        <f t="shared" si="1"/>
        <v>6.9344978165938861E-2</v>
      </c>
      <c r="H46" s="63">
        <f t="shared" si="2"/>
        <v>2382</v>
      </c>
      <c r="I46" s="47">
        <f t="shared" si="4"/>
        <v>-0.13138444567015994</v>
      </c>
      <c r="J46" s="81">
        <f t="shared" si="3"/>
        <v>370</v>
      </c>
    </row>
    <row r="47" spans="1:11">
      <c r="A47" s="49">
        <v>46</v>
      </c>
      <c r="B47" s="111" t="s">
        <v>137</v>
      </c>
      <c r="C47" s="81">
        <v>21229</v>
      </c>
      <c r="D47" s="81">
        <v>21557</v>
      </c>
      <c r="E47" s="64">
        <v>21539</v>
      </c>
      <c r="F47" s="110">
        <f t="shared" si="0"/>
        <v>1.1150276362646186E-2</v>
      </c>
      <c r="G47" s="110">
        <f t="shared" si="1"/>
        <v>1.4602666164209336E-2</v>
      </c>
      <c r="H47" s="63">
        <f t="shared" si="2"/>
        <v>310</v>
      </c>
      <c r="I47" s="47">
        <f t="shared" si="4"/>
        <v>-1.7098731384445669E-2</v>
      </c>
      <c r="J47" s="81">
        <f t="shared" si="3"/>
        <v>-18</v>
      </c>
    </row>
    <row r="48" spans="1:11">
      <c r="A48" s="49">
        <v>47</v>
      </c>
      <c r="B48" s="111" t="s">
        <v>138</v>
      </c>
      <c r="C48" s="81">
        <v>9522</v>
      </c>
      <c r="D48" s="81">
        <v>9507</v>
      </c>
      <c r="E48" s="64">
        <v>9400</v>
      </c>
      <c r="F48" s="110">
        <f t="shared" si="0"/>
        <v>4.8661775295452039E-3</v>
      </c>
      <c r="G48" s="110">
        <f t="shared" si="1"/>
        <v>-1.2812434362528881E-2</v>
      </c>
      <c r="H48" s="63">
        <f t="shared" si="2"/>
        <v>-122</v>
      </c>
      <c r="I48" s="47">
        <f t="shared" si="4"/>
        <v>6.7291781577495866E-3</v>
      </c>
      <c r="J48" s="81">
        <f t="shared" si="3"/>
        <v>-107</v>
      </c>
    </row>
    <row r="49" spans="1:10">
      <c r="A49" s="49">
        <v>48</v>
      </c>
      <c r="B49" s="111" t="s">
        <v>139</v>
      </c>
      <c r="C49" s="81">
        <v>36411</v>
      </c>
      <c r="D49" s="81">
        <v>36337</v>
      </c>
      <c r="E49" s="64">
        <v>36374</v>
      </c>
      <c r="F49" s="110">
        <f t="shared" si="0"/>
        <v>1.8830036325497578E-2</v>
      </c>
      <c r="G49" s="110">
        <f t="shared" si="1"/>
        <v>-1.0161764301996649E-3</v>
      </c>
      <c r="H49" s="63">
        <f t="shared" si="2"/>
        <v>-37</v>
      </c>
      <c r="I49" s="47">
        <f t="shared" si="4"/>
        <v>2.0408163265306124E-3</v>
      </c>
      <c r="J49" s="81">
        <f t="shared" si="3"/>
        <v>37</v>
      </c>
    </row>
    <row r="50" spans="1:10">
      <c r="A50" s="49">
        <v>49</v>
      </c>
      <c r="B50" s="111" t="s">
        <v>140</v>
      </c>
      <c r="C50" s="81">
        <v>3904</v>
      </c>
      <c r="D50" s="81">
        <v>3909</v>
      </c>
      <c r="E50" s="64">
        <v>3903</v>
      </c>
      <c r="F50" s="110">
        <f t="shared" si="0"/>
        <v>2.0204990316824395E-3</v>
      </c>
      <c r="G50" s="110">
        <f t="shared" si="1"/>
        <v>-2.5614754098360657E-4</v>
      </c>
      <c r="H50" s="63">
        <f t="shared" si="2"/>
        <v>-1</v>
      </c>
      <c r="I50" s="47">
        <f t="shared" si="4"/>
        <v>5.5157198014340873E-5</v>
      </c>
      <c r="J50" s="81">
        <f t="shared" si="3"/>
        <v>-6</v>
      </c>
    </row>
    <row r="51" spans="1:10">
      <c r="A51" s="49">
        <v>50</v>
      </c>
      <c r="B51" s="111" t="s">
        <v>141</v>
      </c>
      <c r="C51" s="81">
        <v>8812</v>
      </c>
      <c r="D51" s="81">
        <v>8978</v>
      </c>
      <c r="E51" s="64">
        <v>8955</v>
      </c>
      <c r="F51" s="110">
        <f t="shared" si="0"/>
        <v>4.6358106145826918E-3</v>
      </c>
      <c r="G51" s="110">
        <f t="shared" si="1"/>
        <v>1.622787108488425E-2</v>
      </c>
      <c r="H51" s="63">
        <f t="shared" si="2"/>
        <v>143</v>
      </c>
      <c r="I51" s="47">
        <f t="shared" si="4"/>
        <v>-7.8874793160507439E-3</v>
      </c>
      <c r="J51" s="81">
        <f t="shared" si="3"/>
        <v>-23</v>
      </c>
    </row>
    <row r="52" spans="1:10">
      <c r="A52" s="49">
        <v>51</v>
      </c>
      <c r="B52" s="111" t="s">
        <v>142</v>
      </c>
      <c r="C52" s="81">
        <v>8136</v>
      </c>
      <c r="D52" s="81">
        <v>8377</v>
      </c>
      <c r="E52" s="64">
        <v>8392</v>
      </c>
      <c r="F52" s="110">
        <f t="shared" si="0"/>
        <v>4.3443576412705697E-3</v>
      </c>
      <c r="G52" s="110">
        <f t="shared" si="1"/>
        <v>3.1465093411996069E-2</v>
      </c>
      <c r="H52" s="63">
        <f t="shared" si="2"/>
        <v>256</v>
      </c>
      <c r="I52" s="47">
        <f t="shared" si="4"/>
        <v>-1.4120242691671264E-2</v>
      </c>
      <c r="J52" s="81">
        <f t="shared" si="3"/>
        <v>15</v>
      </c>
    </row>
    <row r="53" spans="1:10">
      <c r="A53" s="49">
        <v>52</v>
      </c>
      <c r="B53" s="111" t="s">
        <v>143</v>
      </c>
      <c r="C53" s="81">
        <v>14901</v>
      </c>
      <c r="D53" s="81">
        <v>14743</v>
      </c>
      <c r="E53" s="64">
        <v>14753</v>
      </c>
      <c r="F53" s="110">
        <f t="shared" si="0"/>
        <v>7.6373103290830208E-3</v>
      </c>
      <c r="G53" s="110">
        <f t="shared" si="1"/>
        <v>-9.9322193141399909E-3</v>
      </c>
      <c r="H53" s="63">
        <f t="shared" si="2"/>
        <v>-148</v>
      </c>
      <c r="I53" s="47">
        <f t="shared" si="4"/>
        <v>8.1632653061224497E-3</v>
      </c>
      <c r="J53" s="81">
        <f t="shared" si="3"/>
        <v>10</v>
      </c>
    </row>
    <row r="54" spans="1:10">
      <c r="A54" s="49">
        <v>53</v>
      </c>
      <c r="B54" s="111" t="s">
        <v>144</v>
      </c>
      <c r="C54" s="81">
        <v>7097</v>
      </c>
      <c r="D54" s="81">
        <v>7251</v>
      </c>
      <c r="E54" s="64">
        <v>7250</v>
      </c>
      <c r="F54" s="110">
        <f t="shared" si="0"/>
        <v>3.7531688392768861E-3</v>
      </c>
      <c r="G54" s="110">
        <f t="shared" si="1"/>
        <v>2.1558404959842188E-2</v>
      </c>
      <c r="H54" s="63">
        <f t="shared" si="2"/>
        <v>153</v>
      </c>
      <c r="I54" s="47">
        <f t="shared" si="4"/>
        <v>-8.4390512961941538E-3</v>
      </c>
      <c r="J54" s="81">
        <f t="shared" si="3"/>
        <v>-1</v>
      </c>
    </row>
    <row r="55" spans="1:10">
      <c r="A55" s="49">
        <v>54</v>
      </c>
      <c r="B55" s="111" t="s">
        <v>145</v>
      </c>
      <c r="C55" s="81">
        <v>24508</v>
      </c>
      <c r="D55" s="81">
        <v>24697</v>
      </c>
      <c r="E55" s="64">
        <v>24662</v>
      </c>
      <c r="F55" s="110">
        <f t="shared" si="0"/>
        <v>1.2766986195068492E-2</v>
      </c>
      <c r="G55" s="110">
        <f t="shared" si="1"/>
        <v>6.2836624775583485E-3</v>
      </c>
      <c r="H55" s="63">
        <f t="shared" si="2"/>
        <v>154</v>
      </c>
      <c r="I55" s="47">
        <f t="shared" si="4"/>
        <v>-8.4942084942084949E-3</v>
      </c>
      <c r="J55" s="81">
        <f t="shared" si="3"/>
        <v>-35</v>
      </c>
    </row>
    <row r="56" spans="1:10">
      <c r="A56" s="49">
        <v>55</v>
      </c>
      <c r="B56" s="111" t="s">
        <v>146</v>
      </c>
      <c r="C56" s="81">
        <v>28734</v>
      </c>
      <c r="D56" s="81">
        <v>28393</v>
      </c>
      <c r="E56" s="64">
        <v>28330</v>
      </c>
      <c r="F56" s="110">
        <f t="shared" si="0"/>
        <v>1.46658307885123E-2</v>
      </c>
      <c r="G56" s="110">
        <f t="shared" si="1"/>
        <v>-1.405999860792093E-2</v>
      </c>
      <c r="H56" s="63">
        <f t="shared" si="2"/>
        <v>-404</v>
      </c>
      <c r="I56" s="47">
        <f t="shared" si="4"/>
        <v>2.2283507997793713E-2</v>
      </c>
      <c r="J56" s="81">
        <f t="shared" si="3"/>
        <v>-63</v>
      </c>
    </row>
    <row r="57" spans="1:10">
      <c r="A57" s="49">
        <v>56</v>
      </c>
      <c r="B57" s="111" t="s">
        <v>147</v>
      </c>
      <c r="C57" s="81">
        <v>3109</v>
      </c>
      <c r="D57" s="81">
        <v>3019</v>
      </c>
      <c r="E57" s="64">
        <v>3039</v>
      </c>
      <c r="F57" s="110">
        <f t="shared" si="0"/>
        <v>1.5732248417327525E-3</v>
      </c>
      <c r="G57" s="110">
        <f t="shared" si="1"/>
        <v>-2.2515278224509487E-2</v>
      </c>
      <c r="H57" s="63">
        <f t="shared" si="2"/>
        <v>-70</v>
      </c>
      <c r="I57" s="47">
        <f t="shared" si="4"/>
        <v>3.8610038610038611E-3</v>
      </c>
      <c r="J57" s="81">
        <f t="shared" si="3"/>
        <v>20</v>
      </c>
    </row>
    <row r="58" spans="1:10">
      <c r="A58" s="49">
        <v>57</v>
      </c>
      <c r="B58" s="111" t="s">
        <v>148</v>
      </c>
      <c r="C58" s="81">
        <v>4571</v>
      </c>
      <c r="D58" s="81">
        <v>4502</v>
      </c>
      <c r="E58" s="64">
        <v>4494</v>
      </c>
      <c r="F58" s="110">
        <f t="shared" si="0"/>
        <v>2.3264470018910795E-3</v>
      </c>
      <c r="G58" s="110">
        <f t="shared" si="1"/>
        <v>-1.6845329249617153E-2</v>
      </c>
      <c r="H58" s="63">
        <f t="shared" si="2"/>
        <v>-77</v>
      </c>
      <c r="I58" s="47">
        <f t="shared" si="4"/>
        <v>4.2471042471042475E-3</v>
      </c>
      <c r="J58" s="81">
        <f t="shared" si="3"/>
        <v>-8</v>
      </c>
    </row>
    <row r="59" spans="1:10">
      <c r="A59" s="49">
        <v>58</v>
      </c>
      <c r="B59" s="111" t="s">
        <v>149</v>
      </c>
      <c r="C59" s="81">
        <v>11606</v>
      </c>
      <c r="D59" s="81">
        <v>11481</v>
      </c>
      <c r="E59" s="64">
        <v>11429</v>
      </c>
      <c r="F59" s="110">
        <f t="shared" si="0"/>
        <v>5.9165471260821424E-3</v>
      </c>
      <c r="G59" s="110">
        <f t="shared" si="1"/>
        <v>-1.5250732379803549E-2</v>
      </c>
      <c r="H59" s="63">
        <f t="shared" si="2"/>
        <v>-177</v>
      </c>
      <c r="I59" s="47">
        <f t="shared" si="4"/>
        <v>9.7628240485383346E-3</v>
      </c>
      <c r="J59" s="81">
        <f t="shared" si="3"/>
        <v>-52</v>
      </c>
    </row>
    <row r="60" spans="1:10">
      <c r="A60" s="49">
        <v>59</v>
      </c>
      <c r="B60" s="111" t="s">
        <v>150</v>
      </c>
      <c r="C60" s="81">
        <v>22504</v>
      </c>
      <c r="D60" s="81">
        <v>22773</v>
      </c>
      <c r="E60" s="64">
        <v>22750</v>
      </c>
      <c r="F60" s="110">
        <f t="shared" si="0"/>
        <v>1.1777184978420573E-2</v>
      </c>
      <c r="G60" s="110">
        <f t="shared" si="1"/>
        <v>1.0931389975115535E-2</v>
      </c>
      <c r="H60" s="63">
        <f t="shared" si="2"/>
        <v>246</v>
      </c>
      <c r="I60" s="47">
        <f t="shared" si="4"/>
        <v>-1.3568670711527854E-2</v>
      </c>
      <c r="J60" s="81">
        <f t="shared" si="3"/>
        <v>-23</v>
      </c>
    </row>
    <row r="61" spans="1:10">
      <c r="A61" s="49">
        <v>60</v>
      </c>
      <c r="B61" s="111" t="s">
        <v>151</v>
      </c>
      <c r="C61" s="81">
        <v>11647</v>
      </c>
      <c r="D61" s="81">
        <v>12057</v>
      </c>
      <c r="E61" s="64">
        <v>12043</v>
      </c>
      <c r="F61" s="110">
        <f t="shared" si="0"/>
        <v>6.2344017008843502E-3</v>
      </c>
      <c r="G61" s="110">
        <f t="shared" si="1"/>
        <v>3.4000171718038978E-2</v>
      </c>
      <c r="H61" s="63">
        <f t="shared" si="2"/>
        <v>396</v>
      </c>
      <c r="I61" s="47">
        <f t="shared" si="4"/>
        <v>-2.1842250413678984E-2</v>
      </c>
      <c r="J61" s="81">
        <f t="shared" si="3"/>
        <v>-14</v>
      </c>
    </row>
    <row r="62" spans="1:10">
      <c r="A62" s="49">
        <v>61</v>
      </c>
      <c r="B62" s="111" t="s">
        <v>152</v>
      </c>
      <c r="C62" s="81">
        <v>16872</v>
      </c>
      <c r="D62" s="81">
        <v>17441</v>
      </c>
      <c r="E62" s="64">
        <v>17407</v>
      </c>
      <c r="F62" s="110">
        <f t="shared" si="0"/>
        <v>9.0112289634886565E-3</v>
      </c>
      <c r="G62" s="110">
        <f t="shared" si="1"/>
        <v>3.1709340919867234E-2</v>
      </c>
      <c r="H62" s="63">
        <f t="shared" si="2"/>
        <v>535</v>
      </c>
      <c r="I62" s="47">
        <f t="shared" si="4"/>
        <v>-2.9509100937672367E-2</v>
      </c>
      <c r="J62" s="81">
        <f t="shared" si="3"/>
        <v>-34</v>
      </c>
    </row>
    <row r="63" spans="1:10">
      <c r="A63" s="49">
        <v>62</v>
      </c>
      <c r="B63" s="111" t="s">
        <v>153</v>
      </c>
      <c r="C63" s="81">
        <v>1861</v>
      </c>
      <c r="D63" s="81">
        <v>1915</v>
      </c>
      <c r="E63" s="64">
        <v>1902</v>
      </c>
      <c r="F63" s="110">
        <f t="shared" si="0"/>
        <v>9.8462443204201883E-4</v>
      </c>
      <c r="G63" s="110">
        <f t="shared" si="1"/>
        <v>2.2031166039763569E-2</v>
      </c>
      <c r="H63" s="63">
        <f t="shared" si="2"/>
        <v>41</v>
      </c>
      <c r="I63" s="47">
        <f t="shared" si="4"/>
        <v>-2.2614451185879758E-3</v>
      </c>
      <c r="J63" s="81">
        <f t="shared" si="3"/>
        <v>-13</v>
      </c>
    </row>
    <row r="64" spans="1:10">
      <c r="A64" s="49">
        <v>63</v>
      </c>
      <c r="B64" s="111" t="s">
        <v>154</v>
      </c>
      <c r="C64" s="81">
        <v>27763</v>
      </c>
      <c r="D64" s="81">
        <v>29110</v>
      </c>
      <c r="E64" s="64">
        <v>29150</v>
      </c>
      <c r="F64" s="110">
        <f t="shared" si="0"/>
        <v>1.5090327126196032E-2</v>
      </c>
      <c r="G64" s="110">
        <f t="shared" si="1"/>
        <v>4.9958577963476566E-2</v>
      </c>
      <c r="H64" s="63">
        <f t="shared" si="2"/>
        <v>1387</v>
      </c>
      <c r="I64" s="47">
        <f t="shared" si="4"/>
        <v>-7.6503033645890783E-2</v>
      </c>
      <c r="J64" s="81">
        <f t="shared" si="3"/>
        <v>40</v>
      </c>
    </row>
    <row r="65" spans="1:10">
      <c r="A65" s="49">
        <v>64</v>
      </c>
      <c r="B65" s="111" t="s">
        <v>155</v>
      </c>
      <c r="C65" s="81">
        <v>10866</v>
      </c>
      <c r="D65" s="81">
        <v>10925</v>
      </c>
      <c r="E65" s="64">
        <v>10907</v>
      </c>
      <c r="F65" s="110">
        <f t="shared" si="0"/>
        <v>5.6463189696542068E-3</v>
      </c>
      <c r="G65" s="110">
        <f t="shared" si="1"/>
        <v>3.7732376219399965E-3</v>
      </c>
      <c r="H65" s="63">
        <f t="shared" si="2"/>
        <v>41</v>
      </c>
      <c r="I65" s="47">
        <f t="shared" si="4"/>
        <v>-2.2614451185879758E-3</v>
      </c>
      <c r="J65" s="81">
        <f t="shared" si="3"/>
        <v>-18</v>
      </c>
    </row>
    <row r="66" spans="1:10">
      <c r="A66" s="49">
        <v>65</v>
      </c>
      <c r="B66" s="111" t="s">
        <v>156</v>
      </c>
      <c r="C66" s="81">
        <v>11897</v>
      </c>
      <c r="D66" s="81">
        <v>11886</v>
      </c>
      <c r="E66" s="64">
        <v>11850</v>
      </c>
      <c r="F66" s="110">
        <f t="shared" ref="F66:F83" si="5">E66/$E$83</f>
        <v>6.1344897579904967E-3</v>
      </c>
      <c r="G66" s="110">
        <f t="shared" ref="G66:G83" si="6">(E66-C66)/C66</f>
        <v>-3.9505757754055649E-3</v>
      </c>
      <c r="H66" s="63">
        <f t="shared" ref="H66:H83" si="7">E66-C66</f>
        <v>-47</v>
      </c>
      <c r="I66" s="47">
        <f t="shared" si="4"/>
        <v>2.592388306674021E-3</v>
      </c>
      <c r="J66" s="81">
        <f t="shared" ref="J66:J83" si="8">E66-D66</f>
        <v>-36</v>
      </c>
    </row>
    <row r="67" spans="1:10">
      <c r="A67" s="49">
        <v>66</v>
      </c>
      <c r="B67" s="111" t="s">
        <v>157</v>
      </c>
      <c r="C67" s="81">
        <v>9462</v>
      </c>
      <c r="D67" s="81">
        <v>9635</v>
      </c>
      <c r="E67" s="64">
        <v>9629</v>
      </c>
      <c r="F67" s="110">
        <f t="shared" si="5"/>
        <v>4.9847258970202946E-3</v>
      </c>
      <c r="G67" s="110">
        <f t="shared" si="6"/>
        <v>1.7649545550623546E-2</v>
      </c>
      <c r="H67" s="63">
        <f t="shared" si="7"/>
        <v>167</v>
      </c>
      <c r="I67" s="47">
        <f t="shared" ref="I67:I83" si="9">H67/$H$83</f>
        <v>-9.2112520683949248E-3</v>
      </c>
      <c r="J67" s="81">
        <f t="shared" si="8"/>
        <v>-6</v>
      </c>
    </row>
    <row r="68" spans="1:10">
      <c r="A68" s="49">
        <v>67</v>
      </c>
      <c r="B68" s="111" t="s">
        <v>158</v>
      </c>
      <c r="C68" s="81">
        <v>10659</v>
      </c>
      <c r="D68" s="81">
        <v>10691</v>
      </c>
      <c r="E68" s="64">
        <v>10613</v>
      </c>
      <c r="F68" s="110">
        <f t="shared" si="5"/>
        <v>5.4941215022407709E-3</v>
      </c>
      <c r="G68" s="110">
        <f t="shared" si="6"/>
        <v>-4.3156018388216533E-3</v>
      </c>
      <c r="H68" s="63">
        <f t="shared" si="7"/>
        <v>-46</v>
      </c>
      <c r="I68" s="47">
        <f t="shared" si="9"/>
        <v>2.5372311086596802E-3</v>
      </c>
      <c r="J68" s="81">
        <f t="shared" si="8"/>
        <v>-78</v>
      </c>
    </row>
    <row r="69" spans="1:10">
      <c r="A69" s="49">
        <v>68</v>
      </c>
      <c r="B69" s="111" t="s">
        <v>159</v>
      </c>
      <c r="C69" s="81">
        <v>9864</v>
      </c>
      <c r="D69" s="81">
        <v>10176</v>
      </c>
      <c r="E69" s="64">
        <v>10144</v>
      </c>
      <c r="F69" s="110">
        <f t="shared" si="5"/>
        <v>5.251330304224101E-3</v>
      </c>
      <c r="G69" s="110">
        <f t="shared" si="6"/>
        <v>2.8386050283860504E-2</v>
      </c>
      <c r="H69" s="63">
        <f t="shared" si="7"/>
        <v>280</v>
      </c>
      <c r="I69" s="47">
        <f t="shared" si="9"/>
        <v>-1.5444015444015444E-2</v>
      </c>
      <c r="J69" s="81">
        <f t="shared" si="8"/>
        <v>-32</v>
      </c>
    </row>
    <row r="70" spans="1:10">
      <c r="A70" s="49">
        <v>69</v>
      </c>
      <c r="B70" s="111" t="s">
        <v>160</v>
      </c>
      <c r="C70" s="81">
        <v>1531</v>
      </c>
      <c r="D70" s="81">
        <v>1552</v>
      </c>
      <c r="E70" s="64">
        <v>1539</v>
      </c>
      <c r="F70" s="110">
        <f t="shared" si="5"/>
        <v>7.9670715084787967E-4</v>
      </c>
      <c r="G70" s="110">
        <f t="shared" si="6"/>
        <v>5.2253429131286742E-3</v>
      </c>
      <c r="H70" s="63">
        <f t="shared" si="7"/>
        <v>8</v>
      </c>
      <c r="I70" s="47">
        <f t="shared" si="9"/>
        <v>-4.4125758411472699E-4</v>
      </c>
      <c r="J70" s="81">
        <f t="shared" si="8"/>
        <v>-13</v>
      </c>
    </row>
    <row r="71" spans="1:10">
      <c r="A71" s="49">
        <v>70</v>
      </c>
      <c r="B71" s="111" t="s">
        <v>161</v>
      </c>
      <c r="C71" s="81">
        <v>6045</v>
      </c>
      <c r="D71" s="81">
        <v>6464</v>
      </c>
      <c r="E71" s="64">
        <v>6498</v>
      </c>
      <c r="F71" s="110">
        <f t="shared" si="5"/>
        <v>3.3638746369132697E-3</v>
      </c>
      <c r="G71" s="110">
        <f t="shared" si="6"/>
        <v>7.49379652605459E-2</v>
      </c>
      <c r="H71" s="63">
        <f t="shared" si="7"/>
        <v>453</v>
      </c>
      <c r="I71" s="47">
        <f t="shared" si="9"/>
        <v>-2.4986210700496416E-2</v>
      </c>
      <c r="J71" s="81">
        <f t="shared" si="8"/>
        <v>34</v>
      </c>
    </row>
    <row r="72" spans="1:10">
      <c r="A72" s="49">
        <v>71</v>
      </c>
      <c r="B72" s="111" t="s">
        <v>162</v>
      </c>
      <c r="C72" s="81">
        <v>5423</v>
      </c>
      <c r="D72" s="81">
        <v>5409</v>
      </c>
      <c r="E72" s="64">
        <v>5387</v>
      </c>
      <c r="F72" s="110">
        <f t="shared" si="5"/>
        <v>2.7887338671978737E-3</v>
      </c>
      <c r="G72" s="110">
        <f t="shared" si="6"/>
        <v>-6.6383920339295596E-3</v>
      </c>
      <c r="H72" s="63">
        <f t="shared" si="7"/>
        <v>-36</v>
      </c>
      <c r="I72" s="47">
        <f t="shared" si="9"/>
        <v>1.9856591285162713E-3</v>
      </c>
      <c r="J72" s="81">
        <f t="shared" si="8"/>
        <v>-22</v>
      </c>
    </row>
    <row r="73" spans="1:10">
      <c r="A73" s="49">
        <v>72</v>
      </c>
      <c r="B73" s="111" t="s">
        <v>163</v>
      </c>
      <c r="C73" s="81">
        <v>5695</v>
      </c>
      <c r="D73" s="81">
        <v>5589</v>
      </c>
      <c r="E73" s="64">
        <v>5513</v>
      </c>
      <c r="F73" s="110">
        <f t="shared" si="5"/>
        <v>2.8539613532322029E-3</v>
      </c>
      <c r="G73" s="110">
        <f t="shared" si="6"/>
        <v>-3.195785776997366E-2</v>
      </c>
      <c r="H73" s="63">
        <f t="shared" si="7"/>
        <v>-182</v>
      </c>
      <c r="I73" s="47">
        <f t="shared" si="9"/>
        <v>1.0038610038610039E-2</v>
      </c>
      <c r="J73" s="81">
        <f t="shared" si="8"/>
        <v>-76</v>
      </c>
    </row>
    <row r="74" spans="1:10">
      <c r="A74" s="49">
        <v>73</v>
      </c>
      <c r="B74" s="111" t="s">
        <v>164</v>
      </c>
      <c r="C74" s="81">
        <v>4831</v>
      </c>
      <c r="D74" s="81">
        <v>4615</v>
      </c>
      <c r="E74" s="64">
        <v>4462</v>
      </c>
      <c r="F74" s="110">
        <f t="shared" si="5"/>
        <v>2.3098812911522019E-3</v>
      </c>
      <c r="G74" s="110">
        <f t="shared" si="6"/>
        <v>-7.6381701511074318E-2</v>
      </c>
      <c r="H74" s="63">
        <f t="shared" si="7"/>
        <v>-369</v>
      </c>
      <c r="I74" s="47">
        <f t="shared" si="9"/>
        <v>2.0353006067291783E-2</v>
      </c>
      <c r="J74" s="81">
        <f t="shared" si="8"/>
        <v>-153</v>
      </c>
    </row>
    <row r="75" spans="1:10">
      <c r="A75" s="49">
        <v>74</v>
      </c>
      <c r="B75" s="111" t="s">
        <v>165</v>
      </c>
      <c r="C75" s="81">
        <v>3903</v>
      </c>
      <c r="D75" s="81">
        <v>3866</v>
      </c>
      <c r="E75" s="64">
        <v>3866</v>
      </c>
      <c r="F75" s="110">
        <f t="shared" si="5"/>
        <v>2.0013449286406127E-3</v>
      </c>
      <c r="G75" s="110">
        <f t="shared" si="6"/>
        <v>-9.4798872662054823E-3</v>
      </c>
      <c r="H75" s="63">
        <f t="shared" si="7"/>
        <v>-37</v>
      </c>
      <c r="I75" s="47">
        <f t="shared" si="9"/>
        <v>2.0408163265306124E-3</v>
      </c>
      <c r="J75" s="81">
        <f t="shared" si="8"/>
        <v>0</v>
      </c>
    </row>
    <row r="76" spans="1:10">
      <c r="A76" s="49">
        <v>75</v>
      </c>
      <c r="B76" s="111" t="s">
        <v>166</v>
      </c>
      <c r="C76" s="81">
        <v>1871</v>
      </c>
      <c r="D76" s="81">
        <v>1876</v>
      </c>
      <c r="E76" s="64">
        <v>1881</v>
      </c>
      <c r="F76" s="110">
        <f t="shared" si="5"/>
        <v>9.7375318436963073E-4</v>
      </c>
      <c r="G76" s="110">
        <f t="shared" si="6"/>
        <v>5.3447354355959384E-3</v>
      </c>
      <c r="H76" s="63">
        <f t="shared" si="7"/>
        <v>10</v>
      </c>
      <c r="I76" s="47">
        <f t="shared" si="9"/>
        <v>-5.5157198014340876E-4</v>
      </c>
      <c r="J76" s="81">
        <f t="shared" si="8"/>
        <v>5</v>
      </c>
    </row>
    <row r="77" spans="1:10">
      <c r="A77" s="49">
        <v>76</v>
      </c>
      <c r="B77" s="111" t="s">
        <v>167</v>
      </c>
      <c r="C77" s="81">
        <v>3430</v>
      </c>
      <c r="D77" s="81">
        <v>3389</v>
      </c>
      <c r="E77" s="64">
        <v>3354</v>
      </c>
      <c r="F77" s="110">
        <f t="shared" si="5"/>
        <v>1.7362935568185759E-3</v>
      </c>
      <c r="G77" s="110">
        <f t="shared" si="6"/>
        <v>-2.2157434402332362E-2</v>
      </c>
      <c r="H77" s="63">
        <f t="shared" si="7"/>
        <v>-76</v>
      </c>
      <c r="I77" s="47">
        <f t="shared" si="9"/>
        <v>4.1919470490899063E-3</v>
      </c>
      <c r="J77" s="81">
        <f t="shared" si="8"/>
        <v>-35</v>
      </c>
    </row>
    <row r="78" spans="1:10">
      <c r="A78" s="49">
        <v>77</v>
      </c>
      <c r="B78" s="111" t="s">
        <v>168</v>
      </c>
      <c r="C78" s="81">
        <v>6645</v>
      </c>
      <c r="D78" s="81">
        <v>6639</v>
      </c>
      <c r="E78" s="64">
        <v>6639</v>
      </c>
      <c r="F78" s="110">
        <f t="shared" si="5"/>
        <v>3.436867299856448E-3</v>
      </c>
      <c r="G78" s="110">
        <f t="shared" si="6"/>
        <v>-9.0293453724604961E-4</v>
      </c>
      <c r="H78" s="63">
        <f t="shared" si="7"/>
        <v>-6</v>
      </c>
      <c r="I78" s="47">
        <f t="shared" si="9"/>
        <v>3.3094318808604521E-4</v>
      </c>
      <c r="J78" s="81">
        <f t="shared" si="8"/>
        <v>0</v>
      </c>
    </row>
    <row r="79" spans="1:10">
      <c r="A79" s="49">
        <v>78</v>
      </c>
      <c r="B79" s="111" t="s">
        <v>169</v>
      </c>
      <c r="C79" s="81">
        <v>4438</v>
      </c>
      <c r="D79" s="81">
        <v>4482</v>
      </c>
      <c r="E79" s="64">
        <v>4472</v>
      </c>
      <c r="F79" s="110">
        <f t="shared" si="5"/>
        <v>2.3150580757581012E-3</v>
      </c>
      <c r="G79" s="110">
        <f t="shared" si="6"/>
        <v>7.6611086074808476E-3</v>
      </c>
      <c r="H79" s="63">
        <f t="shared" si="7"/>
        <v>34</v>
      </c>
      <c r="I79" s="47">
        <f t="shared" si="9"/>
        <v>-1.8753447324875896E-3</v>
      </c>
      <c r="J79" s="81">
        <f t="shared" si="8"/>
        <v>-10</v>
      </c>
    </row>
    <row r="80" spans="1:10">
      <c r="A80" s="49">
        <v>79</v>
      </c>
      <c r="B80" s="111" t="s">
        <v>170</v>
      </c>
      <c r="C80" s="81">
        <v>3416</v>
      </c>
      <c r="D80" s="81">
        <v>3386</v>
      </c>
      <c r="E80" s="64">
        <v>3381</v>
      </c>
      <c r="F80" s="110">
        <f t="shared" si="5"/>
        <v>1.7502708752545036E-3</v>
      </c>
      <c r="G80" s="110">
        <f t="shared" si="6"/>
        <v>-1.0245901639344262E-2</v>
      </c>
      <c r="H80" s="63">
        <f t="shared" si="7"/>
        <v>-35</v>
      </c>
      <c r="I80" s="47">
        <f t="shared" si="9"/>
        <v>1.9305019305019305E-3</v>
      </c>
      <c r="J80" s="81">
        <f t="shared" si="8"/>
        <v>-5</v>
      </c>
    </row>
    <row r="81" spans="1:10">
      <c r="A81" s="49">
        <v>80</v>
      </c>
      <c r="B81" s="111" t="s">
        <v>171</v>
      </c>
      <c r="C81" s="81">
        <v>10411</v>
      </c>
      <c r="D81" s="81">
        <v>10642</v>
      </c>
      <c r="E81" s="64">
        <v>10620</v>
      </c>
      <c r="F81" s="110">
        <f t="shared" si="5"/>
        <v>5.497745251464901E-3</v>
      </c>
      <c r="G81" s="110">
        <f t="shared" si="6"/>
        <v>2.007492075689175E-2</v>
      </c>
      <c r="H81" s="63">
        <f t="shared" si="7"/>
        <v>209</v>
      </c>
      <c r="I81" s="47">
        <f t="shared" si="9"/>
        <v>-1.1527854384997243E-2</v>
      </c>
      <c r="J81" s="81">
        <f t="shared" si="8"/>
        <v>-22</v>
      </c>
    </row>
    <row r="82" spans="1:10">
      <c r="A82" s="49">
        <v>81</v>
      </c>
      <c r="B82" s="111" t="s">
        <v>172</v>
      </c>
      <c r="C82" s="81">
        <v>8147</v>
      </c>
      <c r="D82" s="81">
        <v>8608</v>
      </c>
      <c r="E82" s="64">
        <v>8653</v>
      </c>
      <c r="F82" s="110">
        <f t="shared" si="5"/>
        <v>4.4794717194845375E-3</v>
      </c>
      <c r="G82" s="110">
        <f t="shared" si="6"/>
        <v>6.2108751687737815E-2</v>
      </c>
      <c r="H82" s="63">
        <f t="shared" si="7"/>
        <v>506</v>
      </c>
      <c r="I82" s="47">
        <f t="shared" si="9"/>
        <v>-2.790954219525648E-2</v>
      </c>
      <c r="J82" s="81">
        <f t="shared" si="8"/>
        <v>45</v>
      </c>
    </row>
    <row r="83" spans="1:10" s="11" customFormat="1">
      <c r="A83" s="130" t="s">
        <v>173</v>
      </c>
      <c r="B83" s="130"/>
      <c r="C83" s="74">
        <v>1949831</v>
      </c>
      <c r="D83" s="74">
        <v>1935899</v>
      </c>
      <c r="E83" s="79">
        <v>1931701</v>
      </c>
      <c r="F83" s="110">
        <f t="shared" si="5"/>
        <v>1</v>
      </c>
      <c r="G83" s="110">
        <f t="shared" si="6"/>
        <v>-9.2982417450538021E-3</v>
      </c>
      <c r="H83" s="63">
        <f t="shared" si="7"/>
        <v>-18130</v>
      </c>
      <c r="I83" s="47">
        <f t="shared" si="9"/>
        <v>1</v>
      </c>
      <c r="J83" s="81">
        <f t="shared" si="8"/>
        <v>-4198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zoomScale="80" zoomScaleNormal="80" workbookViewId="0">
      <pane ySplit="1" topLeftCell="A21" activePane="bottomLeft" state="frozen"/>
      <selection activeCell="W1" sqref="W1"/>
      <selection pane="bottomLeft" sqref="A1:J8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5.1796875" style="7" customWidth="1"/>
    <col min="11" max="11" width="11" style="7" bestFit="1" customWidth="1"/>
    <col min="12" max="16384" width="9.1796875" style="7"/>
  </cols>
  <sheetData>
    <row r="1" spans="1:11" ht="29">
      <c r="A1" s="54" t="s">
        <v>91</v>
      </c>
      <c r="B1" s="54" t="s">
        <v>174</v>
      </c>
      <c r="C1" s="54">
        <v>42095</v>
      </c>
      <c r="D1" s="54">
        <v>42430</v>
      </c>
      <c r="E1" s="54">
        <v>42461</v>
      </c>
      <c r="F1" s="1" t="s">
        <v>283</v>
      </c>
      <c r="G1" s="1" t="s">
        <v>302</v>
      </c>
      <c r="H1" s="1" t="s">
        <v>303</v>
      </c>
      <c r="I1" s="1" t="s">
        <v>297</v>
      </c>
      <c r="J1" s="50" t="s">
        <v>304</v>
      </c>
      <c r="K1" s="5"/>
    </row>
    <row r="2" spans="1:11">
      <c r="A2" s="49">
        <v>1</v>
      </c>
      <c r="B2" s="111" t="s">
        <v>92</v>
      </c>
      <c r="C2" s="81">
        <v>18536</v>
      </c>
      <c r="D2" s="81">
        <v>16758</v>
      </c>
      <c r="E2" s="65">
        <v>16585</v>
      </c>
      <c r="F2" s="110">
        <f>E2/$E$83</f>
        <v>2.2407165969749988E-2</v>
      </c>
      <c r="G2" s="110">
        <f t="shared" ref="G2:G65" si="0">(E2-C2)/C2</f>
        <v>-0.10525463962019853</v>
      </c>
      <c r="H2" s="63">
        <f t="shared" ref="H2:H65" si="1">E2-C2</f>
        <v>-1951</v>
      </c>
      <c r="I2" s="47">
        <f>H2/$H$83</f>
        <v>1.967289154196749E-2</v>
      </c>
      <c r="J2" s="81">
        <f t="shared" ref="J2:J65" si="2">E2-D2</f>
        <v>-173</v>
      </c>
    </row>
    <row r="3" spans="1:11">
      <c r="A3" s="49">
        <v>2</v>
      </c>
      <c r="B3" s="111" t="s">
        <v>93</v>
      </c>
      <c r="C3" s="81">
        <v>6278</v>
      </c>
      <c r="D3" s="81">
        <v>5378</v>
      </c>
      <c r="E3" s="65">
        <v>5257</v>
      </c>
      <c r="F3" s="110">
        <f t="shared" ref="F3:F66" si="3">E3/$E$83</f>
        <v>7.102470395114603E-3</v>
      </c>
      <c r="G3" s="110">
        <f t="shared" si="0"/>
        <v>-0.16263141127747691</v>
      </c>
      <c r="H3" s="63">
        <f t="shared" si="1"/>
        <v>-1021</v>
      </c>
      <c r="I3" s="47">
        <f t="shared" ref="I3:I66" si="4">H3/$H$83</f>
        <v>1.0295244625499134E-2</v>
      </c>
      <c r="J3" s="81">
        <f t="shared" si="2"/>
        <v>-121</v>
      </c>
    </row>
    <row r="4" spans="1:11">
      <c r="A4" s="49">
        <v>3</v>
      </c>
      <c r="B4" s="111" t="s">
        <v>94</v>
      </c>
      <c r="C4" s="81">
        <v>18899</v>
      </c>
      <c r="D4" s="81">
        <v>17458</v>
      </c>
      <c r="E4" s="65">
        <v>17287</v>
      </c>
      <c r="F4" s="110">
        <f t="shared" si="3"/>
        <v>2.3355603142542543E-2</v>
      </c>
      <c r="G4" s="110">
        <f t="shared" si="0"/>
        <v>-8.529551828139055E-2</v>
      </c>
      <c r="H4" s="63">
        <f t="shared" si="1"/>
        <v>-1612</v>
      </c>
      <c r="I4" s="47">
        <f t="shared" si="4"/>
        <v>1.6254587988545153E-2</v>
      </c>
      <c r="J4" s="81">
        <f t="shared" si="2"/>
        <v>-171</v>
      </c>
    </row>
    <row r="5" spans="1:11">
      <c r="A5" s="49">
        <v>4</v>
      </c>
      <c r="B5" s="111" t="s">
        <v>95</v>
      </c>
      <c r="C5" s="81">
        <v>3786</v>
      </c>
      <c r="D5" s="81">
        <v>3225</v>
      </c>
      <c r="E5" s="65">
        <v>3256</v>
      </c>
      <c r="F5" s="110">
        <f t="shared" si="3"/>
        <v>4.3990191376247186E-3</v>
      </c>
      <c r="G5" s="110">
        <f t="shared" si="0"/>
        <v>-0.13998943475964079</v>
      </c>
      <c r="H5" s="63">
        <f t="shared" si="1"/>
        <v>-530</v>
      </c>
      <c r="I5" s="47">
        <f t="shared" si="4"/>
        <v>5.3442503932561612E-3</v>
      </c>
      <c r="J5" s="81">
        <f t="shared" si="2"/>
        <v>31</v>
      </c>
    </row>
    <row r="6" spans="1:11">
      <c r="A6" s="49">
        <v>5</v>
      </c>
      <c r="B6" s="111" t="s">
        <v>96</v>
      </c>
      <c r="C6" s="81">
        <v>5908</v>
      </c>
      <c r="D6" s="81">
        <v>5131</v>
      </c>
      <c r="E6" s="65">
        <v>5101</v>
      </c>
      <c r="F6" s="110">
        <f t="shared" si="3"/>
        <v>6.8917065789384797E-3</v>
      </c>
      <c r="G6" s="110">
        <f t="shared" si="0"/>
        <v>-0.13659444820582262</v>
      </c>
      <c r="H6" s="63">
        <f t="shared" si="1"/>
        <v>-807</v>
      </c>
      <c r="I6" s="47">
        <f t="shared" si="4"/>
        <v>8.1373774855806082E-3</v>
      </c>
      <c r="J6" s="81">
        <f t="shared" si="2"/>
        <v>-30</v>
      </c>
    </row>
    <row r="7" spans="1:11">
      <c r="A7" s="49">
        <v>6</v>
      </c>
      <c r="B7" s="111" t="s">
        <v>97</v>
      </c>
      <c r="C7" s="81">
        <v>17237</v>
      </c>
      <c r="D7" s="81">
        <v>15785</v>
      </c>
      <c r="E7" s="65">
        <v>15671</v>
      </c>
      <c r="F7" s="110">
        <f t="shared" si="3"/>
        <v>2.1172306174974499E-2</v>
      </c>
      <c r="G7" s="110">
        <f t="shared" si="0"/>
        <v>-9.0851076173348033E-2</v>
      </c>
      <c r="H7" s="63">
        <f t="shared" si="1"/>
        <v>-1566</v>
      </c>
      <c r="I7" s="47">
        <f t="shared" si="4"/>
        <v>1.5790747388375753E-2</v>
      </c>
      <c r="J7" s="81">
        <f t="shared" si="2"/>
        <v>-114</v>
      </c>
    </row>
    <row r="8" spans="1:11">
      <c r="A8" s="49">
        <v>7</v>
      </c>
      <c r="B8" s="111" t="s">
        <v>98</v>
      </c>
      <c r="C8" s="81">
        <v>42441</v>
      </c>
      <c r="D8" s="81">
        <v>39407</v>
      </c>
      <c r="E8" s="65">
        <v>39001</v>
      </c>
      <c r="F8" s="110">
        <f t="shared" si="3"/>
        <v>5.2692305094134417E-2</v>
      </c>
      <c r="G8" s="110">
        <f t="shared" si="0"/>
        <v>-8.1053698074974673E-2</v>
      </c>
      <c r="H8" s="63">
        <f t="shared" si="1"/>
        <v>-3440</v>
      </c>
      <c r="I8" s="47">
        <f t="shared" si="4"/>
        <v>3.4687210099624895E-2</v>
      </c>
      <c r="J8" s="81">
        <f t="shared" si="2"/>
        <v>-406</v>
      </c>
    </row>
    <row r="9" spans="1:11">
      <c r="A9" s="49">
        <v>8</v>
      </c>
      <c r="B9" s="111" t="s">
        <v>99</v>
      </c>
      <c r="C9" s="81">
        <v>1614</v>
      </c>
      <c r="D9" s="81">
        <v>1345</v>
      </c>
      <c r="E9" s="65">
        <v>1312</v>
      </c>
      <c r="F9" s="110">
        <f t="shared" si="3"/>
        <v>1.7725777360453412E-3</v>
      </c>
      <c r="G9" s="110">
        <f t="shared" si="0"/>
        <v>-0.18711276332094176</v>
      </c>
      <c r="H9" s="63">
        <f t="shared" si="1"/>
        <v>-302</v>
      </c>
      <c r="I9" s="47">
        <f t="shared" si="4"/>
        <v>3.0452143750252089E-3</v>
      </c>
      <c r="J9" s="81">
        <f t="shared" si="2"/>
        <v>-33</v>
      </c>
    </row>
    <row r="10" spans="1:11">
      <c r="A10" s="49">
        <v>9</v>
      </c>
      <c r="B10" s="111" t="s">
        <v>100</v>
      </c>
      <c r="C10" s="81">
        <v>23411</v>
      </c>
      <c r="D10" s="81">
        <v>21951</v>
      </c>
      <c r="E10" s="65">
        <v>21720</v>
      </c>
      <c r="F10" s="110">
        <f t="shared" si="3"/>
        <v>2.9344808252214034E-2</v>
      </c>
      <c r="G10" s="110">
        <f t="shared" si="0"/>
        <v>-7.2231002520182816E-2</v>
      </c>
      <c r="H10" s="63">
        <f t="shared" si="1"/>
        <v>-1691</v>
      </c>
      <c r="I10" s="47">
        <f t="shared" si="4"/>
        <v>1.7051183801879564E-2</v>
      </c>
      <c r="J10" s="81">
        <f t="shared" si="2"/>
        <v>-231</v>
      </c>
    </row>
    <row r="11" spans="1:11">
      <c r="A11" s="49">
        <v>10</v>
      </c>
      <c r="B11" s="111" t="s">
        <v>101</v>
      </c>
      <c r="C11" s="81">
        <v>27624</v>
      </c>
      <c r="D11" s="81">
        <v>24283</v>
      </c>
      <c r="E11" s="65">
        <v>24094</v>
      </c>
      <c r="F11" s="110">
        <f t="shared" si="3"/>
        <v>3.2552201198381439E-2</v>
      </c>
      <c r="G11" s="110">
        <f t="shared" si="0"/>
        <v>-0.12778743121922967</v>
      </c>
      <c r="H11" s="63">
        <f t="shared" si="1"/>
        <v>-3530</v>
      </c>
      <c r="I11" s="47">
        <f t="shared" si="4"/>
        <v>3.5594724317347635E-2</v>
      </c>
      <c r="J11" s="81">
        <f t="shared" si="2"/>
        <v>-189</v>
      </c>
    </row>
    <row r="12" spans="1:11">
      <c r="A12" s="49">
        <v>11</v>
      </c>
      <c r="B12" s="111" t="s">
        <v>102</v>
      </c>
      <c r="C12" s="81">
        <v>2282</v>
      </c>
      <c r="D12" s="81">
        <v>2183</v>
      </c>
      <c r="E12" s="65">
        <v>2138</v>
      </c>
      <c r="F12" s="110">
        <f t="shared" si="3"/>
        <v>2.888545121695838E-3</v>
      </c>
      <c r="G12" s="110">
        <f t="shared" si="0"/>
        <v>-6.3102541630148987E-2</v>
      </c>
      <c r="H12" s="63">
        <f t="shared" si="1"/>
        <v>-144</v>
      </c>
      <c r="I12" s="47">
        <f t="shared" si="4"/>
        <v>1.4520227483563908E-3</v>
      </c>
      <c r="J12" s="81">
        <f t="shared" si="2"/>
        <v>-45</v>
      </c>
    </row>
    <row r="13" spans="1:11">
      <c r="A13" s="49">
        <v>12</v>
      </c>
      <c r="B13" s="111" t="s">
        <v>103</v>
      </c>
      <c r="C13" s="81">
        <v>1042</v>
      </c>
      <c r="D13" s="81">
        <v>865</v>
      </c>
      <c r="E13" s="65">
        <v>839</v>
      </c>
      <c r="F13" s="110">
        <f t="shared" si="3"/>
        <v>1.133531036998507E-3</v>
      </c>
      <c r="G13" s="110">
        <f t="shared" si="0"/>
        <v>-0.19481765834932821</v>
      </c>
      <c r="H13" s="63">
        <f t="shared" si="1"/>
        <v>-203</v>
      </c>
      <c r="I13" s="47">
        <f t="shared" si="4"/>
        <v>2.04694873553019E-3</v>
      </c>
      <c r="J13" s="81">
        <f t="shared" si="2"/>
        <v>-26</v>
      </c>
    </row>
    <row r="14" spans="1:11">
      <c r="A14" s="49">
        <v>13</v>
      </c>
      <c r="B14" s="111" t="s">
        <v>104</v>
      </c>
      <c r="C14" s="81">
        <v>3314</v>
      </c>
      <c r="D14" s="81">
        <v>2842</v>
      </c>
      <c r="E14" s="65">
        <v>2796</v>
      </c>
      <c r="F14" s="110">
        <f t="shared" si="3"/>
        <v>3.777536089925895E-3</v>
      </c>
      <c r="G14" s="110">
        <f t="shared" si="0"/>
        <v>-0.15630657815328908</v>
      </c>
      <c r="H14" s="63">
        <f t="shared" si="1"/>
        <v>-518</v>
      </c>
      <c r="I14" s="47">
        <f t="shared" si="4"/>
        <v>5.2232484975597952E-3</v>
      </c>
      <c r="J14" s="81">
        <f t="shared" si="2"/>
        <v>-46</v>
      </c>
    </row>
    <row r="15" spans="1:11">
      <c r="A15" s="49">
        <v>14</v>
      </c>
      <c r="B15" s="111" t="s">
        <v>105</v>
      </c>
      <c r="C15" s="81">
        <v>4238</v>
      </c>
      <c r="D15" s="81">
        <v>3525</v>
      </c>
      <c r="E15" s="65">
        <v>3499</v>
      </c>
      <c r="F15" s="110">
        <f t="shared" si="3"/>
        <v>4.7273243128221412E-3</v>
      </c>
      <c r="G15" s="110">
        <f t="shared" si="0"/>
        <v>-0.17437470504955169</v>
      </c>
      <c r="H15" s="63">
        <f t="shared" si="1"/>
        <v>-739</v>
      </c>
      <c r="I15" s="47">
        <f t="shared" si="4"/>
        <v>7.4517000766345341E-3</v>
      </c>
      <c r="J15" s="81">
        <f t="shared" si="2"/>
        <v>-26</v>
      </c>
    </row>
    <row r="16" spans="1:11">
      <c r="A16" s="49">
        <v>15</v>
      </c>
      <c r="B16" s="111" t="s">
        <v>106</v>
      </c>
      <c r="C16" s="81">
        <v>8032</v>
      </c>
      <c r="D16" s="81">
        <v>7280</v>
      </c>
      <c r="E16" s="65">
        <v>7215</v>
      </c>
      <c r="F16" s="110">
        <f t="shared" si="3"/>
        <v>9.7478264981456838E-3</v>
      </c>
      <c r="G16" s="110">
        <f t="shared" si="0"/>
        <v>-0.10171812749003985</v>
      </c>
      <c r="H16" s="63">
        <f t="shared" si="1"/>
        <v>-817</v>
      </c>
      <c r="I16" s="47">
        <f t="shared" si="4"/>
        <v>8.2382123986609115E-3</v>
      </c>
      <c r="J16" s="81">
        <f t="shared" si="2"/>
        <v>-65</v>
      </c>
    </row>
    <row r="17" spans="1:11">
      <c r="A17" s="49">
        <v>16</v>
      </c>
      <c r="B17" s="111" t="s">
        <v>107</v>
      </c>
      <c r="C17" s="81">
        <v>20989</v>
      </c>
      <c r="D17" s="81">
        <v>19241</v>
      </c>
      <c r="E17" s="65">
        <v>19043</v>
      </c>
      <c r="F17" s="110">
        <f t="shared" si="3"/>
        <v>2.5728047124627618E-2</v>
      </c>
      <c r="G17" s="110">
        <f t="shared" si="0"/>
        <v>-9.2715231788079472E-2</v>
      </c>
      <c r="H17" s="63">
        <f t="shared" si="1"/>
        <v>-1946</v>
      </c>
      <c r="I17" s="47">
        <f t="shared" si="4"/>
        <v>1.962247408542734E-2</v>
      </c>
      <c r="J17" s="81">
        <f t="shared" si="2"/>
        <v>-198</v>
      </c>
    </row>
    <row r="18" spans="1:11">
      <c r="A18" s="49">
        <v>17</v>
      </c>
      <c r="B18" s="111" t="s">
        <v>108</v>
      </c>
      <c r="C18" s="81">
        <v>12379</v>
      </c>
      <c r="D18" s="81">
        <v>11435</v>
      </c>
      <c r="E18" s="65">
        <v>11389</v>
      </c>
      <c r="F18" s="110">
        <f t="shared" si="3"/>
        <v>1.5387109630960663E-2</v>
      </c>
      <c r="G18" s="110">
        <f t="shared" si="0"/>
        <v>-7.9974149769771394E-2</v>
      </c>
      <c r="H18" s="63">
        <f t="shared" si="1"/>
        <v>-990</v>
      </c>
      <c r="I18" s="47">
        <f t="shared" si="4"/>
        <v>9.9826563949501883E-3</v>
      </c>
      <c r="J18" s="81">
        <f t="shared" si="2"/>
        <v>-46</v>
      </c>
    </row>
    <row r="19" spans="1:11">
      <c r="A19" s="49">
        <v>18</v>
      </c>
      <c r="B19" s="111" t="s">
        <v>109</v>
      </c>
      <c r="C19" s="81">
        <v>4597</v>
      </c>
      <c r="D19" s="81">
        <v>4051</v>
      </c>
      <c r="E19" s="65">
        <v>3965</v>
      </c>
      <c r="F19" s="110">
        <f t="shared" si="3"/>
        <v>5.3569136611431234E-3</v>
      </c>
      <c r="G19" s="110">
        <f t="shared" si="0"/>
        <v>-0.13748096584729172</v>
      </c>
      <c r="H19" s="63">
        <f t="shared" si="1"/>
        <v>-632</v>
      </c>
      <c r="I19" s="47">
        <f t="shared" si="4"/>
        <v>6.3727665066752714E-3</v>
      </c>
      <c r="J19" s="81">
        <f t="shared" si="2"/>
        <v>-86</v>
      </c>
    </row>
    <row r="20" spans="1:11">
      <c r="A20" s="49">
        <v>19</v>
      </c>
      <c r="B20" s="111" t="s">
        <v>110</v>
      </c>
      <c r="C20" s="81">
        <v>8951</v>
      </c>
      <c r="D20" s="81">
        <v>7374</v>
      </c>
      <c r="E20" s="65">
        <v>7170</v>
      </c>
      <c r="F20" s="110">
        <f t="shared" si="3"/>
        <v>9.687029243479495E-3</v>
      </c>
      <c r="G20" s="110">
        <f t="shared" si="0"/>
        <v>-0.19897218187911966</v>
      </c>
      <c r="H20" s="63">
        <f t="shared" si="1"/>
        <v>-1781</v>
      </c>
      <c r="I20" s="47">
        <f t="shared" si="4"/>
        <v>1.7958698019602308E-2</v>
      </c>
      <c r="J20" s="81">
        <f t="shared" si="2"/>
        <v>-204</v>
      </c>
      <c r="K20" s="3"/>
    </row>
    <row r="21" spans="1:11">
      <c r="A21" s="49">
        <v>20</v>
      </c>
      <c r="B21" s="111" t="s">
        <v>111</v>
      </c>
      <c r="C21" s="81">
        <v>18350</v>
      </c>
      <c r="D21" s="81">
        <v>16535</v>
      </c>
      <c r="E21" s="65">
        <v>16242</v>
      </c>
      <c r="F21" s="110">
        <f t="shared" si="3"/>
        <v>2.1943755784183255E-2</v>
      </c>
      <c r="G21" s="110">
        <f t="shared" si="0"/>
        <v>-0.11487738419618529</v>
      </c>
      <c r="H21" s="63">
        <f t="shared" si="1"/>
        <v>-2108</v>
      </c>
      <c r="I21" s="47">
        <f t="shared" si="4"/>
        <v>2.1255999677328278E-2</v>
      </c>
      <c r="J21" s="81">
        <f t="shared" si="2"/>
        <v>-293</v>
      </c>
      <c r="K21" s="3"/>
    </row>
    <row r="22" spans="1:11">
      <c r="A22" s="49">
        <v>21</v>
      </c>
      <c r="B22" s="111" t="s">
        <v>112</v>
      </c>
      <c r="C22" s="81">
        <v>7760</v>
      </c>
      <c r="D22" s="81">
        <v>6914</v>
      </c>
      <c r="E22" s="65">
        <v>6774</v>
      </c>
      <c r="F22" s="110">
        <f t="shared" si="3"/>
        <v>9.152013402417029E-3</v>
      </c>
      <c r="G22" s="110">
        <f t="shared" si="0"/>
        <v>-0.12706185567010309</v>
      </c>
      <c r="H22" s="63">
        <f t="shared" si="1"/>
        <v>-986</v>
      </c>
      <c r="I22" s="47">
        <f t="shared" si="4"/>
        <v>9.9423224297180649E-3</v>
      </c>
      <c r="J22" s="81">
        <f t="shared" si="2"/>
        <v>-140</v>
      </c>
      <c r="K22" s="3"/>
    </row>
    <row r="23" spans="1:11">
      <c r="A23" s="49">
        <v>22</v>
      </c>
      <c r="B23" s="111" t="s">
        <v>113</v>
      </c>
      <c r="C23" s="81">
        <v>10204</v>
      </c>
      <c r="D23" s="81">
        <v>9299</v>
      </c>
      <c r="E23" s="65">
        <v>9218</v>
      </c>
      <c r="F23" s="110">
        <f t="shared" si="3"/>
        <v>1.2453979855842954E-2</v>
      </c>
      <c r="G23" s="110">
        <f t="shared" si="0"/>
        <v>-9.6628773030184245E-2</v>
      </c>
      <c r="H23" s="63">
        <f t="shared" si="1"/>
        <v>-986</v>
      </c>
      <c r="I23" s="47">
        <f t="shared" si="4"/>
        <v>9.9423224297180649E-3</v>
      </c>
      <c r="J23" s="81">
        <f t="shared" si="2"/>
        <v>-81</v>
      </c>
      <c r="K23" s="3"/>
    </row>
    <row r="24" spans="1:11">
      <c r="A24" s="49">
        <v>23</v>
      </c>
      <c r="B24" s="111" t="s">
        <v>114</v>
      </c>
      <c r="C24" s="81">
        <v>6628</v>
      </c>
      <c r="D24" s="81">
        <v>5678</v>
      </c>
      <c r="E24" s="65">
        <v>5570</v>
      </c>
      <c r="F24" s="110">
        <f t="shared" si="3"/>
        <v>7.5253490775705418E-3</v>
      </c>
      <c r="G24" s="110">
        <f t="shared" si="0"/>
        <v>-0.1596258298129149</v>
      </c>
      <c r="H24" s="63">
        <f t="shared" si="1"/>
        <v>-1058</v>
      </c>
      <c r="I24" s="47">
        <f t="shared" si="4"/>
        <v>1.0668333803896261E-2</v>
      </c>
      <c r="J24" s="81">
        <f t="shared" si="2"/>
        <v>-108</v>
      </c>
      <c r="K24" s="3"/>
    </row>
    <row r="25" spans="1:11">
      <c r="A25" s="49">
        <v>24</v>
      </c>
      <c r="B25" s="111" t="s">
        <v>115</v>
      </c>
      <c r="C25" s="81">
        <v>4824</v>
      </c>
      <c r="D25" s="81">
        <v>4125</v>
      </c>
      <c r="E25" s="65">
        <v>4068</v>
      </c>
      <c r="F25" s="110">
        <f t="shared" si="3"/>
        <v>5.496071821823512E-3</v>
      </c>
      <c r="G25" s="110">
        <f t="shared" si="0"/>
        <v>-0.15671641791044777</v>
      </c>
      <c r="H25" s="63">
        <f t="shared" si="1"/>
        <v>-756</v>
      </c>
      <c r="I25" s="47">
        <f t="shared" si="4"/>
        <v>7.6231194288710526E-3</v>
      </c>
      <c r="J25" s="81">
        <f t="shared" si="2"/>
        <v>-57</v>
      </c>
      <c r="K25" s="3"/>
    </row>
    <row r="26" spans="1:11">
      <c r="A26" s="49">
        <v>25</v>
      </c>
      <c r="B26" s="111" t="s">
        <v>116</v>
      </c>
      <c r="C26" s="81">
        <v>8124</v>
      </c>
      <c r="D26" s="81">
        <v>6864</v>
      </c>
      <c r="E26" s="65">
        <v>6804</v>
      </c>
      <c r="F26" s="110">
        <f t="shared" si="3"/>
        <v>9.1925449055278215E-3</v>
      </c>
      <c r="G26" s="110">
        <f t="shared" si="0"/>
        <v>-0.16248153618906944</v>
      </c>
      <c r="H26" s="63">
        <f t="shared" si="1"/>
        <v>-1320</v>
      </c>
      <c r="I26" s="47">
        <f t="shared" si="4"/>
        <v>1.331020852660025E-2</v>
      </c>
      <c r="J26" s="81">
        <f t="shared" si="2"/>
        <v>-60</v>
      </c>
      <c r="K26" s="3"/>
    </row>
    <row r="27" spans="1:11">
      <c r="A27" s="49">
        <v>26</v>
      </c>
      <c r="B27" s="111" t="s">
        <v>117</v>
      </c>
      <c r="C27" s="81">
        <v>7193</v>
      </c>
      <c r="D27" s="81">
        <v>6899</v>
      </c>
      <c r="E27" s="65">
        <v>6881</v>
      </c>
      <c r="F27" s="110">
        <f t="shared" si="3"/>
        <v>9.2965757635121906E-3</v>
      </c>
      <c r="G27" s="110">
        <f t="shared" si="0"/>
        <v>-4.3375503962185459E-2</v>
      </c>
      <c r="H27" s="63">
        <f t="shared" si="1"/>
        <v>-312</v>
      </c>
      <c r="I27" s="47">
        <f t="shared" si="4"/>
        <v>3.1460492881055136E-3</v>
      </c>
      <c r="J27" s="81">
        <f t="shared" si="2"/>
        <v>-18</v>
      </c>
      <c r="K27" s="3"/>
    </row>
    <row r="28" spans="1:11">
      <c r="A28" s="49">
        <v>27</v>
      </c>
      <c r="B28" s="111" t="s">
        <v>118</v>
      </c>
      <c r="C28" s="81">
        <v>17457</v>
      </c>
      <c r="D28" s="81">
        <v>16180</v>
      </c>
      <c r="E28" s="65">
        <v>16070</v>
      </c>
      <c r="F28" s="110">
        <f t="shared" si="3"/>
        <v>2.1711375166348044E-2</v>
      </c>
      <c r="G28" s="110">
        <f t="shared" si="0"/>
        <v>-7.9452368677321417E-2</v>
      </c>
      <c r="H28" s="63">
        <f t="shared" si="1"/>
        <v>-1387</v>
      </c>
      <c r="I28" s="47">
        <f t="shared" si="4"/>
        <v>1.3985802444238292E-2</v>
      </c>
      <c r="J28" s="81">
        <f t="shared" si="2"/>
        <v>-110</v>
      </c>
      <c r="K28" s="3"/>
    </row>
    <row r="29" spans="1:11">
      <c r="A29" s="49">
        <v>28</v>
      </c>
      <c r="B29" s="111" t="s">
        <v>119</v>
      </c>
      <c r="C29" s="81">
        <v>8984</v>
      </c>
      <c r="D29" s="81">
        <v>7627</v>
      </c>
      <c r="E29" s="65">
        <v>7496</v>
      </c>
      <c r="F29" s="110">
        <f t="shared" si="3"/>
        <v>1.0127471577283444E-2</v>
      </c>
      <c r="G29" s="110">
        <f t="shared" si="0"/>
        <v>-0.16562778272484416</v>
      </c>
      <c r="H29" s="63">
        <f t="shared" si="1"/>
        <v>-1488</v>
      </c>
      <c r="I29" s="47">
        <f t="shared" si="4"/>
        <v>1.5004235066349373E-2</v>
      </c>
      <c r="J29" s="81">
        <f t="shared" si="2"/>
        <v>-131</v>
      </c>
      <c r="K29" s="3"/>
    </row>
    <row r="30" spans="1:11">
      <c r="A30" s="49">
        <v>29</v>
      </c>
      <c r="B30" s="111" t="s">
        <v>120</v>
      </c>
      <c r="C30" s="81">
        <v>2978</v>
      </c>
      <c r="D30" s="81">
        <v>2278</v>
      </c>
      <c r="E30" s="65">
        <v>2239</v>
      </c>
      <c r="F30" s="110">
        <f t="shared" si="3"/>
        <v>3.0250011821688406E-3</v>
      </c>
      <c r="G30" s="110">
        <f t="shared" si="0"/>
        <v>-0.24815312290127603</v>
      </c>
      <c r="H30" s="63">
        <f t="shared" si="1"/>
        <v>-739</v>
      </c>
      <c r="I30" s="47">
        <f t="shared" si="4"/>
        <v>7.4517000766345341E-3</v>
      </c>
      <c r="J30" s="81">
        <f t="shared" si="2"/>
        <v>-39</v>
      </c>
      <c r="K30" s="3"/>
    </row>
    <row r="31" spans="1:11">
      <c r="A31" s="49">
        <v>30</v>
      </c>
      <c r="B31" s="111" t="s">
        <v>121</v>
      </c>
      <c r="C31" s="81">
        <v>1759</v>
      </c>
      <c r="D31" s="81">
        <v>1236</v>
      </c>
      <c r="E31" s="65">
        <v>1236</v>
      </c>
      <c r="F31" s="110">
        <f t="shared" si="3"/>
        <v>1.6698979281646661E-3</v>
      </c>
      <c r="G31" s="110">
        <f t="shared" si="0"/>
        <v>-0.29732802728823193</v>
      </c>
      <c r="H31" s="63">
        <f t="shared" si="1"/>
        <v>-523</v>
      </c>
      <c r="I31" s="47">
        <f t="shared" si="4"/>
        <v>5.2736659540999478E-3</v>
      </c>
      <c r="J31" s="81">
        <f t="shared" si="2"/>
        <v>0</v>
      </c>
      <c r="K31" s="3"/>
    </row>
    <row r="32" spans="1:11">
      <c r="A32" s="49">
        <v>31</v>
      </c>
      <c r="B32" s="111" t="s">
        <v>122</v>
      </c>
      <c r="C32" s="81">
        <v>25153</v>
      </c>
      <c r="D32" s="81">
        <v>21362</v>
      </c>
      <c r="E32" s="65">
        <v>20965</v>
      </c>
      <c r="F32" s="110">
        <f t="shared" si="3"/>
        <v>2.8324765423925747E-2</v>
      </c>
      <c r="G32" s="110">
        <f t="shared" si="0"/>
        <v>-0.16650101379557111</v>
      </c>
      <c r="H32" s="63">
        <f t="shared" si="1"/>
        <v>-4188</v>
      </c>
      <c r="I32" s="47">
        <f t="shared" si="4"/>
        <v>4.2229661598031702E-2</v>
      </c>
      <c r="J32" s="81">
        <f t="shared" si="2"/>
        <v>-397</v>
      </c>
      <c r="K32" s="3"/>
    </row>
    <row r="33" spans="1:11">
      <c r="A33" s="49">
        <v>32</v>
      </c>
      <c r="B33" s="111" t="s">
        <v>123</v>
      </c>
      <c r="C33" s="81">
        <v>6741</v>
      </c>
      <c r="D33" s="81">
        <v>6288</v>
      </c>
      <c r="E33" s="65">
        <v>6172</v>
      </c>
      <c r="F33" s="110">
        <f t="shared" si="3"/>
        <v>8.3386812399937858E-3</v>
      </c>
      <c r="G33" s="110">
        <f t="shared" si="0"/>
        <v>-8.4408841418187219E-2</v>
      </c>
      <c r="H33" s="63">
        <f t="shared" si="1"/>
        <v>-569</v>
      </c>
      <c r="I33" s="47">
        <f t="shared" si="4"/>
        <v>5.7375065542693499E-3</v>
      </c>
      <c r="J33" s="81">
        <f t="shared" si="2"/>
        <v>-116</v>
      </c>
      <c r="K33" s="3"/>
    </row>
    <row r="34" spans="1:11">
      <c r="A34" s="49">
        <v>33</v>
      </c>
      <c r="B34" s="111" t="s">
        <v>124</v>
      </c>
      <c r="C34" s="81">
        <v>34586</v>
      </c>
      <c r="D34" s="81">
        <v>30129</v>
      </c>
      <c r="E34" s="65">
        <v>29883</v>
      </c>
      <c r="F34" s="110">
        <f t="shared" si="3"/>
        <v>4.0373430248660774E-2</v>
      </c>
      <c r="G34" s="110">
        <f t="shared" si="0"/>
        <v>-0.13597987625050598</v>
      </c>
      <c r="H34" s="63">
        <f t="shared" si="1"/>
        <v>-4703</v>
      </c>
      <c r="I34" s="47">
        <f t="shared" si="4"/>
        <v>4.7422659621667404E-2</v>
      </c>
      <c r="J34" s="81">
        <f t="shared" si="2"/>
        <v>-246</v>
      </c>
      <c r="K34" s="3"/>
    </row>
    <row r="35" spans="1:11">
      <c r="A35" s="49">
        <v>34</v>
      </c>
      <c r="B35" s="111" t="s">
        <v>125</v>
      </c>
      <c r="C35" s="81">
        <v>6202</v>
      </c>
      <c r="D35" s="81">
        <v>5489</v>
      </c>
      <c r="E35" s="65">
        <v>5403</v>
      </c>
      <c r="F35" s="110">
        <f t="shared" si="3"/>
        <v>7.2997237102537952E-3</v>
      </c>
      <c r="G35" s="110">
        <f t="shared" si="0"/>
        <v>-0.12882940986778457</v>
      </c>
      <c r="H35" s="63">
        <f t="shared" si="1"/>
        <v>-799</v>
      </c>
      <c r="I35" s="47">
        <f t="shared" si="4"/>
        <v>8.056709555116363E-3</v>
      </c>
      <c r="J35" s="81">
        <f t="shared" si="2"/>
        <v>-86</v>
      </c>
    </row>
    <row r="36" spans="1:11" ht="15.75" customHeight="1">
      <c r="A36" s="49">
        <v>35</v>
      </c>
      <c r="B36" s="111" t="s">
        <v>126</v>
      </c>
      <c r="C36" s="81">
        <v>29134</v>
      </c>
      <c r="D36" s="81">
        <v>27329</v>
      </c>
      <c r="E36" s="65">
        <v>27214</v>
      </c>
      <c r="F36" s="110">
        <f t="shared" si="3"/>
        <v>3.6767477521903902E-2</v>
      </c>
      <c r="G36" s="110">
        <f t="shared" si="0"/>
        <v>-6.5902382096519524E-2</v>
      </c>
      <c r="H36" s="63">
        <f t="shared" si="1"/>
        <v>-1920</v>
      </c>
      <c r="I36" s="47">
        <f t="shared" si="4"/>
        <v>1.9360303311418546E-2</v>
      </c>
      <c r="J36" s="81">
        <f t="shared" si="2"/>
        <v>-115</v>
      </c>
    </row>
    <row r="37" spans="1:11">
      <c r="A37" s="49">
        <v>36</v>
      </c>
      <c r="B37" s="111" t="s">
        <v>127</v>
      </c>
      <c r="C37" s="81">
        <v>4846</v>
      </c>
      <c r="D37" s="81">
        <v>4378</v>
      </c>
      <c r="E37" s="65">
        <v>4313</v>
      </c>
      <c r="F37" s="110">
        <f t="shared" si="3"/>
        <v>5.8270790972283206E-3</v>
      </c>
      <c r="G37" s="110">
        <f t="shared" si="0"/>
        <v>-0.10998761865456046</v>
      </c>
      <c r="H37" s="63">
        <f t="shared" si="1"/>
        <v>-533</v>
      </c>
      <c r="I37" s="47">
        <f t="shared" si="4"/>
        <v>5.3745008671802529E-3</v>
      </c>
      <c r="J37" s="81">
        <f t="shared" si="2"/>
        <v>-65</v>
      </c>
    </row>
    <row r="38" spans="1:11">
      <c r="A38" s="49">
        <v>37</v>
      </c>
      <c r="B38" s="111" t="s">
        <v>128</v>
      </c>
      <c r="C38" s="81">
        <v>9940</v>
      </c>
      <c r="D38" s="81">
        <v>8941</v>
      </c>
      <c r="E38" s="65">
        <v>8813</v>
      </c>
      <c r="F38" s="110">
        <f t="shared" si="3"/>
        <v>1.190680456384725E-2</v>
      </c>
      <c r="G38" s="110">
        <f t="shared" si="0"/>
        <v>-0.11338028169014085</v>
      </c>
      <c r="H38" s="63">
        <f t="shared" si="1"/>
        <v>-1127</v>
      </c>
      <c r="I38" s="47">
        <f t="shared" si="4"/>
        <v>1.1364094704150365E-2</v>
      </c>
      <c r="J38" s="81">
        <f t="shared" si="2"/>
        <v>-128</v>
      </c>
    </row>
    <row r="39" spans="1:11">
      <c r="A39" s="49">
        <v>38</v>
      </c>
      <c r="B39" s="111" t="s">
        <v>129</v>
      </c>
      <c r="C39" s="81">
        <v>12601</v>
      </c>
      <c r="D39" s="81">
        <v>11501</v>
      </c>
      <c r="E39" s="65">
        <v>11317</v>
      </c>
      <c r="F39" s="110">
        <f t="shared" si="3"/>
        <v>1.5289834023494762E-2</v>
      </c>
      <c r="G39" s="110">
        <f t="shared" si="0"/>
        <v>-0.10189667486707404</v>
      </c>
      <c r="H39" s="63">
        <f t="shared" si="1"/>
        <v>-1284</v>
      </c>
      <c r="I39" s="47">
        <f t="shared" si="4"/>
        <v>1.2947202839511153E-2</v>
      </c>
      <c r="J39" s="81">
        <f t="shared" si="2"/>
        <v>-184</v>
      </c>
    </row>
    <row r="40" spans="1:11">
      <c r="A40" s="49">
        <v>39</v>
      </c>
      <c r="B40" s="111" t="s">
        <v>130</v>
      </c>
      <c r="C40" s="81">
        <v>5444</v>
      </c>
      <c r="D40" s="81">
        <v>4824</v>
      </c>
      <c r="E40" s="65">
        <v>4841</v>
      </c>
      <c r="F40" s="110">
        <f t="shared" si="3"/>
        <v>6.5404335519782747E-3</v>
      </c>
      <c r="G40" s="110">
        <f t="shared" si="0"/>
        <v>-0.11076414401175606</v>
      </c>
      <c r="H40" s="63">
        <f t="shared" si="1"/>
        <v>-603</v>
      </c>
      <c r="I40" s="47">
        <f t="shared" si="4"/>
        <v>6.0803452587423869E-3</v>
      </c>
      <c r="J40" s="81">
        <f t="shared" si="2"/>
        <v>17</v>
      </c>
    </row>
    <row r="41" spans="1:11">
      <c r="A41" s="49">
        <v>40</v>
      </c>
      <c r="B41" s="111" t="s">
        <v>131</v>
      </c>
      <c r="C41" s="81">
        <v>4204</v>
      </c>
      <c r="D41" s="81">
        <v>3730</v>
      </c>
      <c r="E41" s="65">
        <v>3701</v>
      </c>
      <c r="F41" s="110">
        <f t="shared" si="3"/>
        <v>5.0002364337681463E-3</v>
      </c>
      <c r="G41" s="110">
        <f t="shared" si="0"/>
        <v>-0.11964795432921027</v>
      </c>
      <c r="H41" s="63">
        <f t="shared" si="1"/>
        <v>-503</v>
      </c>
      <c r="I41" s="47">
        <f t="shared" si="4"/>
        <v>5.0719961279393376E-3</v>
      </c>
      <c r="J41" s="81">
        <f t="shared" si="2"/>
        <v>-29</v>
      </c>
    </row>
    <row r="42" spans="1:11">
      <c r="A42" s="49">
        <v>41</v>
      </c>
      <c r="B42" s="111" t="s">
        <v>132</v>
      </c>
      <c r="C42" s="81">
        <v>3064</v>
      </c>
      <c r="D42" s="81">
        <v>2664</v>
      </c>
      <c r="E42" s="65">
        <v>2644</v>
      </c>
      <c r="F42" s="110">
        <f t="shared" si="3"/>
        <v>3.5721764741645443E-3</v>
      </c>
      <c r="G42" s="110">
        <f t="shared" si="0"/>
        <v>-0.13707571801566579</v>
      </c>
      <c r="H42" s="63">
        <f t="shared" si="1"/>
        <v>-420</v>
      </c>
      <c r="I42" s="47">
        <f t="shared" si="4"/>
        <v>4.2350663493728067E-3</v>
      </c>
      <c r="J42" s="81">
        <f t="shared" si="2"/>
        <v>-20</v>
      </c>
    </row>
    <row r="43" spans="1:11">
      <c r="A43" s="49">
        <v>42</v>
      </c>
      <c r="B43" s="111" t="s">
        <v>133</v>
      </c>
      <c r="C43" s="81">
        <v>47162</v>
      </c>
      <c r="D43" s="81">
        <v>42606</v>
      </c>
      <c r="E43" s="65">
        <v>42141</v>
      </c>
      <c r="F43" s="110">
        <f t="shared" si="3"/>
        <v>5.6934602419730737E-2</v>
      </c>
      <c r="G43" s="110">
        <f t="shared" si="0"/>
        <v>-0.10646283024468851</v>
      </c>
      <c r="H43" s="63">
        <f t="shared" si="1"/>
        <v>-5021</v>
      </c>
      <c r="I43" s="47">
        <f t="shared" si="4"/>
        <v>5.0629209857621101E-2</v>
      </c>
      <c r="J43" s="81">
        <f t="shared" si="2"/>
        <v>-465</v>
      </c>
    </row>
    <row r="44" spans="1:11">
      <c r="A44" s="49">
        <v>43</v>
      </c>
      <c r="B44" s="111" t="s">
        <v>134</v>
      </c>
      <c r="C44" s="81">
        <v>8325</v>
      </c>
      <c r="D44" s="81">
        <v>7224</v>
      </c>
      <c r="E44" s="65">
        <v>7096</v>
      </c>
      <c r="F44" s="110">
        <f t="shared" si="3"/>
        <v>9.5870515358062059E-3</v>
      </c>
      <c r="G44" s="110">
        <f t="shared" si="0"/>
        <v>-0.14762762762762763</v>
      </c>
      <c r="H44" s="63">
        <f t="shared" si="1"/>
        <v>-1229</v>
      </c>
      <c r="I44" s="47">
        <f t="shared" si="4"/>
        <v>1.2392610817569476E-2</v>
      </c>
      <c r="J44" s="81">
        <f t="shared" si="2"/>
        <v>-128</v>
      </c>
    </row>
    <row r="45" spans="1:11">
      <c r="A45" s="49">
        <v>44</v>
      </c>
      <c r="B45" s="111" t="s">
        <v>135</v>
      </c>
      <c r="C45" s="81">
        <v>14648</v>
      </c>
      <c r="D45" s="81">
        <v>13014</v>
      </c>
      <c r="E45" s="65">
        <v>12863</v>
      </c>
      <c r="F45" s="110">
        <f t="shared" si="3"/>
        <v>1.7378557483804288E-2</v>
      </c>
      <c r="G45" s="110">
        <f t="shared" si="0"/>
        <v>-0.1218596395412343</v>
      </c>
      <c r="H45" s="63">
        <f t="shared" si="1"/>
        <v>-1785</v>
      </c>
      <c r="I45" s="47">
        <f t="shared" si="4"/>
        <v>1.7999031984834428E-2</v>
      </c>
      <c r="J45" s="81">
        <f t="shared" si="2"/>
        <v>-151</v>
      </c>
    </row>
    <row r="46" spans="1:11">
      <c r="A46" s="49">
        <v>45</v>
      </c>
      <c r="B46" s="111" t="s">
        <v>136</v>
      </c>
      <c r="C46" s="81">
        <v>37119</v>
      </c>
      <c r="D46" s="81">
        <v>33853</v>
      </c>
      <c r="E46" s="65">
        <v>34012</v>
      </c>
      <c r="F46" s="110">
        <f t="shared" si="3"/>
        <v>4.5951916126809565E-2</v>
      </c>
      <c r="G46" s="110">
        <f t="shared" si="0"/>
        <v>-8.3703763571216894E-2</v>
      </c>
      <c r="H46" s="63">
        <f t="shared" si="1"/>
        <v>-3107</v>
      </c>
      <c r="I46" s="47">
        <f t="shared" si="4"/>
        <v>3.1329407494050741E-2</v>
      </c>
      <c r="J46" s="81">
        <f t="shared" si="2"/>
        <v>159</v>
      </c>
    </row>
    <row r="47" spans="1:11">
      <c r="A47" s="49">
        <v>46</v>
      </c>
      <c r="B47" s="111" t="s">
        <v>137</v>
      </c>
      <c r="C47" s="81">
        <v>11855</v>
      </c>
      <c r="D47" s="81">
        <v>10576</v>
      </c>
      <c r="E47" s="65">
        <v>10425</v>
      </c>
      <c r="F47" s="110">
        <f t="shared" si="3"/>
        <v>1.4084697331000521E-2</v>
      </c>
      <c r="G47" s="110">
        <f t="shared" si="0"/>
        <v>-0.12062420919443273</v>
      </c>
      <c r="H47" s="63">
        <f t="shared" si="1"/>
        <v>-1430</v>
      </c>
      <c r="I47" s="47">
        <f t="shared" si="4"/>
        <v>1.4419392570483604E-2</v>
      </c>
      <c r="J47" s="81">
        <f t="shared" si="2"/>
        <v>-151</v>
      </c>
    </row>
    <row r="48" spans="1:11">
      <c r="A48" s="49">
        <v>47</v>
      </c>
      <c r="B48" s="111" t="s">
        <v>138</v>
      </c>
      <c r="C48" s="81">
        <v>10266</v>
      </c>
      <c r="D48" s="81">
        <v>8232</v>
      </c>
      <c r="E48" s="65">
        <v>8054</v>
      </c>
      <c r="F48" s="110">
        <f t="shared" si="3"/>
        <v>1.0881357535144191E-2</v>
      </c>
      <c r="G48" s="110">
        <f t="shared" si="0"/>
        <v>-0.21546853691798168</v>
      </c>
      <c r="H48" s="63">
        <f t="shared" si="1"/>
        <v>-2212</v>
      </c>
      <c r="I48" s="47">
        <f t="shared" si="4"/>
        <v>2.2304682773363449E-2</v>
      </c>
      <c r="J48" s="81">
        <f t="shared" si="2"/>
        <v>-178</v>
      </c>
    </row>
    <row r="49" spans="1:10">
      <c r="A49" s="49">
        <v>48</v>
      </c>
      <c r="B49" s="111" t="s">
        <v>139</v>
      </c>
      <c r="C49" s="81">
        <v>13840</v>
      </c>
      <c r="D49" s="81">
        <v>12511</v>
      </c>
      <c r="E49" s="65">
        <v>12386</v>
      </c>
      <c r="F49" s="110">
        <f t="shared" si="3"/>
        <v>1.673410658434268E-2</v>
      </c>
      <c r="G49" s="110">
        <f t="shared" si="0"/>
        <v>-0.10505780346820809</v>
      </c>
      <c r="H49" s="63">
        <f t="shared" si="1"/>
        <v>-1454</v>
      </c>
      <c r="I49" s="47">
        <f t="shared" si="4"/>
        <v>1.4661396361876336E-2</v>
      </c>
      <c r="J49" s="81">
        <f t="shared" si="2"/>
        <v>-125</v>
      </c>
    </row>
    <row r="50" spans="1:10">
      <c r="A50" s="49">
        <v>49</v>
      </c>
      <c r="B50" s="111" t="s">
        <v>140</v>
      </c>
      <c r="C50" s="81">
        <v>2745</v>
      </c>
      <c r="D50" s="81">
        <v>2303</v>
      </c>
      <c r="E50" s="65">
        <v>2249</v>
      </c>
      <c r="F50" s="110">
        <f t="shared" si="3"/>
        <v>3.0385116832057717E-3</v>
      </c>
      <c r="G50" s="110">
        <f t="shared" si="0"/>
        <v>-0.18069216757741349</v>
      </c>
      <c r="H50" s="63">
        <f t="shared" si="1"/>
        <v>-496</v>
      </c>
      <c r="I50" s="47">
        <f t="shared" si="4"/>
        <v>5.0014116887831242E-3</v>
      </c>
      <c r="J50" s="81">
        <f t="shared" si="2"/>
        <v>-54</v>
      </c>
    </row>
    <row r="51" spans="1:10">
      <c r="A51" s="49">
        <v>50</v>
      </c>
      <c r="B51" s="111" t="s">
        <v>141</v>
      </c>
      <c r="C51" s="81">
        <v>8666</v>
      </c>
      <c r="D51" s="81">
        <v>7787</v>
      </c>
      <c r="E51" s="65">
        <v>7732</v>
      </c>
      <c r="F51" s="110">
        <f t="shared" si="3"/>
        <v>1.0446319401755014E-2</v>
      </c>
      <c r="G51" s="110">
        <f t="shared" si="0"/>
        <v>-0.10777752134779599</v>
      </c>
      <c r="H51" s="63">
        <f t="shared" si="1"/>
        <v>-934</v>
      </c>
      <c r="I51" s="47">
        <f t="shared" si="4"/>
        <v>9.4179808817004794E-3</v>
      </c>
      <c r="J51" s="81">
        <f t="shared" si="2"/>
        <v>-55</v>
      </c>
    </row>
    <row r="52" spans="1:10">
      <c r="A52" s="49">
        <v>51</v>
      </c>
      <c r="B52" s="111" t="s">
        <v>142</v>
      </c>
      <c r="C52" s="81">
        <v>13039</v>
      </c>
      <c r="D52" s="81">
        <v>12558</v>
      </c>
      <c r="E52" s="65">
        <v>12575</v>
      </c>
      <c r="F52" s="110">
        <f t="shared" si="3"/>
        <v>1.6989455053940675E-2</v>
      </c>
      <c r="G52" s="110">
        <f t="shared" si="0"/>
        <v>-3.5585551039190123E-2</v>
      </c>
      <c r="H52" s="63">
        <f t="shared" si="1"/>
        <v>-464</v>
      </c>
      <c r="I52" s="47">
        <f t="shared" si="4"/>
        <v>4.6787399669261489E-3</v>
      </c>
      <c r="J52" s="81">
        <f t="shared" si="2"/>
        <v>17</v>
      </c>
    </row>
    <row r="53" spans="1:10">
      <c r="A53" s="49">
        <v>52</v>
      </c>
      <c r="B53" s="111" t="s">
        <v>143</v>
      </c>
      <c r="C53" s="81">
        <v>13276</v>
      </c>
      <c r="D53" s="81">
        <v>10693</v>
      </c>
      <c r="E53" s="65">
        <v>10436</v>
      </c>
      <c r="F53" s="110">
        <f t="shared" si="3"/>
        <v>1.4099558882141145E-2</v>
      </c>
      <c r="G53" s="110">
        <f t="shared" si="0"/>
        <v>-0.21391985537812594</v>
      </c>
      <c r="H53" s="63">
        <f t="shared" si="1"/>
        <v>-2840</v>
      </c>
      <c r="I53" s="47">
        <f t="shared" si="4"/>
        <v>2.8637115314806599E-2</v>
      </c>
      <c r="J53" s="81">
        <f t="shared" si="2"/>
        <v>-257</v>
      </c>
    </row>
    <row r="54" spans="1:10">
      <c r="A54" s="49">
        <v>53</v>
      </c>
      <c r="B54" s="111" t="s">
        <v>144</v>
      </c>
      <c r="C54" s="81">
        <v>9820</v>
      </c>
      <c r="D54" s="81">
        <v>8418</v>
      </c>
      <c r="E54" s="65">
        <v>8510</v>
      </c>
      <c r="F54" s="110">
        <f t="shared" si="3"/>
        <v>1.1497436382428242E-2</v>
      </c>
      <c r="G54" s="110">
        <f t="shared" si="0"/>
        <v>-0.13340122199592669</v>
      </c>
      <c r="H54" s="63">
        <f t="shared" si="1"/>
        <v>-1310</v>
      </c>
      <c r="I54" s="47">
        <f t="shared" si="4"/>
        <v>1.3209373613519945E-2</v>
      </c>
      <c r="J54" s="81">
        <f t="shared" si="2"/>
        <v>92</v>
      </c>
    </row>
    <row r="55" spans="1:10">
      <c r="A55" s="49">
        <v>54</v>
      </c>
      <c r="B55" s="111" t="s">
        <v>145</v>
      </c>
      <c r="C55" s="81">
        <v>11238</v>
      </c>
      <c r="D55" s="81">
        <v>9671</v>
      </c>
      <c r="E55" s="65">
        <v>9526</v>
      </c>
      <c r="F55" s="110">
        <f t="shared" si="3"/>
        <v>1.2870103287780427E-2</v>
      </c>
      <c r="G55" s="110">
        <f t="shared" si="0"/>
        <v>-0.15234027407011924</v>
      </c>
      <c r="H55" s="63">
        <f t="shared" si="1"/>
        <v>-1712</v>
      </c>
      <c r="I55" s="47">
        <f t="shared" si="4"/>
        <v>1.7262937119348204E-2</v>
      </c>
      <c r="J55" s="81">
        <f t="shared" si="2"/>
        <v>-145</v>
      </c>
    </row>
    <row r="56" spans="1:10">
      <c r="A56" s="49">
        <v>55</v>
      </c>
      <c r="B56" s="111" t="s">
        <v>146</v>
      </c>
      <c r="C56" s="81">
        <v>25214</v>
      </c>
      <c r="D56" s="81">
        <v>21462</v>
      </c>
      <c r="E56" s="65">
        <v>21231</v>
      </c>
      <c r="F56" s="110">
        <f t="shared" si="3"/>
        <v>2.8684144751508111E-2</v>
      </c>
      <c r="G56" s="110">
        <f t="shared" si="0"/>
        <v>-0.15796779566907274</v>
      </c>
      <c r="H56" s="63">
        <f t="shared" si="1"/>
        <v>-3983</v>
      </c>
      <c r="I56" s="47">
        <f t="shared" si="4"/>
        <v>4.016254587988545E-2</v>
      </c>
      <c r="J56" s="81">
        <f t="shared" si="2"/>
        <v>-231</v>
      </c>
    </row>
    <row r="57" spans="1:10">
      <c r="A57" s="49">
        <v>56</v>
      </c>
      <c r="B57" s="111" t="s">
        <v>147</v>
      </c>
      <c r="C57" s="81">
        <v>2249</v>
      </c>
      <c r="D57" s="81">
        <v>1929</v>
      </c>
      <c r="E57" s="65">
        <v>1894</v>
      </c>
      <c r="F57" s="110">
        <f t="shared" si="3"/>
        <v>2.5588888963947228E-3</v>
      </c>
      <c r="G57" s="110">
        <f t="shared" si="0"/>
        <v>-0.15784793241440639</v>
      </c>
      <c r="H57" s="63">
        <f t="shared" si="1"/>
        <v>-355</v>
      </c>
      <c r="I57" s="47">
        <f t="shared" si="4"/>
        <v>3.5796394143508248E-3</v>
      </c>
      <c r="J57" s="81">
        <f t="shared" si="2"/>
        <v>-35</v>
      </c>
    </row>
    <row r="58" spans="1:10">
      <c r="A58" s="49">
        <v>57</v>
      </c>
      <c r="B58" s="111" t="s">
        <v>148</v>
      </c>
      <c r="C58" s="81">
        <v>3868</v>
      </c>
      <c r="D58" s="81">
        <v>3243</v>
      </c>
      <c r="E58" s="65">
        <v>3200</v>
      </c>
      <c r="F58" s="110">
        <f t="shared" si="3"/>
        <v>4.3233603318179057E-3</v>
      </c>
      <c r="G58" s="110">
        <f t="shared" si="0"/>
        <v>-0.17269906928645296</v>
      </c>
      <c r="H58" s="63">
        <f t="shared" si="1"/>
        <v>-668</v>
      </c>
      <c r="I58" s="47">
        <f t="shared" si="4"/>
        <v>6.7357721937643692E-3</v>
      </c>
      <c r="J58" s="81">
        <f t="shared" si="2"/>
        <v>-43</v>
      </c>
    </row>
    <row r="59" spans="1:10">
      <c r="A59" s="49">
        <v>58</v>
      </c>
      <c r="B59" s="111" t="s">
        <v>149</v>
      </c>
      <c r="C59" s="81">
        <v>14848</v>
      </c>
      <c r="D59" s="81">
        <v>12676</v>
      </c>
      <c r="E59" s="65">
        <v>12507</v>
      </c>
      <c r="F59" s="110">
        <f t="shared" si="3"/>
        <v>1.6897583646889546E-2</v>
      </c>
      <c r="G59" s="110">
        <f t="shared" si="0"/>
        <v>-0.15766433189655171</v>
      </c>
      <c r="H59" s="63">
        <f t="shared" si="1"/>
        <v>-2341</v>
      </c>
      <c r="I59" s="47">
        <f t="shared" si="4"/>
        <v>2.3605453152099384E-2</v>
      </c>
      <c r="J59" s="81">
        <f t="shared" si="2"/>
        <v>-169</v>
      </c>
    </row>
    <row r="60" spans="1:10">
      <c r="A60" s="49">
        <v>59</v>
      </c>
      <c r="B60" s="111" t="s">
        <v>150</v>
      </c>
      <c r="C60" s="81">
        <v>8014</v>
      </c>
      <c r="D60" s="81">
        <v>7536</v>
      </c>
      <c r="E60" s="65">
        <v>7455</v>
      </c>
      <c r="F60" s="110">
        <f t="shared" si="3"/>
        <v>1.0072078523032027E-2</v>
      </c>
      <c r="G60" s="110">
        <f t="shared" si="0"/>
        <v>-6.9752932368355378E-2</v>
      </c>
      <c r="H60" s="63">
        <f t="shared" si="1"/>
        <v>-559</v>
      </c>
      <c r="I60" s="47">
        <f t="shared" si="4"/>
        <v>5.6366716411890457E-3</v>
      </c>
      <c r="J60" s="81">
        <f t="shared" si="2"/>
        <v>-81</v>
      </c>
    </row>
    <row r="61" spans="1:10">
      <c r="A61" s="49">
        <v>60</v>
      </c>
      <c r="B61" s="111" t="s">
        <v>151</v>
      </c>
      <c r="C61" s="81">
        <v>10939</v>
      </c>
      <c r="D61" s="81">
        <v>9479</v>
      </c>
      <c r="E61" s="65">
        <v>9354</v>
      </c>
      <c r="F61" s="110">
        <f t="shared" si="3"/>
        <v>1.2637722669945214E-2</v>
      </c>
      <c r="G61" s="110">
        <f t="shared" si="0"/>
        <v>-0.14489441448029985</v>
      </c>
      <c r="H61" s="63">
        <f t="shared" si="1"/>
        <v>-1585</v>
      </c>
      <c r="I61" s="47">
        <f t="shared" si="4"/>
        <v>1.5982333723228329E-2</v>
      </c>
      <c r="J61" s="81">
        <f t="shared" si="2"/>
        <v>-125</v>
      </c>
    </row>
    <row r="62" spans="1:10">
      <c r="A62" s="49">
        <v>61</v>
      </c>
      <c r="B62" s="111" t="s">
        <v>152</v>
      </c>
      <c r="C62" s="81">
        <v>6907</v>
      </c>
      <c r="D62" s="81">
        <v>5684</v>
      </c>
      <c r="E62" s="65">
        <v>5529</v>
      </c>
      <c r="F62" s="110">
        <f t="shared" si="3"/>
        <v>7.4699560233191251E-3</v>
      </c>
      <c r="G62" s="110">
        <f t="shared" si="0"/>
        <v>-0.19950774576516578</v>
      </c>
      <c r="H62" s="63">
        <f t="shared" si="1"/>
        <v>-1378</v>
      </c>
      <c r="I62" s="47">
        <f t="shared" si="4"/>
        <v>1.3895051022466019E-2</v>
      </c>
      <c r="J62" s="81">
        <f t="shared" si="2"/>
        <v>-155</v>
      </c>
    </row>
    <row r="63" spans="1:10">
      <c r="A63" s="49">
        <v>62</v>
      </c>
      <c r="B63" s="111" t="s">
        <v>153</v>
      </c>
      <c r="C63" s="81">
        <v>1338</v>
      </c>
      <c r="D63" s="81">
        <v>1168</v>
      </c>
      <c r="E63" s="65">
        <v>1147</v>
      </c>
      <c r="F63" s="110">
        <f t="shared" si="3"/>
        <v>1.5496544689359805E-3</v>
      </c>
      <c r="G63" s="110">
        <f t="shared" si="0"/>
        <v>-0.14275037369207771</v>
      </c>
      <c r="H63" s="63">
        <f t="shared" si="1"/>
        <v>-191</v>
      </c>
      <c r="I63" s="47">
        <f t="shared" si="4"/>
        <v>1.925946839833824E-3</v>
      </c>
      <c r="J63" s="81">
        <f t="shared" si="2"/>
        <v>-21</v>
      </c>
    </row>
    <row r="64" spans="1:10">
      <c r="A64" s="49">
        <v>63</v>
      </c>
      <c r="B64" s="111" t="s">
        <v>154</v>
      </c>
      <c r="C64" s="81">
        <v>21134</v>
      </c>
      <c r="D64" s="81">
        <v>19197</v>
      </c>
      <c r="E64" s="65">
        <v>18966</v>
      </c>
      <c r="F64" s="110">
        <f t="shared" si="3"/>
        <v>2.5624016266643249E-2</v>
      </c>
      <c r="G64" s="110">
        <f t="shared" si="0"/>
        <v>-0.10258351471562412</v>
      </c>
      <c r="H64" s="63">
        <f t="shared" si="1"/>
        <v>-2168</v>
      </c>
      <c r="I64" s="47">
        <f t="shared" si="4"/>
        <v>2.1861009155810109E-2</v>
      </c>
      <c r="J64" s="81">
        <f t="shared" si="2"/>
        <v>-231</v>
      </c>
    </row>
    <row r="65" spans="1:10">
      <c r="A65" s="49">
        <v>64</v>
      </c>
      <c r="B65" s="111" t="s">
        <v>155</v>
      </c>
      <c r="C65" s="81">
        <v>8035</v>
      </c>
      <c r="D65" s="81">
        <v>7301</v>
      </c>
      <c r="E65" s="65">
        <v>7208</v>
      </c>
      <c r="F65" s="110">
        <f t="shared" si="3"/>
        <v>9.7383691474198317E-3</v>
      </c>
      <c r="G65" s="110">
        <f t="shared" si="0"/>
        <v>-0.1029247044181705</v>
      </c>
      <c r="H65" s="63">
        <f t="shared" si="1"/>
        <v>-827</v>
      </c>
      <c r="I65" s="47">
        <f t="shared" si="4"/>
        <v>8.3390473117412166E-3</v>
      </c>
      <c r="J65" s="81">
        <f t="shared" si="2"/>
        <v>-93</v>
      </c>
    </row>
    <row r="66" spans="1:10">
      <c r="A66" s="49">
        <v>65</v>
      </c>
      <c r="B66" s="111" t="s">
        <v>156</v>
      </c>
      <c r="C66" s="81">
        <v>3593</v>
      </c>
      <c r="D66" s="81">
        <v>2958</v>
      </c>
      <c r="E66" s="65">
        <v>2838</v>
      </c>
      <c r="F66" s="110">
        <f t="shared" si="3"/>
        <v>3.8342801942810047E-3</v>
      </c>
      <c r="G66" s="110">
        <f t="shared" ref="G66:G83" si="5">(E66-C66)/C66</f>
        <v>-0.21013080990815475</v>
      </c>
      <c r="H66" s="63">
        <f t="shared" ref="H66:H82" si="6">E66-C66</f>
        <v>-755</v>
      </c>
      <c r="I66" s="47">
        <f t="shared" si="4"/>
        <v>7.6130359375630218E-3</v>
      </c>
      <c r="J66" s="81">
        <f t="shared" ref="J66:J82" si="7">E66-D66</f>
        <v>-120</v>
      </c>
    </row>
    <row r="67" spans="1:10">
      <c r="A67" s="49">
        <v>66</v>
      </c>
      <c r="B67" s="111" t="s">
        <v>157</v>
      </c>
      <c r="C67" s="81">
        <v>14002</v>
      </c>
      <c r="D67" s="81">
        <v>11954</v>
      </c>
      <c r="E67" s="65">
        <v>11766</v>
      </c>
      <c r="F67" s="110">
        <f t="shared" ref="F67:F82" si="8">E67/$E$83</f>
        <v>1.5896455520052963E-2</v>
      </c>
      <c r="G67" s="110">
        <f t="shared" si="5"/>
        <v>-0.15969147264676475</v>
      </c>
      <c r="H67" s="63">
        <f t="shared" si="6"/>
        <v>-2236</v>
      </c>
      <c r="I67" s="47">
        <f t="shared" ref="I67:I83" si="9">H67/$H$83</f>
        <v>2.2546686564756183E-2</v>
      </c>
      <c r="J67" s="81">
        <f t="shared" si="7"/>
        <v>-188</v>
      </c>
    </row>
    <row r="68" spans="1:10">
      <c r="A68" s="49">
        <v>67</v>
      </c>
      <c r="B68" s="111" t="s">
        <v>158</v>
      </c>
      <c r="C68" s="81">
        <v>1828</v>
      </c>
      <c r="D68" s="81">
        <v>1524</v>
      </c>
      <c r="E68" s="65">
        <v>1491</v>
      </c>
      <c r="F68" s="110">
        <f t="shared" si="8"/>
        <v>2.0144157046064052E-3</v>
      </c>
      <c r="G68" s="110">
        <f t="shared" si="5"/>
        <v>-0.18435448577680524</v>
      </c>
      <c r="H68" s="63">
        <f t="shared" si="6"/>
        <v>-337</v>
      </c>
      <c r="I68" s="47">
        <f t="shared" si="9"/>
        <v>3.3981365708062759E-3</v>
      </c>
      <c r="J68" s="81">
        <f t="shared" si="7"/>
        <v>-33</v>
      </c>
    </row>
    <row r="69" spans="1:10">
      <c r="A69" s="49">
        <v>68</v>
      </c>
      <c r="B69" s="111" t="s">
        <v>159</v>
      </c>
      <c r="C69" s="81">
        <v>10685</v>
      </c>
      <c r="D69" s="81">
        <v>9836</v>
      </c>
      <c r="E69" s="65">
        <v>9771</v>
      </c>
      <c r="F69" s="110">
        <f t="shared" si="8"/>
        <v>1.3201110563185237E-2</v>
      </c>
      <c r="G69" s="110">
        <f t="shared" si="5"/>
        <v>-8.5540477304632656E-2</v>
      </c>
      <c r="H69" s="63">
        <f t="shared" si="6"/>
        <v>-914</v>
      </c>
      <c r="I69" s="47">
        <f t="shared" si="9"/>
        <v>9.2163110555398709E-3</v>
      </c>
      <c r="J69" s="81">
        <f t="shared" si="7"/>
        <v>-65</v>
      </c>
    </row>
    <row r="70" spans="1:10">
      <c r="A70" s="49">
        <v>69</v>
      </c>
      <c r="B70" s="111" t="s">
        <v>160</v>
      </c>
      <c r="C70" s="81">
        <v>1838</v>
      </c>
      <c r="D70" s="81">
        <v>1606</v>
      </c>
      <c r="E70" s="65">
        <v>1659</v>
      </c>
      <c r="F70" s="110">
        <f t="shared" si="8"/>
        <v>2.2413921220268453E-3</v>
      </c>
      <c r="G70" s="110">
        <f t="shared" si="5"/>
        <v>-9.7388465723612622E-2</v>
      </c>
      <c r="H70" s="63">
        <f t="shared" si="6"/>
        <v>-179</v>
      </c>
      <c r="I70" s="47">
        <f t="shared" si="9"/>
        <v>1.8049449441374581E-3</v>
      </c>
      <c r="J70" s="81">
        <f t="shared" si="7"/>
        <v>53</v>
      </c>
    </row>
    <row r="71" spans="1:10">
      <c r="A71" s="49">
        <v>70</v>
      </c>
      <c r="B71" s="111" t="s">
        <v>161</v>
      </c>
      <c r="C71" s="81">
        <v>6353</v>
      </c>
      <c r="D71" s="81">
        <v>5718</v>
      </c>
      <c r="E71" s="65">
        <v>5676</v>
      </c>
      <c r="F71" s="110">
        <f t="shared" si="8"/>
        <v>7.6685603885620094E-3</v>
      </c>
      <c r="G71" s="110">
        <f t="shared" si="5"/>
        <v>-0.10656382811270267</v>
      </c>
      <c r="H71" s="63">
        <f t="shared" si="6"/>
        <v>-677</v>
      </c>
      <c r="I71" s="47">
        <f t="shared" si="9"/>
        <v>6.8265236155366435E-3</v>
      </c>
      <c r="J71" s="81">
        <f t="shared" si="7"/>
        <v>-42</v>
      </c>
    </row>
    <row r="72" spans="1:10">
      <c r="A72" s="49">
        <v>71</v>
      </c>
      <c r="B72" s="111" t="s">
        <v>162</v>
      </c>
      <c r="C72" s="81">
        <v>3675</v>
      </c>
      <c r="D72" s="81">
        <v>3199</v>
      </c>
      <c r="E72" s="65">
        <v>3207</v>
      </c>
      <c r="F72" s="110">
        <f t="shared" si="8"/>
        <v>4.3328176825437568E-3</v>
      </c>
      <c r="G72" s="110">
        <f t="shared" si="5"/>
        <v>-0.1273469387755102</v>
      </c>
      <c r="H72" s="63">
        <f t="shared" si="6"/>
        <v>-468</v>
      </c>
      <c r="I72" s="47">
        <f t="shared" si="9"/>
        <v>4.7190739321582706E-3</v>
      </c>
      <c r="J72" s="81">
        <f t="shared" si="7"/>
        <v>8</v>
      </c>
    </row>
    <row r="73" spans="1:10">
      <c r="A73" s="49">
        <v>72</v>
      </c>
      <c r="B73" s="111" t="s">
        <v>163</v>
      </c>
      <c r="C73" s="81">
        <v>1380</v>
      </c>
      <c r="D73" s="81">
        <v>1050</v>
      </c>
      <c r="E73" s="65">
        <v>1017</v>
      </c>
      <c r="F73" s="110">
        <f t="shared" si="8"/>
        <v>1.374017955455878E-3</v>
      </c>
      <c r="G73" s="110">
        <f t="shared" si="5"/>
        <v>-0.26304347826086955</v>
      </c>
      <c r="H73" s="63">
        <f t="shared" si="6"/>
        <v>-363</v>
      </c>
      <c r="I73" s="47">
        <f t="shared" si="9"/>
        <v>3.6603073448150687E-3</v>
      </c>
      <c r="J73" s="81">
        <f t="shared" si="7"/>
        <v>-33</v>
      </c>
    </row>
    <row r="74" spans="1:10">
      <c r="A74" s="49">
        <v>73</v>
      </c>
      <c r="B74" s="111" t="s">
        <v>164</v>
      </c>
      <c r="C74" s="81">
        <v>1026</v>
      </c>
      <c r="D74" s="81">
        <v>882</v>
      </c>
      <c r="E74" s="65">
        <v>856</v>
      </c>
      <c r="F74" s="110">
        <f t="shared" si="8"/>
        <v>1.1564988887612898E-3</v>
      </c>
      <c r="G74" s="110">
        <f t="shared" si="5"/>
        <v>-0.16569200779727095</v>
      </c>
      <c r="H74" s="63">
        <f t="shared" si="6"/>
        <v>-170</v>
      </c>
      <c r="I74" s="47">
        <f t="shared" si="9"/>
        <v>1.7141935223651838E-3</v>
      </c>
      <c r="J74" s="81">
        <f t="shared" si="7"/>
        <v>-26</v>
      </c>
    </row>
    <row r="75" spans="1:10">
      <c r="A75" s="49">
        <v>74</v>
      </c>
      <c r="B75" s="111" t="s">
        <v>165</v>
      </c>
      <c r="C75" s="81">
        <v>750</v>
      </c>
      <c r="D75" s="81">
        <v>660</v>
      </c>
      <c r="E75" s="65">
        <v>633</v>
      </c>
      <c r="F75" s="110">
        <f t="shared" si="8"/>
        <v>8.5521471563772939E-4</v>
      </c>
      <c r="G75" s="110">
        <f t="shared" si="5"/>
        <v>-0.156</v>
      </c>
      <c r="H75" s="63">
        <f t="shared" si="6"/>
        <v>-117</v>
      </c>
      <c r="I75" s="47">
        <f t="shared" si="9"/>
        <v>1.1797684830395676E-3</v>
      </c>
      <c r="J75" s="81">
        <f t="shared" si="7"/>
        <v>-27</v>
      </c>
    </row>
    <row r="76" spans="1:10">
      <c r="A76" s="49">
        <v>75</v>
      </c>
      <c r="B76" s="111" t="s">
        <v>166</v>
      </c>
      <c r="C76" s="81">
        <v>3421</v>
      </c>
      <c r="D76" s="81">
        <v>3123</v>
      </c>
      <c r="E76" s="65">
        <v>3083</v>
      </c>
      <c r="F76" s="110">
        <f t="shared" si="8"/>
        <v>4.165287469685813E-3</v>
      </c>
      <c r="G76" s="110">
        <f t="shared" si="5"/>
        <v>-9.8801520023384978E-2</v>
      </c>
      <c r="H76" s="63">
        <f t="shared" si="6"/>
        <v>-338</v>
      </c>
      <c r="I76" s="47">
        <f t="shared" si="9"/>
        <v>3.4082200621143063E-3</v>
      </c>
      <c r="J76" s="81">
        <f t="shared" si="7"/>
        <v>-40</v>
      </c>
    </row>
    <row r="77" spans="1:10">
      <c r="A77" s="49">
        <v>76</v>
      </c>
      <c r="B77" s="111" t="s">
        <v>167</v>
      </c>
      <c r="C77" s="81">
        <v>2090</v>
      </c>
      <c r="D77" s="81">
        <v>1816</v>
      </c>
      <c r="E77" s="65">
        <v>1784</v>
      </c>
      <c r="F77" s="110">
        <f t="shared" si="8"/>
        <v>2.4102733849884822E-3</v>
      </c>
      <c r="G77" s="110">
        <f t="shared" si="5"/>
        <v>-0.14641148325358852</v>
      </c>
      <c r="H77" s="63">
        <f t="shared" si="6"/>
        <v>-306</v>
      </c>
      <c r="I77" s="47">
        <f t="shared" si="9"/>
        <v>3.0855483402573306E-3</v>
      </c>
      <c r="J77" s="81">
        <f t="shared" si="7"/>
        <v>-32</v>
      </c>
    </row>
    <row r="78" spans="1:10">
      <c r="A78" s="49">
        <v>77</v>
      </c>
      <c r="B78" s="111" t="s">
        <v>168</v>
      </c>
      <c r="C78" s="81">
        <v>1670</v>
      </c>
      <c r="D78" s="81">
        <v>1460</v>
      </c>
      <c r="E78" s="65">
        <v>1444</v>
      </c>
      <c r="F78" s="110">
        <f t="shared" si="8"/>
        <v>1.9509163497328297E-3</v>
      </c>
      <c r="G78" s="110">
        <f t="shared" si="5"/>
        <v>-0.13532934131736526</v>
      </c>
      <c r="H78" s="63">
        <f t="shared" si="6"/>
        <v>-226</v>
      </c>
      <c r="I78" s="47">
        <f t="shared" si="9"/>
        <v>2.2788690356148915E-3</v>
      </c>
      <c r="J78" s="81">
        <f t="shared" si="7"/>
        <v>-16</v>
      </c>
    </row>
    <row r="79" spans="1:10">
      <c r="A79" s="49">
        <v>78</v>
      </c>
      <c r="B79" s="111" t="s">
        <v>169</v>
      </c>
      <c r="C79" s="81">
        <v>1308</v>
      </c>
      <c r="D79" s="81">
        <v>1135</v>
      </c>
      <c r="E79" s="65">
        <v>1124</v>
      </c>
      <c r="F79" s="110">
        <f t="shared" si="8"/>
        <v>1.5185803165510393E-3</v>
      </c>
      <c r="G79" s="110">
        <f t="shared" si="5"/>
        <v>-0.14067278287461774</v>
      </c>
      <c r="H79" s="63">
        <f t="shared" si="6"/>
        <v>-184</v>
      </c>
      <c r="I79" s="47">
        <f t="shared" si="9"/>
        <v>1.8553624006776106E-3</v>
      </c>
      <c r="J79" s="81">
        <f t="shared" si="7"/>
        <v>-11</v>
      </c>
    </row>
    <row r="80" spans="1:10">
      <c r="A80" s="49">
        <v>79</v>
      </c>
      <c r="B80" s="111" t="s">
        <v>170</v>
      </c>
      <c r="C80" s="81">
        <v>2511</v>
      </c>
      <c r="D80" s="81">
        <v>2413</v>
      </c>
      <c r="E80" s="65">
        <v>2457</v>
      </c>
      <c r="F80" s="110">
        <f t="shared" si="8"/>
        <v>3.3195301047739354E-3</v>
      </c>
      <c r="G80" s="110">
        <f t="shared" si="5"/>
        <v>-2.1505376344086023E-2</v>
      </c>
      <c r="H80" s="63">
        <f t="shared" si="6"/>
        <v>-54</v>
      </c>
      <c r="I80" s="47">
        <f t="shared" si="9"/>
        <v>5.4450853063364659E-4</v>
      </c>
      <c r="J80" s="81">
        <f t="shared" si="7"/>
        <v>44</v>
      </c>
    </row>
    <row r="81" spans="1:10">
      <c r="A81" s="49">
        <v>80</v>
      </c>
      <c r="B81" s="111" t="s">
        <v>171</v>
      </c>
      <c r="C81" s="81">
        <v>6190</v>
      </c>
      <c r="D81" s="81">
        <v>5589</v>
      </c>
      <c r="E81" s="65">
        <v>5514</v>
      </c>
      <c r="F81" s="110">
        <f t="shared" si="8"/>
        <v>7.449690271763728E-3</v>
      </c>
      <c r="G81" s="110">
        <f t="shared" si="5"/>
        <v>-0.10920840064620356</v>
      </c>
      <c r="H81" s="63">
        <f t="shared" si="6"/>
        <v>-676</v>
      </c>
      <c r="I81" s="47">
        <f t="shared" si="9"/>
        <v>6.8164401242286126E-3</v>
      </c>
      <c r="J81" s="81">
        <f t="shared" si="7"/>
        <v>-75</v>
      </c>
    </row>
    <row r="82" spans="1:10">
      <c r="A82" s="49">
        <v>81</v>
      </c>
      <c r="B82" s="111" t="s">
        <v>172</v>
      </c>
      <c r="C82" s="81">
        <v>4738</v>
      </c>
      <c r="D82" s="81">
        <v>4248</v>
      </c>
      <c r="E82" s="65">
        <v>4147</v>
      </c>
      <c r="F82" s="110">
        <f t="shared" si="8"/>
        <v>5.6028047800152671E-3</v>
      </c>
      <c r="G82" s="110">
        <f t="shared" si="5"/>
        <v>-0.12473617560151963</v>
      </c>
      <c r="H82" s="63">
        <f t="shared" si="6"/>
        <v>-591</v>
      </c>
      <c r="I82" s="47">
        <f t="shared" si="9"/>
        <v>5.959343363046021E-3</v>
      </c>
      <c r="J82" s="81">
        <f t="shared" si="7"/>
        <v>-101</v>
      </c>
    </row>
    <row r="83" spans="1:10" s="11" customFormat="1">
      <c r="A83" s="130" t="s">
        <v>173</v>
      </c>
      <c r="B83" s="130"/>
      <c r="C83" s="74">
        <v>839337</v>
      </c>
      <c r="D83" s="74">
        <v>748079</v>
      </c>
      <c r="E83" s="76">
        <v>740165</v>
      </c>
      <c r="F83" s="110">
        <f>SUM(F2:F82)</f>
        <v>0.99999999999999989</v>
      </c>
      <c r="G83" s="110">
        <f t="shared" si="5"/>
        <v>-0.11815516294408562</v>
      </c>
      <c r="H83" s="63">
        <f>SUM(H2:H82)</f>
        <v>-99172</v>
      </c>
      <c r="I83" s="47">
        <f t="shared" si="9"/>
        <v>1</v>
      </c>
      <c r="J83" s="81">
        <f>SUM(J2:J82)</f>
        <v>-7914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4"/>
  <sheetViews>
    <sheetView zoomScale="80" zoomScaleNormal="80" workbookViewId="0">
      <pane ySplit="1" topLeftCell="A54" activePane="bottomLeft" state="frozen"/>
      <selection activeCell="W1" sqref="W1"/>
      <selection pane="bottomLeft" sqref="A1:J8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7.54296875" style="7" customWidth="1"/>
    <col min="11" max="16384" width="9.1796875" style="7"/>
  </cols>
  <sheetData>
    <row r="1" spans="1:12" ht="29">
      <c r="A1" s="22" t="s">
        <v>91</v>
      </c>
      <c r="B1" s="22" t="s">
        <v>174</v>
      </c>
      <c r="C1" s="54">
        <v>42095</v>
      </c>
      <c r="D1" s="54">
        <v>42430</v>
      </c>
      <c r="E1" s="22">
        <v>42461</v>
      </c>
      <c r="F1" s="72" t="s">
        <v>283</v>
      </c>
      <c r="G1" s="16" t="s">
        <v>289</v>
      </c>
      <c r="H1" s="1" t="s">
        <v>290</v>
      </c>
      <c r="I1" s="1" t="s">
        <v>297</v>
      </c>
      <c r="J1" s="44" t="s">
        <v>292</v>
      </c>
    </row>
    <row r="2" spans="1:12">
      <c r="A2" s="49">
        <v>1</v>
      </c>
      <c r="B2" s="111" t="s">
        <v>92</v>
      </c>
      <c r="C2" s="37">
        <v>71089</v>
      </c>
      <c r="D2" s="37">
        <v>74525</v>
      </c>
      <c r="E2" s="37">
        <v>74464</v>
      </c>
      <c r="F2" s="110">
        <f t="shared" ref="F2:F65" si="0">E2/$E$83</f>
        <v>2.4318499714731823E-2</v>
      </c>
      <c r="G2" s="110">
        <f t="shared" ref="G2:G65" si="1">(E2-C2)/C2</f>
        <v>4.7475699475305604E-2</v>
      </c>
      <c r="H2" s="63">
        <f t="shared" ref="H2:H65" si="2">E2-C2</f>
        <v>3375</v>
      </c>
      <c r="I2" s="47">
        <f>H2/$H$83</f>
        <v>2.5311993760124798E-2</v>
      </c>
      <c r="J2" s="51">
        <f t="shared" ref="J2:J65" si="3">E2-D2</f>
        <v>-61</v>
      </c>
      <c r="L2" s="10"/>
    </row>
    <row r="3" spans="1:12">
      <c r="A3" s="49">
        <v>2</v>
      </c>
      <c r="B3" s="111" t="s">
        <v>93</v>
      </c>
      <c r="C3" s="37">
        <v>21648</v>
      </c>
      <c r="D3" s="37">
        <v>22773</v>
      </c>
      <c r="E3" s="37">
        <v>22925</v>
      </c>
      <c r="F3" s="110">
        <f t="shared" si="0"/>
        <v>7.4868608449751165E-3</v>
      </c>
      <c r="G3" s="110">
        <f t="shared" si="1"/>
        <v>5.8989283074648929E-2</v>
      </c>
      <c r="H3" s="63">
        <f t="shared" si="2"/>
        <v>1277</v>
      </c>
      <c r="I3" s="47">
        <f t="shared" ref="I3:I66" si="4">H3/$H$83</f>
        <v>9.5773084538309239E-3</v>
      </c>
      <c r="J3" s="51">
        <f t="shared" si="3"/>
        <v>152</v>
      </c>
      <c r="L3" s="10"/>
    </row>
    <row r="4" spans="1:12">
      <c r="A4" s="49">
        <v>3</v>
      </c>
      <c r="B4" s="111" t="s">
        <v>94</v>
      </c>
      <c r="C4" s="37">
        <v>27461</v>
      </c>
      <c r="D4" s="37">
        <v>28945</v>
      </c>
      <c r="E4" s="37">
        <v>28709</v>
      </c>
      <c r="F4" s="110">
        <f t="shared" si="0"/>
        <v>9.3758031842264174E-3</v>
      </c>
      <c r="G4" s="110">
        <f t="shared" si="1"/>
        <v>4.5446269254579223E-2</v>
      </c>
      <c r="H4" s="63">
        <f t="shared" si="2"/>
        <v>1248</v>
      </c>
      <c r="I4" s="47">
        <f t="shared" si="4"/>
        <v>9.3598128037439259E-3</v>
      </c>
      <c r="J4" s="51">
        <f t="shared" si="3"/>
        <v>-236</v>
      </c>
      <c r="L4" s="10"/>
    </row>
    <row r="5" spans="1:12" ht="14.25" customHeight="1">
      <c r="A5" s="49">
        <v>4</v>
      </c>
      <c r="B5" s="111" t="s">
        <v>95</v>
      </c>
      <c r="C5" s="37">
        <v>18781</v>
      </c>
      <c r="D5" s="37">
        <v>20046</v>
      </c>
      <c r="E5" s="37">
        <v>19760</v>
      </c>
      <c r="F5" s="110">
        <f t="shared" si="0"/>
        <v>6.4532331645238078E-3</v>
      </c>
      <c r="G5" s="110">
        <f t="shared" si="1"/>
        <v>5.2127149779032003E-2</v>
      </c>
      <c r="H5" s="63">
        <f t="shared" si="2"/>
        <v>979</v>
      </c>
      <c r="I5" s="47">
        <f t="shared" si="4"/>
        <v>7.3423531529369411E-3</v>
      </c>
      <c r="J5" s="51">
        <f t="shared" si="3"/>
        <v>-286</v>
      </c>
      <c r="L5" s="10"/>
    </row>
    <row r="6" spans="1:12">
      <c r="A6" s="49">
        <v>5</v>
      </c>
      <c r="B6" s="111" t="s">
        <v>96</v>
      </c>
      <c r="C6" s="37">
        <v>17193</v>
      </c>
      <c r="D6" s="37">
        <v>16989</v>
      </c>
      <c r="E6" s="37">
        <v>17707</v>
      </c>
      <c r="F6" s="110">
        <f t="shared" si="0"/>
        <v>5.7827631398898313E-3</v>
      </c>
      <c r="G6" s="110">
        <f t="shared" si="1"/>
        <v>2.9895887861338916E-2</v>
      </c>
      <c r="H6" s="63">
        <f t="shared" si="2"/>
        <v>514</v>
      </c>
      <c r="I6" s="47">
        <f t="shared" si="4"/>
        <v>3.8549229015419693E-3</v>
      </c>
      <c r="J6" s="51">
        <f t="shared" si="3"/>
        <v>718</v>
      </c>
      <c r="L6" s="10"/>
    </row>
    <row r="7" spans="1:12">
      <c r="A7" s="49">
        <v>6</v>
      </c>
      <c r="B7" s="111" t="s">
        <v>97</v>
      </c>
      <c r="C7" s="37">
        <v>393037</v>
      </c>
      <c r="D7" s="37">
        <v>409144</v>
      </c>
      <c r="E7" s="37">
        <v>407882</v>
      </c>
      <c r="F7" s="110">
        <f t="shared" si="0"/>
        <v>0.13320635878604756</v>
      </c>
      <c r="G7" s="110">
        <f t="shared" si="1"/>
        <v>3.7769980943269971E-2</v>
      </c>
      <c r="H7" s="63">
        <f t="shared" si="2"/>
        <v>14845</v>
      </c>
      <c r="I7" s="47">
        <f t="shared" si="4"/>
        <v>0.1113352732945341</v>
      </c>
      <c r="J7" s="51">
        <f t="shared" si="3"/>
        <v>-1262</v>
      </c>
      <c r="L7" s="10"/>
    </row>
    <row r="8" spans="1:12">
      <c r="A8" s="49">
        <v>7</v>
      </c>
      <c r="B8" s="111" t="s">
        <v>98</v>
      </c>
      <c r="C8" s="37">
        <v>67779</v>
      </c>
      <c r="D8" s="37">
        <v>72873</v>
      </c>
      <c r="E8" s="37">
        <v>73535</v>
      </c>
      <c r="F8" s="110">
        <f t="shared" si="0"/>
        <v>2.4015106313424E-2</v>
      </c>
      <c r="G8" s="110">
        <f t="shared" si="1"/>
        <v>8.4923058764514087E-2</v>
      </c>
      <c r="H8" s="63">
        <f t="shared" si="2"/>
        <v>5756</v>
      </c>
      <c r="I8" s="47">
        <f t="shared" si="4"/>
        <v>4.3169136617267657E-2</v>
      </c>
      <c r="J8" s="51">
        <f t="shared" si="3"/>
        <v>662</v>
      </c>
      <c r="L8" s="10"/>
    </row>
    <row r="9" spans="1:12">
      <c r="A9" s="49">
        <v>8</v>
      </c>
      <c r="B9" s="111" t="s">
        <v>99</v>
      </c>
      <c r="C9" s="37">
        <v>9355</v>
      </c>
      <c r="D9" s="37">
        <v>9402</v>
      </c>
      <c r="E9" s="37">
        <v>9342</v>
      </c>
      <c r="F9" s="110">
        <f t="shared" si="0"/>
        <v>3.0509162056164682E-3</v>
      </c>
      <c r="G9" s="110">
        <f t="shared" si="1"/>
        <v>-1.389631213254944E-3</v>
      </c>
      <c r="H9" s="63">
        <f t="shared" si="2"/>
        <v>-13</v>
      </c>
      <c r="I9" s="47">
        <f t="shared" si="4"/>
        <v>-9.7498050038999224E-5</v>
      </c>
      <c r="J9" s="51">
        <f t="shared" si="3"/>
        <v>-60</v>
      </c>
      <c r="L9" s="10"/>
    </row>
    <row r="10" spans="1:12">
      <c r="A10" s="49">
        <v>9</v>
      </c>
      <c r="B10" s="111" t="s">
        <v>100</v>
      </c>
      <c r="C10" s="37">
        <v>37231</v>
      </c>
      <c r="D10" s="37">
        <v>39261</v>
      </c>
      <c r="E10" s="37">
        <v>39246</v>
      </c>
      <c r="F10" s="110">
        <f t="shared" si="0"/>
        <v>1.2816983237596223E-2</v>
      </c>
      <c r="G10" s="110">
        <f t="shared" si="1"/>
        <v>5.4121565362198171E-2</v>
      </c>
      <c r="H10" s="63">
        <f t="shared" si="2"/>
        <v>2015</v>
      </c>
      <c r="I10" s="47">
        <f t="shared" si="4"/>
        <v>1.5112197756044879E-2</v>
      </c>
      <c r="J10" s="51">
        <f t="shared" si="3"/>
        <v>-15</v>
      </c>
      <c r="L10" s="10"/>
    </row>
    <row r="11" spans="1:12">
      <c r="A11" s="49">
        <v>10</v>
      </c>
      <c r="B11" s="111" t="s">
        <v>101</v>
      </c>
      <c r="C11" s="37">
        <v>50504</v>
      </c>
      <c r="D11" s="37">
        <v>52858</v>
      </c>
      <c r="E11" s="37">
        <v>52343</v>
      </c>
      <c r="F11" s="110">
        <f t="shared" si="0"/>
        <v>1.7094209692847657E-2</v>
      </c>
      <c r="G11" s="110">
        <f t="shared" si="1"/>
        <v>3.6412957389513702E-2</v>
      </c>
      <c r="H11" s="63">
        <f t="shared" si="2"/>
        <v>1839</v>
      </c>
      <c r="I11" s="47">
        <f t="shared" si="4"/>
        <v>1.379222415551689E-2</v>
      </c>
      <c r="J11" s="51">
        <f t="shared" si="3"/>
        <v>-515</v>
      </c>
      <c r="L11" s="10"/>
    </row>
    <row r="12" spans="1:12" ht="15.75" customHeight="1">
      <c r="A12" s="49">
        <v>11</v>
      </c>
      <c r="B12" s="111" t="s">
        <v>102</v>
      </c>
      <c r="C12" s="37">
        <v>9365</v>
      </c>
      <c r="D12" s="37">
        <v>9630</v>
      </c>
      <c r="E12" s="37">
        <v>9089</v>
      </c>
      <c r="F12" s="110">
        <f t="shared" si="0"/>
        <v>2.9682913073055105E-3</v>
      </c>
      <c r="G12" s="110">
        <f t="shared" si="1"/>
        <v>-2.9471436198611853E-2</v>
      </c>
      <c r="H12" s="63">
        <f t="shared" si="2"/>
        <v>-276</v>
      </c>
      <c r="I12" s="47">
        <f t="shared" si="4"/>
        <v>-2.0699586008279835E-3</v>
      </c>
      <c r="J12" s="51">
        <f t="shared" si="3"/>
        <v>-541</v>
      </c>
      <c r="L12" s="10"/>
    </row>
    <row r="13" spans="1:12">
      <c r="A13" s="49">
        <v>12</v>
      </c>
      <c r="B13" s="111" t="s">
        <v>103</v>
      </c>
      <c r="C13" s="37">
        <v>14279</v>
      </c>
      <c r="D13" s="37">
        <v>15227</v>
      </c>
      <c r="E13" s="37">
        <v>15126</v>
      </c>
      <c r="F13" s="110">
        <f t="shared" si="0"/>
        <v>4.9398585448677691E-3</v>
      </c>
      <c r="G13" s="110">
        <f t="shared" si="1"/>
        <v>5.9317879403319562E-2</v>
      </c>
      <c r="H13" s="63">
        <f t="shared" si="2"/>
        <v>847</v>
      </c>
      <c r="I13" s="47">
        <f t="shared" si="4"/>
        <v>6.3523729525409491E-3</v>
      </c>
      <c r="J13" s="51">
        <f t="shared" si="3"/>
        <v>-101</v>
      </c>
      <c r="L13" s="10"/>
    </row>
    <row r="14" spans="1:12">
      <c r="A14" s="49">
        <v>13</v>
      </c>
      <c r="B14" s="111" t="s">
        <v>104</v>
      </c>
      <c r="C14" s="37">
        <v>14864</v>
      </c>
      <c r="D14" s="37">
        <v>16289</v>
      </c>
      <c r="E14" s="37">
        <v>16108</v>
      </c>
      <c r="F14" s="110">
        <f t="shared" si="0"/>
        <v>5.2605607193395498E-3</v>
      </c>
      <c r="G14" s="110">
        <f t="shared" si="1"/>
        <v>8.369214208826696E-2</v>
      </c>
      <c r="H14" s="63">
        <f t="shared" si="2"/>
        <v>1244</v>
      </c>
      <c r="I14" s="47">
        <f t="shared" si="4"/>
        <v>9.3298134037319257E-3</v>
      </c>
      <c r="J14" s="51">
        <f t="shared" si="3"/>
        <v>-181</v>
      </c>
      <c r="L14" s="10"/>
    </row>
    <row r="15" spans="1:12">
      <c r="A15" s="49">
        <v>14</v>
      </c>
      <c r="B15" s="111" t="s">
        <v>105</v>
      </c>
      <c r="C15" s="37">
        <v>15233</v>
      </c>
      <c r="D15" s="37">
        <v>15537</v>
      </c>
      <c r="E15" s="37">
        <v>15704</v>
      </c>
      <c r="F15" s="110">
        <f t="shared" si="0"/>
        <v>5.1286221465426055E-3</v>
      </c>
      <c r="G15" s="110">
        <f t="shared" si="1"/>
        <v>3.0919713779294953E-2</v>
      </c>
      <c r="H15" s="63">
        <f t="shared" si="2"/>
        <v>471</v>
      </c>
      <c r="I15" s="47">
        <f t="shared" si="4"/>
        <v>3.5324293514129718E-3</v>
      </c>
      <c r="J15" s="51">
        <f t="shared" si="3"/>
        <v>167</v>
      </c>
      <c r="L15" s="10"/>
    </row>
    <row r="16" spans="1:12">
      <c r="A16" s="49">
        <v>15</v>
      </c>
      <c r="B16" s="111" t="s">
        <v>106</v>
      </c>
      <c r="C16" s="37">
        <v>12308</v>
      </c>
      <c r="D16" s="37">
        <v>12962</v>
      </c>
      <c r="E16" s="37">
        <v>12946</v>
      </c>
      <c r="F16" s="110">
        <f t="shared" si="0"/>
        <v>4.2279127807654466E-3</v>
      </c>
      <c r="G16" s="110">
        <f t="shared" si="1"/>
        <v>5.1836204094897628E-2</v>
      </c>
      <c r="H16" s="63">
        <f t="shared" si="2"/>
        <v>638</v>
      </c>
      <c r="I16" s="47">
        <f t="shared" si="4"/>
        <v>4.7849043019139621E-3</v>
      </c>
      <c r="J16" s="51">
        <f t="shared" si="3"/>
        <v>-16</v>
      </c>
      <c r="L16" s="10"/>
    </row>
    <row r="17" spans="1:11">
      <c r="A17" s="49">
        <v>16</v>
      </c>
      <c r="B17" s="111" t="s">
        <v>107</v>
      </c>
      <c r="C17" s="37">
        <v>76858</v>
      </c>
      <c r="D17" s="37">
        <v>81630</v>
      </c>
      <c r="E17" s="37">
        <v>81080</v>
      </c>
      <c r="F17" s="110">
        <f t="shared" si="0"/>
        <v>2.6479157134594655E-2</v>
      </c>
      <c r="G17" s="110">
        <f t="shared" si="1"/>
        <v>5.4932472872049755E-2</v>
      </c>
      <c r="H17" s="63">
        <f t="shared" si="2"/>
        <v>4222</v>
      </c>
      <c r="I17" s="47">
        <f t="shared" si="4"/>
        <v>3.1664366712665745E-2</v>
      </c>
      <c r="J17" s="51">
        <f t="shared" si="3"/>
        <v>-550</v>
      </c>
    </row>
    <row r="18" spans="1:11">
      <c r="A18" s="49">
        <v>17</v>
      </c>
      <c r="B18" s="111" t="s">
        <v>108</v>
      </c>
      <c r="C18" s="37">
        <v>23297</v>
      </c>
      <c r="D18" s="37">
        <v>24267</v>
      </c>
      <c r="E18" s="37">
        <v>24224</v>
      </c>
      <c r="F18" s="110">
        <f t="shared" si="0"/>
        <v>7.9110890778048941E-3</v>
      </c>
      <c r="G18" s="110">
        <f t="shared" si="1"/>
        <v>3.9790530969652745E-2</v>
      </c>
      <c r="H18" s="63">
        <f t="shared" si="2"/>
        <v>927</v>
      </c>
      <c r="I18" s="47">
        <f t="shared" si="4"/>
        <v>6.9523609527809447E-3</v>
      </c>
      <c r="J18" s="51">
        <f t="shared" si="3"/>
        <v>-43</v>
      </c>
    </row>
    <row r="19" spans="1:11">
      <c r="A19" s="49">
        <v>18</v>
      </c>
      <c r="B19" s="111" t="s">
        <v>109</v>
      </c>
      <c r="C19" s="37">
        <v>9658</v>
      </c>
      <c r="D19" s="37">
        <v>9830</v>
      </c>
      <c r="E19" s="37">
        <v>9504</v>
      </c>
      <c r="F19" s="110">
        <f t="shared" si="0"/>
        <v>3.10382226698554E-3</v>
      </c>
      <c r="G19" s="110">
        <f t="shared" si="1"/>
        <v>-1.5945330296127564E-2</v>
      </c>
      <c r="H19" s="63">
        <f t="shared" si="2"/>
        <v>-154</v>
      </c>
      <c r="I19" s="47">
        <f t="shared" si="4"/>
        <v>-1.1549769004619908E-3</v>
      </c>
      <c r="J19" s="51">
        <f t="shared" si="3"/>
        <v>-326</v>
      </c>
      <c r="K19" s="3"/>
    </row>
    <row r="20" spans="1:11">
      <c r="A20" s="49">
        <v>19</v>
      </c>
      <c r="B20" s="111" t="s">
        <v>110</v>
      </c>
      <c r="C20" s="37">
        <v>20278</v>
      </c>
      <c r="D20" s="37">
        <v>20838</v>
      </c>
      <c r="E20" s="37">
        <v>20718</v>
      </c>
      <c r="F20" s="110">
        <f t="shared" si="0"/>
        <v>6.7660974039779479E-3</v>
      </c>
      <c r="G20" s="110">
        <f t="shared" si="1"/>
        <v>2.1698392346385244E-2</v>
      </c>
      <c r="H20" s="63">
        <f t="shared" si="2"/>
        <v>440</v>
      </c>
      <c r="I20" s="47">
        <f t="shared" si="4"/>
        <v>3.2999340013199737E-3</v>
      </c>
      <c r="J20" s="51">
        <f t="shared" si="3"/>
        <v>-120</v>
      </c>
      <c r="K20" s="3"/>
    </row>
    <row r="21" spans="1:11">
      <c r="A21" s="49">
        <v>20</v>
      </c>
      <c r="B21" s="111" t="s">
        <v>111</v>
      </c>
      <c r="C21" s="37">
        <v>35191</v>
      </c>
      <c r="D21" s="37">
        <v>36706</v>
      </c>
      <c r="E21" s="37">
        <v>36388</v>
      </c>
      <c r="F21" s="110">
        <f t="shared" si="0"/>
        <v>1.1883615809245563E-2</v>
      </c>
      <c r="G21" s="110">
        <f t="shared" si="1"/>
        <v>3.4014378676366114E-2</v>
      </c>
      <c r="H21" s="63">
        <f t="shared" si="2"/>
        <v>1197</v>
      </c>
      <c r="I21" s="47">
        <f t="shared" si="4"/>
        <v>8.9773204535909274E-3</v>
      </c>
      <c r="J21" s="51">
        <f t="shared" si="3"/>
        <v>-318</v>
      </c>
      <c r="K21" s="3"/>
    </row>
    <row r="22" spans="1:11">
      <c r="A22" s="49">
        <v>21</v>
      </c>
      <c r="B22" s="111" t="s">
        <v>112</v>
      </c>
      <c r="C22" s="37">
        <v>61692</v>
      </c>
      <c r="D22" s="37">
        <v>63184</v>
      </c>
      <c r="E22" s="37">
        <v>62963</v>
      </c>
      <c r="F22" s="110">
        <f t="shared" si="0"/>
        <v>2.0562495938153468E-2</v>
      </c>
      <c r="G22" s="110">
        <f t="shared" si="1"/>
        <v>2.0602347143876029E-2</v>
      </c>
      <c r="H22" s="63">
        <f t="shared" si="2"/>
        <v>1271</v>
      </c>
      <c r="I22" s="47">
        <f t="shared" si="4"/>
        <v>9.5323093538129244E-3</v>
      </c>
      <c r="J22" s="51">
        <f t="shared" si="3"/>
        <v>-221</v>
      </c>
      <c r="K22" s="3"/>
    </row>
    <row r="23" spans="1:11">
      <c r="A23" s="49">
        <v>22</v>
      </c>
      <c r="B23" s="111" t="s">
        <v>113</v>
      </c>
      <c r="C23" s="37">
        <v>19855</v>
      </c>
      <c r="D23" s="37">
        <v>19929</v>
      </c>
      <c r="E23" s="37">
        <v>19907</v>
      </c>
      <c r="F23" s="110">
        <f t="shared" si="0"/>
        <v>6.5012405165068548E-3</v>
      </c>
      <c r="G23" s="110">
        <f t="shared" si="1"/>
        <v>2.6189876605389071E-3</v>
      </c>
      <c r="H23" s="63">
        <f t="shared" si="2"/>
        <v>52</v>
      </c>
      <c r="I23" s="47">
        <f t="shared" si="4"/>
        <v>3.899922001559969E-4</v>
      </c>
      <c r="J23" s="51">
        <f t="shared" si="3"/>
        <v>-22</v>
      </c>
      <c r="K23" s="3"/>
    </row>
    <row r="24" spans="1:11">
      <c r="A24" s="49">
        <v>23</v>
      </c>
      <c r="B24" s="111" t="s">
        <v>114</v>
      </c>
      <c r="C24" s="37">
        <v>27181</v>
      </c>
      <c r="D24" s="37">
        <v>27989</v>
      </c>
      <c r="E24" s="37">
        <v>28878</v>
      </c>
      <c r="F24" s="110">
        <f t="shared" si="0"/>
        <v>9.430995309975633E-3</v>
      </c>
      <c r="G24" s="110">
        <f t="shared" si="1"/>
        <v>6.2433317390824472E-2</v>
      </c>
      <c r="H24" s="63">
        <f t="shared" si="2"/>
        <v>1697</v>
      </c>
      <c r="I24" s="47">
        <f t="shared" si="4"/>
        <v>1.2727245455090899E-2</v>
      </c>
      <c r="J24" s="51">
        <f t="shared" si="3"/>
        <v>889</v>
      </c>
      <c r="K24" s="3"/>
    </row>
    <row r="25" spans="1:11">
      <c r="A25" s="49">
        <v>24</v>
      </c>
      <c r="B25" s="111" t="s">
        <v>115</v>
      </c>
      <c r="C25" s="37">
        <v>14145</v>
      </c>
      <c r="D25" s="37">
        <v>14591</v>
      </c>
      <c r="E25" s="37">
        <v>14675</v>
      </c>
      <c r="F25" s="110">
        <f t="shared" si="0"/>
        <v>4.7925706826612794E-3</v>
      </c>
      <c r="G25" s="110">
        <f t="shared" si="1"/>
        <v>3.7469070342877345E-2</v>
      </c>
      <c r="H25" s="63">
        <f t="shared" si="2"/>
        <v>530</v>
      </c>
      <c r="I25" s="47">
        <f t="shared" si="4"/>
        <v>3.9749205015899682E-3</v>
      </c>
      <c r="J25" s="51">
        <f t="shared" si="3"/>
        <v>84</v>
      </c>
      <c r="K25" s="3"/>
    </row>
    <row r="26" spans="1:11">
      <c r="A26" s="49">
        <v>25</v>
      </c>
      <c r="B26" s="111" t="s">
        <v>116</v>
      </c>
      <c r="C26" s="37">
        <v>38420</v>
      </c>
      <c r="D26" s="37">
        <v>39245</v>
      </c>
      <c r="E26" s="37">
        <v>38987</v>
      </c>
      <c r="F26" s="110">
        <f t="shared" si="0"/>
        <v>1.2732398855530855E-2</v>
      </c>
      <c r="G26" s="110">
        <f t="shared" si="1"/>
        <v>1.4757938573659552E-2</v>
      </c>
      <c r="H26" s="63">
        <f t="shared" si="2"/>
        <v>567</v>
      </c>
      <c r="I26" s="47">
        <f t="shared" si="4"/>
        <v>4.2524149517009658E-3</v>
      </c>
      <c r="J26" s="51">
        <f t="shared" si="3"/>
        <v>-258</v>
      </c>
      <c r="K26" s="3"/>
    </row>
    <row r="27" spans="1:11">
      <c r="A27" s="49">
        <v>26</v>
      </c>
      <c r="B27" s="111" t="s">
        <v>117</v>
      </c>
      <c r="C27" s="37">
        <v>39644</v>
      </c>
      <c r="D27" s="37">
        <v>41600</v>
      </c>
      <c r="E27" s="37">
        <v>41225</v>
      </c>
      <c r="F27" s="110">
        <f t="shared" si="0"/>
        <v>1.346328629592581E-2</v>
      </c>
      <c r="G27" s="110">
        <f t="shared" si="1"/>
        <v>3.9879931389365353E-2</v>
      </c>
      <c r="H27" s="63">
        <f t="shared" si="2"/>
        <v>1581</v>
      </c>
      <c r="I27" s="47">
        <f t="shared" si="4"/>
        <v>1.1857262854742905E-2</v>
      </c>
      <c r="J27" s="51">
        <f t="shared" si="3"/>
        <v>-375</v>
      </c>
      <c r="K27" s="3"/>
    </row>
    <row r="28" spans="1:11">
      <c r="A28" s="49">
        <v>27</v>
      </c>
      <c r="B28" s="111" t="s">
        <v>118</v>
      </c>
      <c r="C28" s="37">
        <v>49269</v>
      </c>
      <c r="D28" s="37">
        <v>51724</v>
      </c>
      <c r="E28" s="37">
        <v>52536</v>
      </c>
      <c r="F28" s="110">
        <f t="shared" si="0"/>
        <v>1.7157239753614512E-2</v>
      </c>
      <c r="G28" s="110">
        <f t="shared" si="1"/>
        <v>6.6309444072337576E-2</v>
      </c>
      <c r="H28" s="63">
        <f t="shared" si="2"/>
        <v>3267</v>
      </c>
      <c r="I28" s="47">
        <f t="shared" si="4"/>
        <v>2.4502009959800803E-2</v>
      </c>
      <c r="J28" s="51">
        <f t="shared" si="3"/>
        <v>812</v>
      </c>
      <c r="K28" s="3"/>
    </row>
    <row r="29" spans="1:11">
      <c r="A29" s="49">
        <v>28</v>
      </c>
      <c r="B29" s="111" t="s">
        <v>119</v>
      </c>
      <c r="C29" s="37">
        <v>18030</v>
      </c>
      <c r="D29" s="37">
        <v>18547</v>
      </c>
      <c r="E29" s="37">
        <v>18371</v>
      </c>
      <c r="F29" s="110">
        <f t="shared" si="0"/>
        <v>5.9996126753778783E-3</v>
      </c>
      <c r="G29" s="110">
        <f t="shared" si="1"/>
        <v>1.8912922906267331E-2</v>
      </c>
      <c r="H29" s="63">
        <f t="shared" si="2"/>
        <v>341</v>
      </c>
      <c r="I29" s="47">
        <f t="shared" si="4"/>
        <v>2.5574488510229794E-3</v>
      </c>
      <c r="J29" s="51">
        <f t="shared" si="3"/>
        <v>-176</v>
      </c>
      <c r="K29" s="3"/>
    </row>
    <row r="30" spans="1:11">
      <c r="A30" s="49">
        <v>29</v>
      </c>
      <c r="B30" s="111" t="s">
        <v>120</v>
      </c>
      <c r="C30" s="37">
        <v>7308</v>
      </c>
      <c r="D30" s="37">
        <v>7271</v>
      </c>
      <c r="E30" s="37">
        <v>7184</v>
      </c>
      <c r="F30" s="110">
        <f t="shared" si="0"/>
        <v>2.3461552152803157E-3</v>
      </c>
      <c r="G30" s="110">
        <f t="shared" si="1"/>
        <v>-1.6967706622879036E-2</v>
      </c>
      <c r="H30" s="63">
        <f t="shared" si="2"/>
        <v>-124</v>
      </c>
      <c r="I30" s="47">
        <f t="shared" si="4"/>
        <v>-9.2998140037199258E-4</v>
      </c>
      <c r="J30" s="51">
        <f t="shared" si="3"/>
        <v>-87</v>
      </c>
      <c r="K30" s="3"/>
    </row>
    <row r="31" spans="1:11">
      <c r="A31" s="49">
        <v>30</v>
      </c>
      <c r="B31" s="111" t="s">
        <v>121</v>
      </c>
      <c r="C31" s="37">
        <v>21222</v>
      </c>
      <c r="D31" s="37">
        <v>24161</v>
      </c>
      <c r="E31" s="37">
        <v>23924</v>
      </c>
      <c r="F31" s="110">
        <f t="shared" si="0"/>
        <v>7.8131148900843911E-3</v>
      </c>
      <c r="G31" s="110">
        <f t="shared" si="1"/>
        <v>0.12732070492884742</v>
      </c>
      <c r="H31" s="63">
        <f t="shared" si="2"/>
        <v>2702</v>
      </c>
      <c r="I31" s="47">
        <f t="shared" si="4"/>
        <v>2.0264594708105838E-2</v>
      </c>
      <c r="J31" s="51">
        <f t="shared" si="3"/>
        <v>-237</v>
      </c>
      <c r="K31" s="3"/>
    </row>
    <row r="32" spans="1:11">
      <c r="A32" s="49">
        <v>31</v>
      </c>
      <c r="B32" s="111" t="s">
        <v>122</v>
      </c>
      <c r="C32" s="37">
        <v>47028</v>
      </c>
      <c r="D32" s="37">
        <v>50199</v>
      </c>
      <c r="E32" s="37">
        <v>49920</v>
      </c>
      <c r="F32" s="110">
        <f t="shared" si="0"/>
        <v>1.6302904836691726E-2</v>
      </c>
      <c r="G32" s="110">
        <f t="shared" si="1"/>
        <v>6.1495279408012249E-2</v>
      </c>
      <c r="H32" s="63">
        <f t="shared" si="2"/>
        <v>2892</v>
      </c>
      <c r="I32" s="47">
        <f t="shared" si="4"/>
        <v>2.1689566208675827E-2</v>
      </c>
      <c r="J32" s="51">
        <f t="shared" si="3"/>
        <v>-279</v>
      </c>
      <c r="K32" s="3"/>
    </row>
    <row r="33" spans="1:11">
      <c r="A33" s="49">
        <v>32</v>
      </c>
      <c r="B33" s="111" t="s">
        <v>123</v>
      </c>
      <c r="C33" s="37">
        <v>23498</v>
      </c>
      <c r="D33" s="37">
        <v>24869</v>
      </c>
      <c r="E33" s="37">
        <v>25565</v>
      </c>
      <c r="F33" s="110">
        <f t="shared" si="0"/>
        <v>8.3490336969155431E-3</v>
      </c>
      <c r="G33" s="110">
        <f t="shared" si="1"/>
        <v>8.7964933185803049E-2</v>
      </c>
      <c r="H33" s="63">
        <f t="shared" si="2"/>
        <v>2067</v>
      </c>
      <c r="I33" s="47">
        <f t="shared" si="4"/>
        <v>1.5502189956200877E-2</v>
      </c>
      <c r="J33" s="51">
        <f t="shared" si="3"/>
        <v>696</v>
      </c>
      <c r="K33" s="3"/>
    </row>
    <row r="34" spans="1:11">
      <c r="A34" s="49">
        <v>33</v>
      </c>
      <c r="B34" s="111" t="s">
        <v>124</v>
      </c>
      <c r="C34" s="37">
        <v>59789</v>
      </c>
      <c r="D34" s="37">
        <v>62850</v>
      </c>
      <c r="E34" s="37">
        <v>64059</v>
      </c>
      <c r="F34" s="110">
        <f t="shared" si="0"/>
        <v>2.092042830395904E-2</v>
      </c>
      <c r="G34" s="110">
        <f t="shared" si="1"/>
        <v>7.1417819331315122E-2</v>
      </c>
      <c r="H34" s="63">
        <f t="shared" si="2"/>
        <v>4270</v>
      </c>
      <c r="I34" s="47">
        <f t="shared" si="4"/>
        <v>3.2024359512809741E-2</v>
      </c>
      <c r="J34" s="51">
        <f t="shared" si="3"/>
        <v>1209</v>
      </c>
    </row>
    <row r="35" spans="1:11">
      <c r="A35" s="49">
        <v>34</v>
      </c>
      <c r="B35" s="111" t="s">
        <v>125</v>
      </c>
      <c r="C35" s="37">
        <v>340647</v>
      </c>
      <c r="D35" s="37">
        <v>361297</v>
      </c>
      <c r="E35" s="37">
        <v>354562</v>
      </c>
      <c r="F35" s="110">
        <f t="shared" si="0"/>
        <v>0.1157930798218568</v>
      </c>
      <c r="G35" s="110">
        <f t="shared" si="1"/>
        <v>4.0848737842987023E-2</v>
      </c>
      <c r="H35" s="63">
        <f t="shared" si="2"/>
        <v>13915</v>
      </c>
      <c r="I35" s="47">
        <f t="shared" si="4"/>
        <v>0.10436041279174417</v>
      </c>
      <c r="J35" s="51">
        <f t="shared" si="3"/>
        <v>-6735</v>
      </c>
    </row>
    <row r="36" spans="1:11">
      <c r="A36" s="49">
        <v>35</v>
      </c>
      <c r="B36" s="111" t="s">
        <v>126</v>
      </c>
      <c r="C36" s="37">
        <v>155203</v>
      </c>
      <c r="D36" s="37">
        <v>162166</v>
      </c>
      <c r="E36" s="37">
        <v>162121</v>
      </c>
      <c r="F36" s="110">
        <f t="shared" si="0"/>
        <v>5.2945577624785641E-2</v>
      </c>
      <c r="G36" s="110">
        <f t="shared" si="1"/>
        <v>4.4573880659523335E-2</v>
      </c>
      <c r="H36" s="63">
        <f t="shared" si="2"/>
        <v>6918</v>
      </c>
      <c r="I36" s="47">
        <f t="shared" si="4"/>
        <v>5.1883962320753582E-2</v>
      </c>
      <c r="J36" s="51">
        <f t="shared" si="3"/>
        <v>-45</v>
      </c>
    </row>
    <row r="37" spans="1:11">
      <c r="A37" s="49">
        <v>36</v>
      </c>
      <c r="B37" s="111" t="s">
        <v>127</v>
      </c>
      <c r="C37" s="37">
        <v>13810</v>
      </c>
      <c r="D37" s="37">
        <v>14386</v>
      </c>
      <c r="E37" s="37">
        <v>14272</v>
      </c>
      <c r="F37" s="110">
        <f t="shared" si="0"/>
        <v>4.6609586904900703E-3</v>
      </c>
      <c r="G37" s="110">
        <f t="shared" si="1"/>
        <v>3.3454018826937E-2</v>
      </c>
      <c r="H37" s="63">
        <f t="shared" si="2"/>
        <v>462</v>
      </c>
      <c r="I37" s="47">
        <f t="shared" si="4"/>
        <v>3.4649307013859725E-3</v>
      </c>
      <c r="J37" s="51">
        <f t="shared" si="3"/>
        <v>-114</v>
      </c>
    </row>
    <row r="38" spans="1:11">
      <c r="A38" s="49">
        <v>37</v>
      </c>
      <c r="B38" s="111" t="s">
        <v>128</v>
      </c>
      <c r="C38" s="37">
        <v>17981</v>
      </c>
      <c r="D38" s="37">
        <v>18514</v>
      </c>
      <c r="E38" s="37">
        <v>18375</v>
      </c>
      <c r="F38" s="110">
        <f t="shared" si="0"/>
        <v>6.000918997880818E-3</v>
      </c>
      <c r="G38" s="110">
        <f t="shared" si="1"/>
        <v>2.1912018241477114E-2</v>
      </c>
      <c r="H38" s="63">
        <f t="shared" si="2"/>
        <v>394</v>
      </c>
      <c r="I38" s="47">
        <f t="shared" si="4"/>
        <v>2.9549409011819763E-3</v>
      </c>
      <c r="J38" s="51">
        <f t="shared" si="3"/>
        <v>-139</v>
      </c>
    </row>
    <row r="39" spans="1:11">
      <c r="A39" s="49">
        <v>38</v>
      </c>
      <c r="B39" s="111" t="s">
        <v>129</v>
      </c>
      <c r="C39" s="37">
        <v>48672</v>
      </c>
      <c r="D39" s="37">
        <v>51351</v>
      </c>
      <c r="E39" s="37">
        <v>52091</v>
      </c>
      <c r="F39" s="110">
        <f t="shared" si="0"/>
        <v>1.7011911375162433E-2</v>
      </c>
      <c r="G39" s="110">
        <f t="shared" si="1"/>
        <v>7.0245726495726496E-2</v>
      </c>
      <c r="H39" s="63">
        <f t="shared" si="2"/>
        <v>3419</v>
      </c>
      <c r="I39" s="47">
        <f t="shared" si="4"/>
        <v>2.5641987160256795E-2</v>
      </c>
      <c r="J39" s="51">
        <f t="shared" si="3"/>
        <v>740</v>
      </c>
    </row>
    <row r="40" spans="1:11">
      <c r="A40" s="49">
        <v>39</v>
      </c>
      <c r="B40" s="111" t="s">
        <v>130</v>
      </c>
      <c r="C40" s="37">
        <v>13695</v>
      </c>
      <c r="D40" s="37">
        <v>13664</v>
      </c>
      <c r="E40" s="37">
        <v>13743</v>
      </c>
      <c r="F40" s="110">
        <f t="shared" si="0"/>
        <v>4.4881975394762495E-3</v>
      </c>
      <c r="G40" s="110">
        <f t="shared" si="1"/>
        <v>3.5049288061336256E-3</v>
      </c>
      <c r="H40" s="63">
        <f t="shared" si="2"/>
        <v>48</v>
      </c>
      <c r="I40" s="47">
        <f t="shared" si="4"/>
        <v>3.5999280014399713E-4</v>
      </c>
      <c r="J40" s="51">
        <f t="shared" si="3"/>
        <v>79</v>
      </c>
    </row>
    <row r="41" spans="1:11">
      <c r="A41" s="49">
        <v>40</v>
      </c>
      <c r="B41" s="111" t="s">
        <v>131</v>
      </c>
      <c r="C41" s="37">
        <v>12109</v>
      </c>
      <c r="D41" s="37">
        <v>12644</v>
      </c>
      <c r="E41" s="37">
        <v>12594</v>
      </c>
      <c r="F41" s="110">
        <f t="shared" si="0"/>
        <v>4.1129564005067225E-3</v>
      </c>
      <c r="G41" s="110">
        <f t="shared" si="1"/>
        <v>4.0052853249649023E-2</v>
      </c>
      <c r="H41" s="63">
        <f t="shared" si="2"/>
        <v>485</v>
      </c>
      <c r="I41" s="47">
        <f t="shared" si="4"/>
        <v>3.6374272514549709E-3</v>
      </c>
      <c r="J41" s="51">
        <f t="shared" si="3"/>
        <v>-50</v>
      </c>
    </row>
    <row r="42" spans="1:11">
      <c r="A42" s="49">
        <v>41</v>
      </c>
      <c r="B42" s="111" t="s">
        <v>132</v>
      </c>
      <c r="C42" s="37">
        <v>55092</v>
      </c>
      <c r="D42" s="37">
        <v>58643</v>
      </c>
      <c r="E42" s="37">
        <v>59046</v>
      </c>
      <c r="F42" s="110">
        <f t="shared" si="0"/>
        <v>1.928327962714943E-2</v>
      </c>
      <c r="G42" s="110">
        <f t="shared" si="1"/>
        <v>7.1770856022653012E-2</v>
      </c>
      <c r="H42" s="63">
        <f t="shared" si="2"/>
        <v>3954</v>
      </c>
      <c r="I42" s="47">
        <f t="shared" si="4"/>
        <v>2.9654406911861764E-2</v>
      </c>
      <c r="J42" s="51">
        <f t="shared" si="3"/>
        <v>403</v>
      </c>
    </row>
    <row r="43" spans="1:11">
      <c r="A43" s="49">
        <v>42</v>
      </c>
      <c r="B43" s="111" t="s">
        <v>133</v>
      </c>
      <c r="C43" s="37">
        <v>74781</v>
      </c>
      <c r="D43" s="37">
        <v>79579</v>
      </c>
      <c r="E43" s="37">
        <v>79558</v>
      </c>
      <c r="F43" s="110">
        <f t="shared" si="0"/>
        <v>2.5982101422225966E-2</v>
      </c>
      <c r="G43" s="110">
        <f t="shared" si="1"/>
        <v>6.3879862531926554E-2</v>
      </c>
      <c r="H43" s="63">
        <f t="shared" si="2"/>
        <v>4777</v>
      </c>
      <c r="I43" s="47">
        <f t="shared" si="4"/>
        <v>3.5826783464330714E-2</v>
      </c>
      <c r="J43" s="51">
        <f t="shared" si="3"/>
        <v>-21</v>
      </c>
    </row>
    <row r="44" spans="1:11">
      <c r="A44" s="49">
        <v>43</v>
      </c>
      <c r="B44" s="111" t="s">
        <v>134</v>
      </c>
      <c r="C44" s="37">
        <v>21594</v>
      </c>
      <c r="D44" s="37">
        <v>23730</v>
      </c>
      <c r="E44" s="37">
        <v>23791</v>
      </c>
      <c r="F44" s="110">
        <f t="shared" si="0"/>
        <v>7.7696796668616352E-3</v>
      </c>
      <c r="G44" s="110">
        <f t="shared" si="1"/>
        <v>0.10174122441418913</v>
      </c>
      <c r="H44" s="63">
        <f t="shared" si="2"/>
        <v>2197</v>
      </c>
      <c r="I44" s="47">
        <f t="shared" si="4"/>
        <v>1.6477170456590869E-2</v>
      </c>
      <c r="J44" s="51">
        <f t="shared" si="3"/>
        <v>61</v>
      </c>
    </row>
    <row r="45" spans="1:11">
      <c r="A45" s="49">
        <v>44</v>
      </c>
      <c r="B45" s="111" t="s">
        <v>135</v>
      </c>
      <c r="C45" s="37">
        <v>38635</v>
      </c>
      <c r="D45" s="37">
        <v>39879</v>
      </c>
      <c r="E45" s="37">
        <v>40110</v>
      </c>
      <c r="F45" s="110">
        <f t="shared" si="0"/>
        <v>1.3099148898231272E-2</v>
      </c>
      <c r="G45" s="110">
        <f t="shared" si="1"/>
        <v>3.8177818040636725E-2</v>
      </c>
      <c r="H45" s="63">
        <f t="shared" si="2"/>
        <v>1475</v>
      </c>
      <c r="I45" s="47">
        <f t="shared" si="4"/>
        <v>1.1062278754424911E-2</v>
      </c>
      <c r="J45" s="51">
        <f t="shared" si="3"/>
        <v>231</v>
      </c>
    </row>
    <row r="46" spans="1:11">
      <c r="A46" s="49">
        <v>45</v>
      </c>
      <c r="B46" s="111" t="s">
        <v>136</v>
      </c>
      <c r="C46" s="37">
        <v>42960</v>
      </c>
      <c r="D46" s="37">
        <v>44919</v>
      </c>
      <c r="E46" s="37">
        <v>45798</v>
      </c>
      <c r="F46" s="110">
        <f t="shared" si="0"/>
        <v>1.4956739497412011E-2</v>
      </c>
      <c r="G46" s="110">
        <f t="shared" si="1"/>
        <v>6.6061452513966487E-2</v>
      </c>
      <c r="H46" s="63">
        <f t="shared" si="2"/>
        <v>2838</v>
      </c>
      <c r="I46" s="47">
        <f t="shared" si="4"/>
        <v>2.128457430851383E-2</v>
      </c>
      <c r="J46" s="51">
        <f t="shared" si="3"/>
        <v>879</v>
      </c>
    </row>
    <row r="47" spans="1:11">
      <c r="A47" s="49">
        <v>46</v>
      </c>
      <c r="B47" s="111" t="s">
        <v>137</v>
      </c>
      <c r="C47" s="37">
        <v>35773</v>
      </c>
      <c r="D47" s="37">
        <v>37927</v>
      </c>
      <c r="E47" s="37">
        <v>37707</v>
      </c>
      <c r="F47" s="110">
        <f t="shared" si="0"/>
        <v>1.2314375654590043E-2</v>
      </c>
      <c r="G47" s="110">
        <f t="shared" si="1"/>
        <v>5.4063120230341322E-2</v>
      </c>
      <c r="H47" s="63">
        <f t="shared" si="2"/>
        <v>1934</v>
      </c>
      <c r="I47" s="47">
        <f t="shared" si="4"/>
        <v>1.4504709905801884E-2</v>
      </c>
      <c r="J47" s="51">
        <f t="shared" si="3"/>
        <v>-220</v>
      </c>
    </row>
    <row r="48" spans="1:11">
      <c r="A48" s="49">
        <v>47</v>
      </c>
      <c r="B48" s="111" t="s">
        <v>138</v>
      </c>
      <c r="C48" s="37">
        <v>27014</v>
      </c>
      <c r="D48" s="37">
        <v>27762</v>
      </c>
      <c r="E48" s="37">
        <v>27974</v>
      </c>
      <c r="F48" s="110">
        <f t="shared" si="0"/>
        <v>9.1357664243111852E-3</v>
      </c>
      <c r="G48" s="110">
        <f t="shared" si="1"/>
        <v>3.5537128896127937E-2</v>
      </c>
      <c r="H48" s="63">
        <f t="shared" si="2"/>
        <v>960</v>
      </c>
      <c r="I48" s="47">
        <f t="shared" si="4"/>
        <v>7.1998560028799421E-3</v>
      </c>
      <c r="J48" s="51">
        <f t="shared" si="3"/>
        <v>212</v>
      </c>
    </row>
    <row r="49" spans="1:10">
      <c r="A49" s="49">
        <v>48</v>
      </c>
      <c r="B49" s="111" t="s">
        <v>139</v>
      </c>
      <c r="C49" s="37">
        <v>35345</v>
      </c>
      <c r="D49" s="37">
        <v>37230</v>
      </c>
      <c r="E49" s="37">
        <v>37203</v>
      </c>
      <c r="F49" s="110">
        <f t="shared" si="0"/>
        <v>1.2149779019219596E-2</v>
      </c>
      <c r="G49" s="110">
        <f t="shared" si="1"/>
        <v>5.2567548450983166E-2</v>
      </c>
      <c r="H49" s="63">
        <f t="shared" si="2"/>
        <v>1858</v>
      </c>
      <c r="I49" s="47">
        <f t="shared" si="4"/>
        <v>1.3934721305573888E-2</v>
      </c>
      <c r="J49" s="51">
        <f t="shared" si="3"/>
        <v>-27</v>
      </c>
    </row>
    <row r="50" spans="1:10">
      <c r="A50" s="49">
        <v>49</v>
      </c>
      <c r="B50" s="111" t="s">
        <v>140</v>
      </c>
      <c r="C50" s="37">
        <v>14910</v>
      </c>
      <c r="D50" s="37">
        <v>15465</v>
      </c>
      <c r="E50" s="37">
        <v>15419</v>
      </c>
      <c r="F50" s="110">
        <f t="shared" si="0"/>
        <v>5.035546668208127E-3</v>
      </c>
      <c r="G50" s="110">
        <f t="shared" si="1"/>
        <v>3.4138162307176395E-2</v>
      </c>
      <c r="H50" s="63">
        <f t="shared" si="2"/>
        <v>509</v>
      </c>
      <c r="I50" s="47">
        <f t="shared" si="4"/>
        <v>3.8174236515269694E-3</v>
      </c>
      <c r="J50" s="51">
        <f t="shared" si="3"/>
        <v>-46</v>
      </c>
    </row>
    <row r="51" spans="1:10">
      <c r="A51" s="49">
        <v>50</v>
      </c>
      <c r="B51" s="111" t="s">
        <v>141</v>
      </c>
      <c r="C51" s="37">
        <v>11869</v>
      </c>
      <c r="D51" s="37">
        <v>12490</v>
      </c>
      <c r="E51" s="37">
        <v>12468</v>
      </c>
      <c r="F51" s="110">
        <f t="shared" si="0"/>
        <v>4.0718072416641108E-3</v>
      </c>
      <c r="G51" s="110">
        <f t="shared" si="1"/>
        <v>5.0467604684472152E-2</v>
      </c>
      <c r="H51" s="63">
        <f t="shared" si="2"/>
        <v>599</v>
      </c>
      <c r="I51" s="47">
        <f t="shared" si="4"/>
        <v>4.4924101517969644E-3</v>
      </c>
      <c r="J51" s="51">
        <f t="shared" si="3"/>
        <v>-22</v>
      </c>
    </row>
    <row r="52" spans="1:10">
      <c r="A52" s="49">
        <v>51</v>
      </c>
      <c r="B52" s="111" t="s">
        <v>142</v>
      </c>
      <c r="C52" s="37">
        <v>14462</v>
      </c>
      <c r="D52" s="37">
        <v>15018</v>
      </c>
      <c r="E52" s="37">
        <v>14848</v>
      </c>
      <c r="F52" s="110">
        <f t="shared" si="0"/>
        <v>4.8490691309134365E-3</v>
      </c>
      <c r="G52" s="110">
        <f t="shared" si="1"/>
        <v>2.6690637532844695E-2</v>
      </c>
      <c r="H52" s="63">
        <f t="shared" si="2"/>
        <v>386</v>
      </c>
      <c r="I52" s="47">
        <f t="shared" si="4"/>
        <v>2.8949421011579767E-3</v>
      </c>
      <c r="J52" s="51">
        <f t="shared" si="3"/>
        <v>-170</v>
      </c>
    </row>
    <row r="53" spans="1:10">
      <c r="A53" s="49">
        <v>52</v>
      </c>
      <c r="B53" s="111" t="s">
        <v>143</v>
      </c>
      <c r="C53" s="37">
        <v>25147</v>
      </c>
      <c r="D53" s="37">
        <v>26096</v>
      </c>
      <c r="E53" s="37">
        <v>26012</v>
      </c>
      <c r="F53" s="110">
        <f t="shared" si="0"/>
        <v>8.495015236619094E-3</v>
      </c>
      <c r="G53" s="110">
        <f t="shared" si="1"/>
        <v>3.4397741281266152E-2</v>
      </c>
      <c r="H53" s="63">
        <f t="shared" si="2"/>
        <v>865</v>
      </c>
      <c r="I53" s="47">
        <f t="shared" si="4"/>
        <v>6.4873702525949477E-3</v>
      </c>
      <c r="J53" s="51">
        <f t="shared" si="3"/>
        <v>-84</v>
      </c>
    </row>
    <row r="54" spans="1:10">
      <c r="A54" s="49">
        <v>53</v>
      </c>
      <c r="B54" s="111" t="s">
        <v>144</v>
      </c>
      <c r="C54" s="37">
        <v>15351</v>
      </c>
      <c r="D54" s="37">
        <v>15647</v>
      </c>
      <c r="E54" s="37">
        <v>15517</v>
      </c>
      <c r="F54" s="110">
        <f t="shared" si="0"/>
        <v>5.0675515695301583E-3</v>
      </c>
      <c r="G54" s="110">
        <f t="shared" si="1"/>
        <v>1.0813627776692073E-2</v>
      </c>
      <c r="H54" s="63">
        <f t="shared" si="2"/>
        <v>166</v>
      </c>
      <c r="I54" s="47">
        <f t="shared" si="4"/>
        <v>1.2449751004979901E-3</v>
      </c>
      <c r="J54" s="51">
        <f t="shared" si="3"/>
        <v>-130</v>
      </c>
    </row>
    <row r="55" spans="1:10">
      <c r="A55" s="49">
        <v>54</v>
      </c>
      <c r="B55" s="111" t="s">
        <v>145</v>
      </c>
      <c r="C55" s="37">
        <v>29472</v>
      </c>
      <c r="D55" s="37">
        <v>30558</v>
      </c>
      <c r="E55" s="37">
        <v>30555</v>
      </c>
      <c r="F55" s="110">
        <f t="shared" si="0"/>
        <v>9.9786710193332465E-3</v>
      </c>
      <c r="G55" s="110">
        <f t="shared" si="1"/>
        <v>3.6746742671009774E-2</v>
      </c>
      <c r="H55" s="63">
        <f t="shared" si="2"/>
        <v>1083</v>
      </c>
      <c r="I55" s="47">
        <f t="shared" si="4"/>
        <v>8.1223375532489348E-3</v>
      </c>
      <c r="J55" s="51">
        <f t="shared" si="3"/>
        <v>-3</v>
      </c>
    </row>
    <row r="56" spans="1:10">
      <c r="A56" s="49">
        <v>55</v>
      </c>
      <c r="B56" s="111" t="s">
        <v>146</v>
      </c>
      <c r="C56" s="37">
        <v>51773</v>
      </c>
      <c r="D56" s="37">
        <v>54245</v>
      </c>
      <c r="E56" s="37">
        <v>54139</v>
      </c>
      <c r="F56" s="110">
        <f t="shared" si="0"/>
        <v>1.7680748496667734E-2</v>
      </c>
      <c r="G56" s="110">
        <f t="shared" si="1"/>
        <v>4.5699495876228922E-2</v>
      </c>
      <c r="H56" s="63">
        <f t="shared" si="2"/>
        <v>2366</v>
      </c>
      <c r="I56" s="47">
        <f t="shared" si="4"/>
        <v>1.7744645107097858E-2</v>
      </c>
      <c r="J56" s="51">
        <f t="shared" si="3"/>
        <v>-106</v>
      </c>
    </row>
    <row r="57" spans="1:10">
      <c r="A57" s="49">
        <v>56</v>
      </c>
      <c r="B57" s="111" t="s">
        <v>147</v>
      </c>
      <c r="C57" s="37">
        <v>15774</v>
      </c>
      <c r="D57" s="37">
        <v>15535</v>
      </c>
      <c r="E57" s="37">
        <v>15440</v>
      </c>
      <c r="F57" s="110">
        <f t="shared" si="0"/>
        <v>5.0424048613485623E-3</v>
      </c>
      <c r="G57" s="110">
        <f t="shared" si="1"/>
        <v>-2.1174083935590213E-2</v>
      </c>
      <c r="H57" s="63">
        <f t="shared" si="2"/>
        <v>-334</v>
      </c>
      <c r="I57" s="47">
        <f t="shared" si="4"/>
        <v>-2.5049499010019799E-3</v>
      </c>
      <c r="J57" s="51">
        <f t="shared" si="3"/>
        <v>-95</v>
      </c>
    </row>
    <row r="58" spans="1:10">
      <c r="A58" s="49">
        <v>57</v>
      </c>
      <c r="B58" s="111" t="s">
        <v>148</v>
      </c>
      <c r="C58" s="37">
        <v>10158</v>
      </c>
      <c r="D58" s="37">
        <v>10482</v>
      </c>
      <c r="E58" s="37">
        <v>10448</v>
      </c>
      <c r="F58" s="110">
        <f t="shared" si="0"/>
        <v>3.4121143776793899E-3</v>
      </c>
      <c r="G58" s="110">
        <f t="shared" si="1"/>
        <v>2.8548926954124827E-2</v>
      </c>
      <c r="H58" s="63">
        <f t="shared" si="2"/>
        <v>290</v>
      </c>
      <c r="I58" s="47">
        <f t="shared" si="4"/>
        <v>2.1749565008699827E-3</v>
      </c>
      <c r="J58" s="51">
        <f t="shared" si="3"/>
        <v>-34</v>
      </c>
    </row>
    <row r="59" spans="1:10">
      <c r="A59" s="49">
        <v>58</v>
      </c>
      <c r="B59" s="111" t="s">
        <v>149</v>
      </c>
      <c r="C59" s="37">
        <v>28535</v>
      </c>
      <c r="D59" s="37">
        <v>29442</v>
      </c>
      <c r="E59" s="37">
        <v>30048</v>
      </c>
      <c r="F59" s="110">
        <f t="shared" si="0"/>
        <v>9.8130946420855961E-3</v>
      </c>
      <c r="G59" s="110">
        <f t="shared" si="1"/>
        <v>5.3022603819870333E-2</v>
      </c>
      <c r="H59" s="63">
        <f t="shared" si="2"/>
        <v>1513</v>
      </c>
      <c r="I59" s="47">
        <f t="shared" si="4"/>
        <v>1.134727305453891E-2</v>
      </c>
      <c r="J59" s="51">
        <f t="shared" si="3"/>
        <v>606</v>
      </c>
    </row>
    <row r="60" spans="1:10">
      <c r="A60" s="49">
        <v>59</v>
      </c>
      <c r="B60" s="111" t="s">
        <v>150</v>
      </c>
      <c r="C60" s="37">
        <v>26584</v>
      </c>
      <c r="D60" s="37">
        <v>27956</v>
      </c>
      <c r="E60" s="37">
        <v>28070</v>
      </c>
      <c r="F60" s="110">
        <f t="shared" si="0"/>
        <v>9.1671181643817445E-3</v>
      </c>
      <c r="G60" s="110">
        <f t="shared" si="1"/>
        <v>5.58982846825158E-2</v>
      </c>
      <c r="H60" s="63">
        <f t="shared" si="2"/>
        <v>1486</v>
      </c>
      <c r="I60" s="47">
        <f t="shared" si="4"/>
        <v>1.1144777104457911E-2</v>
      </c>
      <c r="J60" s="51">
        <f t="shared" si="3"/>
        <v>114</v>
      </c>
    </row>
    <row r="61" spans="1:10">
      <c r="A61" s="49">
        <v>60</v>
      </c>
      <c r="B61" s="111" t="s">
        <v>151</v>
      </c>
      <c r="C61" s="37">
        <v>25027</v>
      </c>
      <c r="D61" s="37">
        <v>25988</v>
      </c>
      <c r="E61" s="37">
        <v>25986</v>
      </c>
      <c r="F61" s="110">
        <f t="shared" si="0"/>
        <v>8.4865241403499839E-3</v>
      </c>
      <c r="G61" s="110">
        <f t="shared" si="1"/>
        <v>3.8318615894833583E-2</v>
      </c>
      <c r="H61" s="63">
        <f t="shared" si="2"/>
        <v>959</v>
      </c>
      <c r="I61" s="47">
        <f t="shared" si="4"/>
        <v>7.1923561528769425E-3</v>
      </c>
      <c r="J61" s="51">
        <f t="shared" si="3"/>
        <v>-2</v>
      </c>
    </row>
    <row r="62" spans="1:10">
      <c r="A62" s="49">
        <v>61</v>
      </c>
      <c r="B62" s="111" t="s">
        <v>152</v>
      </c>
      <c r="C62" s="37">
        <v>36550</v>
      </c>
      <c r="D62" s="37">
        <v>37791</v>
      </c>
      <c r="E62" s="37">
        <v>37623</v>
      </c>
      <c r="F62" s="110">
        <f t="shared" si="0"/>
        <v>1.2286942882028301E-2</v>
      </c>
      <c r="G62" s="110">
        <f t="shared" si="1"/>
        <v>2.9357045143638853E-2</v>
      </c>
      <c r="H62" s="63">
        <f t="shared" si="2"/>
        <v>1073</v>
      </c>
      <c r="I62" s="47">
        <f t="shared" si="4"/>
        <v>8.047339053218935E-3</v>
      </c>
      <c r="J62" s="51">
        <f t="shared" si="3"/>
        <v>-168</v>
      </c>
    </row>
    <row r="63" spans="1:10">
      <c r="A63" s="49">
        <v>62</v>
      </c>
      <c r="B63" s="111" t="s">
        <v>153</v>
      </c>
      <c r="C63" s="37">
        <v>10355</v>
      </c>
      <c r="D63" s="37">
        <v>10633</v>
      </c>
      <c r="E63" s="37">
        <v>10543</v>
      </c>
      <c r="F63" s="110">
        <f t="shared" si="0"/>
        <v>3.4431395371242158E-3</v>
      </c>
      <c r="G63" s="110">
        <f t="shared" si="1"/>
        <v>1.8155480444229842E-2</v>
      </c>
      <c r="H63" s="63">
        <f t="shared" si="2"/>
        <v>188</v>
      </c>
      <c r="I63" s="47">
        <f t="shared" si="4"/>
        <v>1.4099718005639887E-3</v>
      </c>
      <c r="J63" s="51">
        <f t="shared" si="3"/>
        <v>-90</v>
      </c>
    </row>
    <row r="64" spans="1:10">
      <c r="A64" s="49">
        <v>63</v>
      </c>
      <c r="B64" s="111" t="s">
        <v>154</v>
      </c>
      <c r="C64" s="37">
        <v>46890</v>
      </c>
      <c r="D64" s="37">
        <v>51029</v>
      </c>
      <c r="E64" s="37">
        <v>51019</v>
      </c>
      <c r="F64" s="110">
        <f t="shared" si="0"/>
        <v>1.6661816944374502E-2</v>
      </c>
      <c r="G64" s="110">
        <f t="shared" si="1"/>
        <v>8.8057155043719346E-2</v>
      </c>
      <c r="H64" s="63">
        <f t="shared" si="2"/>
        <v>4129</v>
      </c>
      <c r="I64" s="47">
        <f t="shared" si="4"/>
        <v>3.0966880662386752E-2</v>
      </c>
      <c r="J64" s="51">
        <f t="shared" si="3"/>
        <v>-10</v>
      </c>
    </row>
    <row r="65" spans="1:10">
      <c r="A65" s="49">
        <v>64</v>
      </c>
      <c r="B65" s="111" t="s">
        <v>155</v>
      </c>
      <c r="C65" s="37">
        <v>13062</v>
      </c>
      <c r="D65" s="37">
        <v>13642</v>
      </c>
      <c r="E65" s="37">
        <v>13583</v>
      </c>
      <c r="F65" s="110">
        <f t="shared" si="0"/>
        <v>4.4359446393586483E-3</v>
      </c>
      <c r="G65" s="110">
        <f t="shared" si="1"/>
        <v>3.9886694227530238E-2</v>
      </c>
      <c r="H65" s="63">
        <f t="shared" si="2"/>
        <v>521</v>
      </c>
      <c r="I65" s="47">
        <f t="shared" si="4"/>
        <v>3.9074218515629689E-3</v>
      </c>
      <c r="J65" s="51">
        <f t="shared" si="3"/>
        <v>-59</v>
      </c>
    </row>
    <row r="66" spans="1:10">
      <c r="A66" s="49">
        <v>65</v>
      </c>
      <c r="B66" s="111" t="s">
        <v>156</v>
      </c>
      <c r="C66" s="37">
        <v>38456</v>
      </c>
      <c r="D66" s="37">
        <v>40123</v>
      </c>
      <c r="E66" s="37">
        <v>39899</v>
      </c>
      <c r="F66" s="110">
        <f t="shared" ref="F66:F83" si="5">E66/$E$83</f>
        <v>1.3030240386201184E-2</v>
      </c>
      <c r="G66" s="110">
        <f t="shared" ref="G66:G83" si="6">(E66-C66)/C66</f>
        <v>3.7523403370085293E-2</v>
      </c>
      <c r="H66" s="63">
        <f t="shared" ref="H66:H83" si="7">E66-C66</f>
        <v>1443</v>
      </c>
      <c r="I66" s="47">
        <f t="shared" si="4"/>
        <v>1.0822283554328913E-2</v>
      </c>
      <c r="J66" s="51">
        <f t="shared" ref="J66:J83" si="8">E66-D66</f>
        <v>-224</v>
      </c>
    </row>
    <row r="67" spans="1:10">
      <c r="A67" s="49">
        <v>66</v>
      </c>
      <c r="B67" s="111" t="s">
        <v>157</v>
      </c>
      <c r="C67" s="37">
        <v>18658</v>
      </c>
      <c r="D67" s="37">
        <v>19192</v>
      </c>
      <c r="E67" s="37">
        <v>19056</v>
      </c>
      <c r="F67" s="110">
        <f t="shared" si="5"/>
        <v>6.2233204040063606E-3</v>
      </c>
      <c r="G67" s="110">
        <f t="shared" si="6"/>
        <v>2.1331332404330581E-2</v>
      </c>
      <c r="H67" s="63">
        <f t="shared" si="7"/>
        <v>398</v>
      </c>
      <c r="I67" s="47">
        <f t="shared" ref="I67:I83" si="9">H67/$H$83</f>
        <v>2.9849403011939762E-3</v>
      </c>
      <c r="J67" s="51">
        <f t="shared" si="8"/>
        <v>-136</v>
      </c>
    </row>
    <row r="68" spans="1:10">
      <c r="A68" s="49">
        <v>67</v>
      </c>
      <c r="B68" s="111" t="s">
        <v>158</v>
      </c>
      <c r="C68" s="37">
        <v>23041</v>
      </c>
      <c r="D68" s="37">
        <v>23394</v>
      </c>
      <c r="E68" s="37">
        <v>23131</v>
      </c>
      <c r="F68" s="110">
        <f t="shared" si="5"/>
        <v>7.5541364538765287E-3</v>
      </c>
      <c r="G68" s="110">
        <f t="shared" si="6"/>
        <v>3.9060804652575843E-3</v>
      </c>
      <c r="H68" s="63">
        <f t="shared" si="7"/>
        <v>90</v>
      </c>
      <c r="I68" s="47">
        <f t="shared" si="9"/>
        <v>6.7498650026999462E-4</v>
      </c>
      <c r="J68" s="51">
        <f t="shared" si="8"/>
        <v>-263</v>
      </c>
    </row>
    <row r="69" spans="1:10">
      <c r="A69" s="49">
        <v>68</v>
      </c>
      <c r="B69" s="111" t="s">
        <v>159</v>
      </c>
      <c r="C69" s="37">
        <v>13692</v>
      </c>
      <c r="D69" s="37">
        <v>13783</v>
      </c>
      <c r="E69" s="37">
        <v>13699</v>
      </c>
      <c r="F69" s="110">
        <f t="shared" si="5"/>
        <v>4.4738279919439095E-3</v>
      </c>
      <c r="G69" s="110">
        <f t="shared" si="6"/>
        <v>5.1124744376278123E-4</v>
      </c>
      <c r="H69" s="63">
        <f t="shared" si="7"/>
        <v>7</v>
      </c>
      <c r="I69" s="47">
        <f t="shared" si="9"/>
        <v>5.2498950020999583E-5</v>
      </c>
      <c r="J69" s="51">
        <f t="shared" si="8"/>
        <v>-84</v>
      </c>
    </row>
    <row r="70" spans="1:10">
      <c r="A70" s="49">
        <v>69</v>
      </c>
      <c r="B70" s="111" t="s">
        <v>160</v>
      </c>
      <c r="C70" s="37">
        <v>4936</v>
      </c>
      <c r="D70" s="37">
        <v>5064</v>
      </c>
      <c r="E70" s="37">
        <v>5004</v>
      </c>
      <c r="F70" s="110">
        <f t="shared" si="5"/>
        <v>1.6342094511779927E-3</v>
      </c>
      <c r="G70" s="110">
        <f t="shared" si="6"/>
        <v>1.3776337115072933E-2</v>
      </c>
      <c r="H70" s="63">
        <f t="shared" si="7"/>
        <v>68</v>
      </c>
      <c r="I70" s="47">
        <f t="shared" si="9"/>
        <v>5.0998980020399592E-4</v>
      </c>
      <c r="J70" s="51">
        <f t="shared" si="8"/>
        <v>-60</v>
      </c>
    </row>
    <row r="71" spans="1:10">
      <c r="A71" s="49">
        <v>70</v>
      </c>
      <c r="B71" s="111" t="s">
        <v>161</v>
      </c>
      <c r="C71" s="37">
        <v>9122</v>
      </c>
      <c r="D71" s="37">
        <v>9587</v>
      </c>
      <c r="E71" s="37">
        <v>9949</v>
      </c>
      <c r="F71" s="110">
        <f t="shared" si="5"/>
        <v>3.2491506454376197E-3</v>
      </c>
      <c r="G71" s="110">
        <f t="shared" si="6"/>
        <v>9.0659942994957249E-2</v>
      </c>
      <c r="H71" s="63">
        <f t="shared" si="7"/>
        <v>827</v>
      </c>
      <c r="I71" s="47">
        <f t="shared" si="9"/>
        <v>6.2023759524809504E-3</v>
      </c>
      <c r="J71" s="51">
        <f t="shared" si="8"/>
        <v>362</v>
      </c>
    </row>
    <row r="72" spans="1:10">
      <c r="A72" s="49">
        <v>71</v>
      </c>
      <c r="B72" s="111" t="s">
        <v>162</v>
      </c>
      <c r="C72" s="37">
        <v>16407</v>
      </c>
      <c r="D72" s="37">
        <v>17060</v>
      </c>
      <c r="E72" s="37">
        <v>16890</v>
      </c>
      <c r="F72" s="110">
        <f t="shared" si="5"/>
        <v>5.5159467686643274E-3</v>
      </c>
      <c r="G72" s="110">
        <f t="shared" si="6"/>
        <v>2.9438654232949352E-2</v>
      </c>
      <c r="H72" s="63">
        <f t="shared" si="7"/>
        <v>483</v>
      </c>
      <c r="I72" s="47">
        <f t="shared" si="9"/>
        <v>3.6224275514489712E-3</v>
      </c>
      <c r="J72" s="51">
        <f t="shared" si="8"/>
        <v>-170</v>
      </c>
    </row>
    <row r="73" spans="1:10">
      <c r="A73" s="49">
        <v>72</v>
      </c>
      <c r="B73" s="111" t="s">
        <v>163</v>
      </c>
      <c r="C73" s="37">
        <v>19745</v>
      </c>
      <c r="D73" s="37">
        <v>21388</v>
      </c>
      <c r="E73" s="37">
        <v>21266</v>
      </c>
      <c r="F73" s="110">
        <f t="shared" si="5"/>
        <v>6.9450635868807337E-3</v>
      </c>
      <c r="G73" s="110">
        <f t="shared" si="6"/>
        <v>7.7032160040516592E-2</v>
      </c>
      <c r="H73" s="63">
        <f t="shared" si="7"/>
        <v>1521</v>
      </c>
      <c r="I73" s="47">
        <f t="shared" si="9"/>
        <v>1.1407271854562908E-2</v>
      </c>
      <c r="J73" s="51">
        <f t="shared" si="8"/>
        <v>-122</v>
      </c>
    </row>
    <row r="74" spans="1:10">
      <c r="A74" s="49">
        <v>73</v>
      </c>
      <c r="B74" s="111" t="s">
        <v>164</v>
      </c>
      <c r="C74" s="37">
        <v>23898</v>
      </c>
      <c r="D74" s="37">
        <v>24725</v>
      </c>
      <c r="E74" s="37">
        <v>24682</v>
      </c>
      <c r="F74" s="110">
        <f t="shared" si="5"/>
        <v>8.0606630043915297E-3</v>
      </c>
      <c r="G74" s="110">
        <f t="shared" si="6"/>
        <v>3.2806092560046865E-2</v>
      </c>
      <c r="H74" s="63">
        <f t="shared" si="7"/>
        <v>784</v>
      </c>
      <c r="I74" s="47">
        <f t="shared" si="9"/>
        <v>5.8798824023519533E-3</v>
      </c>
      <c r="J74" s="51">
        <f t="shared" si="8"/>
        <v>-43</v>
      </c>
    </row>
    <row r="75" spans="1:10">
      <c r="A75" s="49">
        <v>74</v>
      </c>
      <c r="B75" s="111" t="s">
        <v>165</v>
      </c>
      <c r="C75" s="37">
        <v>8137</v>
      </c>
      <c r="D75" s="37">
        <v>8376</v>
      </c>
      <c r="E75" s="37">
        <v>8280</v>
      </c>
      <c r="F75" s="110">
        <f t="shared" si="5"/>
        <v>2.7040875810858873E-3</v>
      </c>
      <c r="G75" s="110">
        <f t="shared" si="6"/>
        <v>1.7574044488140591E-2</v>
      </c>
      <c r="H75" s="63">
        <f t="shared" si="7"/>
        <v>143</v>
      </c>
      <c r="I75" s="47">
        <f t="shared" si="9"/>
        <v>1.0724785504289914E-3</v>
      </c>
      <c r="J75" s="51">
        <f t="shared" si="8"/>
        <v>-96</v>
      </c>
    </row>
    <row r="76" spans="1:10">
      <c r="A76" s="49">
        <v>75</v>
      </c>
      <c r="B76" s="111" t="s">
        <v>166</v>
      </c>
      <c r="C76" s="37">
        <v>5379</v>
      </c>
      <c r="D76" s="37">
        <v>5365</v>
      </c>
      <c r="E76" s="37">
        <v>5269</v>
      </c>
      <c r="F76" s="110">
        <f t="shared" si="5"/>
        <v>1.7207533169977705E-3</v>
      </c>
      <c r="G76" s="110">
        <f t="shared" si="6"/>
        <v>-2.0449897750511249E-2</v>
      </c>
      <c r="H76" s="63">
        <f t="shared" si="7"/>
        <v>-110</v>
      </c>
      <c r="I76" s="47">
        <f t="shared" si="9"/>
        <v>-8.2498350032999342E-4</v>
      </c>
      <c r="J76" s="51">
        <f t="shared" si="8"/>
        <v>-96</v>
      </c>
    </row>
    <row r="77" spans="1:10">
      <c r="A77" s="49">
        <v>76</v>
      </c>
      <c r="B77" s="111" t="s">
        <v>167</v>
      </c>
      <c r="C77" s="37">
        <v>7472</v>
      </c>
      <c r="D77" s="37">
        <v>7961</v>
      </c>
      <c r="E77" s="37">
        <v>8843</v>
      </c>
      <c r="F77" s="110">
        <f t="shared" si="5"/>
        <v>2.887952473374698E-3</v>
      </c>
      <c r="G77" s="110">
        <f t="shared" si="6"/>
        <v>0.18348501070663811</v>
      </c>
      <c r="H77" s="63">
        <f t="shared" si="7"/>
        <v>1371</v>
      </c>
      <c r="I77" s="47">
        <f t="shared" si="9"/>
        <v>1.0282294354112917E-2</v>
      </c>
      <c r="J77" s="51">
        <f t="shared" si="8"/>
        <v>882</v>
      </c>
    </row>
    <row r="78" spans="1:10">
      <c r="A78" s="49">
        <v>77</v>
      </c>
      <c r="B78" s="111" t="s">
        <v>168</v>
      </c>
      <c r="C78" s="37">
        <v>10243</v>
      </c>
      <c r="D78" s="37">
        <v>10780</v>
      </c>
      <c r="E78" s="37">
        <v>10650</v>
      </c>
      <c r="F78" s="110">
        <f t="shared" si="5"/>
        <v>3.478083664077862E-3</v>
      </c>
      <c r="G78" s="110">
        <f t="shared" si="6"/>
        <v>3.9734452797032117E-2</v>
      </c>
      <c r="H78" s="63">
        <f t="shared" si="7"/>
        <v>407</v>
      </c>
      <c r="I78" s="47">
        <f t="shared" si="9"/>
        <v>3.0524389512209755E-3</v>
      </c>
      <c r="J78" s="51">
        <f t="shared" si="8"/>
        <v>-130</v>
      </c>
    </row>
    <row r="79" spans="1:10">
      <c r="A79" s="49">
        <v>78</v>
      </c>
      <c r="B79" s="111" t="s">
        <v>169</v>
      </c>
      <c r="C79" s="37">
        <v>11734</v>
      </c>
      <c r="D79" s="37">
        <v>12176</v>
      </c>
      <c r="E79" s="37">
        <v>11972</v>
      </c>
      <c r="F79" s="110">
        <f t="shared" si="5"/>
        <v>3.909823251299546E-3</v>
      </c>
      <c r="G79" s="110">
        <f t="shared" si="6"/>
        <v>2.0282938469405147E-2</v>
      </c>
      <c r="H79" s="63">
        <f t="shared" si="7"/>
        <v>238</v>
      </c>
      <c r="I79" s="47">
        <f t="shared" si="9"/>
        <v>1.7849643007139858E-3</v>
      </c>
      <c r="J79" s="51">
        <f t="shared" si="8"/>
        <v>-204</v>
      </c>
    </row>
    <row r="80" spans="1:10">
      <c r="A80" s="49">
        <v>79</v>
      </c>
      <c r="B80" s="111" t="s">
        <v>170</v>
      </c>
      <c r="C80" s="37">
        <v>5822</v>
      </c>
      <c r="D80" s="37">
        <v>6246</v>
      </c>
      <c r="E80" s="37">
        <v>6157</v>
      </c>
      <c r="F80" s="110">
        <f t="shared" si="5"/>
        <v>2.0107569126504598E-3</v>
      </c>
      <c r="G80" s="110">
        <f t="shared" si="6"/>
        <v>5.7540364136035728E-2</v>
      </c>
      <c r="H80" s="63">
        <f t="shared" si="7"/>
        <v>335</v>
      </c>
      <c r="I80" s="47">
        <f t="shared" si="9"/>
        <v>2.5124497510049799E-3</v>
      </c>
      <c r="J80" s="51">
        <f t="shared" si="8"/>
        <v>-89</v>
      </c>
    </row>
    <row r="81" spans="1:10">
      <c r="A81" s="49">
        <v>80</v>
      </c>
      <c r="B81" s="111" t="s">
        <v>171</v>
      </c>
      <c r="C81" s="37">
        <v>17962</v>
      </c>
      <c r="D81" s="37">
        <v>19015</v>
      </c>
      <c r="E81" s="37">
        <v>18805</v>
      </c>
      <c r="F81" s="110">
        <f t="shared" si="5"/>
        <v>6.1413486669468732E-3</v>
      </c>
      <c r="G81" s="110">
        <f t="shared" si="6"/>
        <v>4.6932412871617861E-2</v>
      </c>
      <c r="H81" s="63">
        <f t="shared" si="7"/>
        <v>843</v>
      </c>
      <c r="I81" s="47">
        <f t="shared" si="9"/>
        <v>6.3223735525289497E-3</v>
      </c>
      <c r="J81" s="51">
        <f t="shared" si="8"/>
        <v>-210</v>
      </c>
    </row>
    <row r="82" spans="1:10">
      <c r="A82" s="49">
        <v>81</v>
      </c>
      <c r="B82" s="111" t="s">
        <v>172</v>
      </c>
      <c r="C82" s="37">
        <v>12271</v>
      </c>
      <c r="D82" s="37">
        <v>12885</v>
      </c>
      <c r="E82" s="37">
        <v>12822</v>
      </c>
      <c r="F82" s="110">
        <f t="shared" si="5"/>
        <v>4.1874167831743052E-3</v>
      </c>
      <c r="G82" s="110">
        <f t="shared" si="6"/>
        <v>4.4902615923722598E-2</v>
      </c>
      <c r="H82" s="63">
        <f t="shared" si="7"/>
        <v>551</v>
      </c>
      <c r="I82" s="47">
        <f t="shared" si="9"/>
        <v>4.1324173516529674E-3</v>
      </c>
      <c r="J82" s="51">
        <f t="shared" si="8"/>
        <v>-63</v>
      </c>
    </row>
    <row r="83" spans="1:10" s="11" customFormat="1">
      <c r="A83" s="130" t="s">
        <v>173</v>
      </c>
      <c r="B83" s="130"/>
      <c r="C83" s="80">
        <v>2928695</v>
      </c>
      <c r="D83" s="80">
        <v>3068719</v>
      </c>
      <c r="E83" s="74">
        <v>3062031</v>
      </c>
      <c r="F83" s="110">
        <f t="shared" si="5"/>
        <v>1</v>
      </c>
      <c r="G83" s="110">
        <f t="shared" si="6"/>
        <v>4.552744481757233E-2</v>
      </c>
      <c r="H83" s="63">
        <f t="shared" si="7"/>
        <v>133336</v>
      </c>
      <c r="I83" s="47">
        <f t="shared" si="9"/>
        <v>1</v>
      </c>
      <c r="J83" s="51">
        <f t="shared" si="8"/>
        <v>-6688</v>
      </c>
    </row>
    <row r="84" spans="1:10">
      <c r="C84" s="8"/>
      <c r="D84" s="8"/>
      <c r="E84" s="8"/>
      <c r="I84" s="15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143"/>
  <sheetViews>
    <sheetView zoomScale="80" zoomScaleNormal="80" workbookViewId="0">
      <pane ySplit="1" topLeftCell="A54" activePane="bottomLeft" state="frozen"/>
      <selection pane="bottomLeft" sqref="A1:J83"/>
    </sheetView>
  </sheetViews>
  <sheetFormatPr defaultColWidth="9.1796875" defaultRowHeight="14.5"/>
  <cols>
    <col min="1" max="1" width="12.7265625" style="7" bestFit="1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9.1796875" style="7" customWidth="1"/>
    <col min="7" max="8" width="33.1796875" style="7" customWidth="1"/>
    <col min="9" max="9" width="18.453125" style="7" customWidth="1"/>
    <col min="10" max="10" width="33.1796875" style="7" customWidth="1"/>
    <col min="11" max="16384" width="9.1796875" style="7"/>
  </cols>
  <sheetData>
    <row r="1" spans="1:10" ht="29">
      <c r="A1" s="54" t="s">
        <v>91</v>
      </c>
      <c r="B1" s="54" t="s">
        <v>174</v>
      </c>
      <c r="C1" s="54">
        <v>42095</v>
      </c>
      <c r="D1" s="54">
        <v>42430</v>
      </c>
      <c r="E1" s="54">
        <v>42461</v>
      </c>
      <c r="F1" s="1" t="s">
        <v>283</v>
      </c>
      <c r="G1" s="1" t="s">
        <v>293</v>
      </c>
      <c r="H1" s="1" t="s">
        <v>294</v>
      </c>
      <c r="I1" s="1" t="s">
        <v>297</v>
      </c>
      <c r="J1" s="44" t="s">
        <v>295</v>
      </c>
    </row>
    <row r="2" spans="1:10">
      <c r="A2" s="49">
        <v>1</v>
      </c>
      <c r="B2" s="111" t="s">
        <v>92</v>
      </c>
      <c r="C2" s="81">
        <v>38916</v>
      </c>
      <c r="D2" s="63">
        <v>38943</v>
      </c>
      <c r="E2" s="81">
        <v>39190</v>
      </c>
      <c r="F2" s="110">
        <f t="shared" ref="F2:F65" si="0">E2/$E$83</f>
        <v>2.2556693910440889E-2</v>
      </c>
      <c r="G2" s="110">
        <f t="shared" ref="G2:G65" si="1">(E2-C2)/C2</f>
        <v>7.0408058382156443E-3</v>
      </c>
      <c r="H2" s="63">
        <f t="shared" ref="H2:H65" si="2">E2-C2</f>
        <v>274</v>
      </c>
      <c r="I2" s="47">
        <f>H2/$H$83</f>
        <v>7.6886382130931337E-3</v>
      </c>
      <c r="J2" s="81">
        <f t="shared" ref="J2:J65" si="3">E2-D2</f>
        <v>247</v>
      </c>
    </row>
    <row r="3" spans="1:10">
      <c r="A3" s="49">
        <v>2</v>
      </c>
      <c r="B3" s="111" t="s">
        <v>93</v>
      </c>
      <c r="C3" s="81">
        <v>5963</v>
      </c>
      <c r="D3" s="63">
        <v>6130</v>
      </c>
      <c r="E3" s="81">
        <v>6245</v>
      </c>
      <c r="F3" s="110">
        <f t="shared" si="0"/>
        <v>3.5944514792218257E-3</v>
      </c>
      <c r="G3" s="110">
        <f t="shared" si="1"/>
        <v>4.7291631728995469E-2</v>
      </c>
      <c r="H3" s="63">
        <f t="shared" si="2"/>
        <v>282</v>
      </c>
      <c r="I3" s="47">
        <f t="shared" ref="I3:I66" si="4">H3/$H$83</f>
        <v>7.9131240003367295E-3</v>
      </c>
      <c r="J3" s="81">
        <f t="shared" si="3"/>
        <v>115</v>
      </c>
    </row>
    <row r="4" spans="1:10">
      <c r="A4" s="49">
        <v>3</v>
      </c>
      <c r="B4" s="111" t="s">
        <v>94</v>
      </c>
      <c r="C4" s="81">
        <v>11807</v>
      </c>
      <c r="D4" s="63">
        <v>12125</v>
      </c>
      <c r="E4" s="81">
        <v>12302</v>
      </c>
      <c r="F4" s="110">
        <f t="shared" si="0"/>
        <v>7.0806952918153563E-3</v>
      </c>
      <c r="G4" s="110">
        <f t="shared" si="1"/>
        <v>4.1924282205471328E-2</v>
      </c>
      <c r="H4" s="63">
        <f t="shared" si="2"/>
        <v>495</v>
      </c>
      <c r="I4" s="47">
        <f t="shared" si="4"/>
        <v>1.3890058085697449E-2</v>
      </c>
      <c r="J4" s="81">
        <f t="shared" si="3"/>
        <v>177</v>
      </c>
    </row>
    <row r="5" spans="1:10">
      <c r="A5" s="49">
        <v>4</v>
      </c>
      <c r="B5" s="111" t="s">
        <v>95</v>
      </c>
      <c r="C5" s="81">
        <v>2327</v>
      </c>
      <c r="D5" s="63">
        <v>2311</v>
      </c>
      <c r="E5" s="81">
        <v>2388</v>
      </c>
      <c r="F5" s="110">
        <f t="shared" si="0"/>
        <v>1.3744675952572811E-3</v>
      </c>
      <c r="G5" s="110">
        <f t="shared" si="1"/>
        <v>2.6214009454232919E-2</v>
      </c>
      <c r="H5" s="63">
        <f t="shared" si="2"/>
        <v>61</v>
      </c>
      <c r="I5" s="47">
        <f t="shared" si="4"/>
        <v>1.7117041277324128E-3</v>
      </c>
      <c r="J5" s="81">
        <f t="shared" si="3"/>
        <v>77</v>
      </c>
    </row>
    <row r="6" spans="1:10">
      <c r="A6" s="49">
        <v>5</v>
      </c>
      <c r="B6" s="111" t="s">
        <v>96</v>
      </c>
      <c r="C6" s="81">
        <v>5529</v>
      </c>
      <c r="D6" s="63">
        <v>5444</v>
      </c>
      <c r="E6" s="81">
        <v>5510</v>
      </c>
      <c r="F6" s="110">
        <f t="shared" si="0"/>
        <v>3.1714055485207782E-3</v>
      </c>
      <c r="G6" s="110">
        <f t="shared" si="1"/>
        <v>-3.4364261168384879E-3</v>
      </c>
      <c r="H6" s="63">
        <f t="shared" si="2"/>
        <v>-19</v>
      </c>
      <c r="I6" s="47">
        <f t="shared" si="4"/>
        <v>-5.331537447035385E-4</v>
      </c>
      <c r="J6" s="81">
        <f t="shared" si="3"/>
        <v>66</v>
      </c>
    </row>
    <row r="7" spans="1:10">
      <c r="A7" s="49">
        <v>6</v>
      </c>
      <c r="B7" s="111" t="s">
        <v>97</v>
      </c>
      <c r="C7" s="81">
        <v>135516</v>
      </c>
      <c r="D7" s="63">
        <v>136131</v>
      </c>
      <c r="E7" s="81">
        <v>136646</v>
      </c>
      <c r="F7" s="110">
        <f t="shared" si="0"/>
        <v>7.8649706457925642E-2</v>
      </c>
      <c r="G7" s="110">
        <f t="shared" si="1"/>
        <v>8.3384987750523918E-3</v>
      </c>
      <c r="H7" s="63">
        <f t="shared" si="2"/>
        <v>1130</v>
      </c>
      <c r="I7" s="47">
        <f t="shared" si="4"/>
        <v>3.1708617448157811E-2</v>
      </c>
      <c r="J7" s="81">
        <f t="shared" si="3"/>
        <v>515</v>
      </c>
    </row>
    <row r="8" spans="1:10">
      <c r="A8" s="49">
        <v>7</v>
      </c>
      <c r="B8" s="111" t="s">
        <v>98</v>
      </c>
      <c r="C8" s="81">
        <v>67798</v>
      </c>
      <c r="D8" s="63">
        <v>67147</v>
      </c>
      <c r="E8" s="81">
        <v>68139</v>
      </c>
      <c r="F8" s="110">
        <f t="shared" si="0"/>
        <v>3.9218947853113847E-2</v>
      </c>
      <c r="G8" s="110">
        <f t="shared" si="1"/>
        <v>5.0296468922387087E-3</v>
      </c>
      <c r="H8" s="63">
        <f t="shared" si="2"/>
        <v>341</v>
      </c>
      <c r="I8" s="47">
        <f t="shared" si="4"/>
        <v>9.5687066812582423E-3</v>
      </c>
      <c r="J8" s="81">
        <f t="shared" si="3"/>
        <v>992</v>
      </c>
    </row>
    <row r="9" spans="1:10">
      <c r="A9" s="49">
        <v>8</v>
      </c>
      <c r="B9" s="111" t="s">
        <v>99</v>
      </c>
      <c r="C9" s="81">
        <v>3317</v>
      </c>
      <c r="D9" s="63">
        <v>3397</v>
      </c>
      <c r="E9" s="81">
        <v>3452</v>
      </c>
      <c r="F9" s="110">
        <f t="shared" si="0"/>
        <v>1.986876942557845E-3</v>
      </c>
      <c r="G9" s="110">
        <f t="shared" si="1"/>
        <v>4.0699427193246908E-2</v>
      </c>
      <c r="H9" s="63">
        <f t="shared" si="2"/>
        <v>135</v>
      </c>
      <c r="I9" s="47">
        <f t="shared" si="4"/>
        <v>3.7881976597356681E-3</v>
      </c>
      <c r="J9" s="81">
        <f t="shared" si="3"/>
        <v>55</v>
      </c>
    </row>
    <row r="10" spans="1:10">
      <c r="A10" s="49">
        <v>9</v>
      </c>
      <c r="B10" s="111" t="s">
        <v>100</v>
      </c>
      <c r="C10" s="81">
        <v>24874</v>
      </c>
      <c r="D10" s="63">
        <v>25550</v>
      </c>
      <c r="E10" s="81">
        <v>25898</v>
      </c>
      <c r="F10" s="110">
        <f t="shared" si="0"/>
        <v>1.4906181650742489E-2</v>
      </c>
      <c r="G10" s="110">
        <f t="shared" si="1"/>
        <v>4.1167484119964619E-2</v>
      </c>
      <c r="H10" s="63">
        <f t="shared" si="2"/>
        <v>1024</v>
      </c>
      <c r="I10" s="47">
        <f t="shared" si="4"/>
        <v>2.8734180767180179E-2</v>
      </c>
      <c r="J10" s="81">
        <f t="shared" si="3"/>
        <v>348</v>
      </c>
    </row>
    <row r="11" spans="1:10">
      <c r="A11" s="49">
        <v>10</v>
      </c>
      <c r="B11" s="111" t="s">
        <v>101</v>
      </c>
      <c r="C11" s="81">
        <v>26562</v>
      </c>
      <c r="D11" s="63">
        <v>26965</v>
      </c>
      <c r="E11" s="81">
        <v>27207</v>
      </c>
      <c r="F11" s="110">
        <f t="shared" si="0"/>
        <v>1.5659606308276737E-2</v>
      </c>
      <c r="G11" s="110">
        <f t="shared" si="1"/>
        <v>2.4282810029365259E-2</v>
      </c>
      <c r="H11" s="63">
        <f t="shared" si="2"/>
        <v>645</v>
      </c>
      <c r="I11" s="47">
        <f t="shared" si="4"/>
        <v>1.8099166596514858E-2</v>
      </c>
      <c r="J11" s="81">
        <f t="shared" si="3"/>
        <v>242</v>
      </c>
    </row>
    <row r="12" spans="1:10">
      <c r="A12" s="49">
        <v>11</v>
      </c>
      <c r="B12" s="111" t="s">
        <v>102</v>
      </c>
      <c r="C12" s="81">
        <v>4332</v>
      </c>
      <c r="D12" s="63">
        <v>4455</v>
      </c>
      <c r="E12" s="81">
        <v>4493</v>
      </c>
      <c r="F12" s="110">
        <f t="shared" si="0"/>
        <v>2.5860481178772879E-3</v>
      </c>
      <c r="G12" s="110">
        <f t="shared" si="1"/>
        <v>3.7165281625115419E-2</v>
      </c>
      <c r="H12" s="63">
        <f t="shared" si="2"/>
        <v>161</v>
      </c>
      <c r="I12" s="47">
        <f t="shared" si="4"/>
        <v>4.517776468277352E-3</v>
      </c>
      <c r="J12" s="81">
        <f t="shared" si="3"/>
        <v>38</v>
      </c>
    </row>
    <row r="13" spans="1:10">
      <c r="A13" s="49">
        <v>12</v>
      </c>
      <c r="B13" s="111" t="s">
        <v>103</v>
      </c>
      <c r="C13" s="81">
        <v>1840</v>
      </c>
      <c r="D13" s="63">
        <v>1997</v>
      </c>
      <c r="E13" s="81">
        <v>2170</v>
      </c>
      <c r="F13" s="110">
        <f t="shared" si="0"/>
        <v>1.2489927477840452E-3</v>
      </c>
      <c r="G13" s="110">
        <f t="shared" si="1"/>
        <v>0.17934782608695651</v>
      </c>
      <c r="H13" s="63">
        <f t="shared" si="2"/>
        <v>330</v>
      </c>
      <c r="I13" s="47">
        <f t="shared" si="4"/>
        <v>9.260038723798299E-3</v>
      </c>
      <c r="J13" s="81">
        <f t="shared" si="3"/>
        <v>173</v>
      </c>
    </row>
    <row r="14" spans="1:10">
      <c r="A14" s="49">
        <v>13</v>
      </c>
      <c r="B14" s="111" t="s">
        <v>104</v>
      </c>
      <c r="C14" s="81">
        <v>2433</v>
      </c>
      <c r="D14" s="63">
        <v>2370</v>
      </c>
      <c r="E14" s="81">
        <v>2437</v>
      </c>
      <c r="F14" s="110">
        <f t="shared" si="0"/>
        <v>1.4026706573040176E-3</v>
      </c>
      <c r="G14" s="110">
        <f t="shared" si="1"/>
        <v>1.6440608302507192E-3</v>
      </c>
      <c r="H14" s="63">
        <f t="shared" si="2"/>
        <v>4</v>
      </c>
      <c r="I14" s="47">
        <f t="shared" si="4"/>
        <v>1.1224289362179757E-4</v>
      </c>
      <c r="J14" s="81">
        <f t="shared" si="3"/>
        <v>67</v>
      </c>
    </row>
    <row r="15" spans="1:10">
      <c r="A15" s="49">
        <v>14</v>
      </c>
      <c r="B15" s="111" t="s">
        <v>105</v>
      </c>
      <c r="C15" s="81">
        <v>6807</v>
      </c>
      <c r="D15" s="63">
        <v>6940</v>
      </c>
      <c r="E15" s="81">
        <v>7017</v>
      </c>
      <c r="F15" s="110">
        <f t="shared" si="0"/>
        <v>4.0387935996316331E-3</v>
      </c>
      <c r="G15" s="110">
        <f t="shared" si="1"/>
        <v>3.0850594975760245E-2</v>
      </c>
      <c r="H15" s="63">
        <f t="shared" si="2"/>
        <v>210</v>
      </c>
      <c r="I15" s="47">
        <f t="shared" si="4"/>
        <v>5.8927519151443725E-3</v>
      </c>
      <c r="J15" s="81">
        <f t="shared" si="3"/>
        <v>77</v>
      </c>
    </row>
    <row r="16" spans="1:10">
      <c r="A16" s="49">
        <v>15</v>
      </c>
      <c r="B16" s="111" t="s">
        <v>106</v>
      </c>
      <c r="C16" s="81">
        <v>5593</v>
      </c>
      <c r="D16" s="63">
        <v>5709</v>
      </c>
      <c r="E16" s="81">
        <v>5779</v>
      </c>
      <c r="F16" s="110">
        <f t="shared" si="0"/>
        <v>3.3262346034304132E-3</v>
      </c>
      <c r="G16" s="110">
        <f t="shared" si="1"/>
        <v>3.325585553370284E-2</v>
      </c>
      <c r="H16" s="63">
        <f t="shared" si="2"/>
        <v>186</v>
      </c>
      <c r="I16" s="47">
        <f t="shared" si="4"/>
        <v>5.2192945534135868E-3</v>
      </c>
      <c r="J16" s="81">
        <f t="shared" si="3"/>
        <v>70</v>
      </c>
    </row>
    <row r="17" spans="1:11">
      <c r="A17" s="49">
        <v>16</v>
      </c>
      <c r="B17" s="111" t="s">
        <v>107</v>
      </c>
      <c r="C17" s="81">
        <v>69918</v>
      </c>
      <c r="D17" s="63">
        <v>71215</v>
      </c>
      <c r="E17" s="81">
        <v>71738</v>
      </c>
      <c r="F17" s="110">
        <f t="shared" si="0"/>
        <v>4.1290433981811904E-2</v>
      </c>
      <c r="G17" s="110">
        <f t="shared" si="1"/>
        <v>2.6030492863068164E-2</v>
      </c>
      <c r="H17" s="63">
        <f t="shared" si="2"/>
        <v>1820</v>
      </c>
      <c r="I17" s="47">
        <f t="shared" si="4"/>
        <v>5.1070516597917892E-2</v>
      </c>
      <c r="J17" s="81">
        <f t="shared" si="3"/>
        <v>523</v>
      </c>
    </row>
    <row r="18" spans="1:11">
      <c r="A18" s="49">
        <v>17</v>
      </c>
      <c r="B18" s="111" t="s">
        <v>108</v>
      </c>
      <c r="C18" s="81">
        <v>13025</v>
      </c>
      <c r="D18" s="63">
        <v>13389</v>
      </c>
      <c r="E18" s="81">
        <v>13505</v>
      </c>
      <c r="F18" s="110">
        <f t="shared" si="0"/>
        <v>7.7731092436974791E-3</v>
      </c>
      <c r="G18" s="110">
        <f t="shared" si="1"/>
        <v>3.6852207293666027E-2</v>
      </c>
      <c r="H18" s="63">
        <f t="shared" si="2"/>
        <v>480</v>
      </c>
      <c r="I18" s="47">
        <f t="shared" si="4"/>
        <v>1.3469147234615708E-2</v>
      </c>
      <c r="J18" s="81">
        <f t="shared" si="3"/>
        <v>116</v>
      </c>
    </row>
    <row r="19" spans="1:11">
      <c r="A19" s="49">
        <v>18</v>
      </c>
      <c r="B19" s="111" t="s">
        <v>109</v>
      </c>
      <c r="C19" s="81">
        <v>2804</v>
      </c>
      <c r="D19" s="63">
        <v>2886</v>
      </c>
      <c r="E19" s="81">
        <v>2962</v>
      </c>
      <c r="F19" s="110">
        <f t="shared" si="0"/>
        <v>1.70484632209048E-3</v>
      </c>
      <c r="G19" s="110">
        <f t="shared" si="1"/>
        <v>5.6348074179743225E-2</v>
      </c>
      <c r="H19" s="63">
        <f t="shared" si="2"/>
        <v>158</v>
      </c>
      <c r="I19" s="47">
        <f t="shared" si="4"/>
        <v>4.4335942980610037E-3</v>
      </c>
      <c r="J19" s="81">
        <f t="shared" si="3"/>
        <v>76</v>
      </c>
    </row>
    <row r="20" spans="1:11">
      <c r="A20" s="49">
        <v>19</v>
      </c>
      <c r="B20" s="111" t="s">
        <v>110</v>
      </c>
      <c r="C20" s="81">
        <v>8005</v>
      </c>
      <c r="D20" s="63">
        <v>8006</v>
      </c>
      <c r="E20" s="81">
        <v>8165</v>
      </c>
      <c r="F20" s="110">
        <f t="shared" si="0"/>
        <v>4.6995510532980315E-3</v>
      </c>
      <c r="G20" s="110">
        <f t="shared" si="1"/>
        <v>1.9987507807620236E-2</v>
      </c>
      <c r="H20" s="63">
        <f t="shared" si="2"/>
        <v>160</v>
      </c>
      <c r="I20" s="47">
        <f t="shared" si="4"/>
        <v>4.4897157448719029E-3</v>
      </c>
      <c r="J20" s="81">
        <f t="shared" si="3"/>
        <v>159</v>
      </c>
      <c r="K20" s="4"/>
    </row>
    <row r="21" spans="1:11">
      <c r="A21" s="49">
        <v>20</v>
      </c>
      <c r="B21" s="111" t="s">
        <v>111</v>
      </c>
      <c r="C21" s="81">
        <v>23661</v>
      </c>
      <c r="D21" s="63">
        <v>24033</v>
      </c>
      <c r="E21" s="81">
        <v>24274</v>
      </c>
      <c r="F21" s="110">
        <f t="shared" si="0"/>
        <v>1.3971451594336364E-2</v>
      </c>
      <c r="G21" s="110">
        <f t="shared" si="1"/>
        <v>2.5907611681670259E-2</v>
      </c>
      <c r="H21" s="63">
        <f t="shared" si="2"/>
        <v>613</v>
      </c>
      <c r="I21" s="47">
        <f t="shared" si="4"/>
        <v>1.7201223447540478E-2</v>
      </c>
      <c r="J21" s="81">
        <f t="shared" si="3"/>
        <v>241</v>
      </c>
      <c r="K21" s="3"/>
    </row>
    <row r="22" spans="1:11">
      <c r="A22" s="49">
        <v>21</v>
      </c>
      <c r="B22" s="111" t="s">
        <v>112</v>
      </c>
      <c r="C22" s="81">
        <v>12892</v>
      </c>
      <c r="D22" s="63">
        <v>13006</v>
      </c>
      <c r="E22" s="81">
        <v>13144</v>
      </c>
      <c r="F22" s="110">
        <f t="shared" si="0"/>
        <v>7.5653275008633588E-3</v>
      </c>
      <c r="G22" s="110">
        <f t="shared" si="1"/>
        <v>1.9547005895128762E-2</v>
      </c>
      <c r="H22" s="63">
        <f t="shared" si="2"/>
        <v>252</v>
      </c>
      <c r="I22" s="47">
        <f t="shared" si="4"/>
        <v>7.0713022981732472E-3</v>
      </c>
      <c r="J22" s="81">
        <f t="shared" si="3"/>
        <v>138</v>
      </c>
      <c r="K22" s="4"/>
    </row>
    <row r="23" spans="1:11">
      <c r="A23" s="49">
        <v>22</v>
      </c>
      <c r="B23" s="111" t="s">
        <v>113</v>
      </c>
      <c r="C23" s="81">
        <v>9348</v>
      </c>
      <c r="D23" s="63">
        <v>9247</v>
      </c>
      <c r="E23" s="81">
        <v>9317</v>
      </c>
      <c r="F23" s="110">
        <f t="shared" si="0"/>
        <v>5.362610797743755E-3</v>
      </c>
      <c r="G23" s="110">
        <f t="shared" si="1"/>
        <v>-3.3162173727000429E-3</v>
      </c>
      <c r="H23" s="63">
        <f t="shared" si="2"/>
        <v>-31</v>
      </c>
      <c r="I23" s="47">
        <f t="shared" si="4"/>
        <v>-8.6988242556893121E-4</v>
      </c>
      <c r="J23" s="81">
        <f t="shared" si="3"/>
        <v>70</v>
      </c>
      <c r="K23" s="4"/>
    </row>
    <row r="24" spans="1:11">
      <c r="A24" s="49">
        <v>23</v>
      </c>
      <c r="B24" s="111" t="s">
        <v>114</v>
      </c>
      <c r="C24" s="81">
        <v>6749</v>
      </c>
      <c r="D24" s="63">
        <v>6968</v>
      </c>
      <c r="E24" s="81">
        <v>7132</v>
      </c>
      <c r="F24" s="110">
        <f t="shared" si="0"/>
        <v>4.1049844595372397E-3</v>
      </c>
      <c r="G24" s="110">
        <f t="shared" si="1"/>
        <v>5.6749148021929173E-2</v>
      </c>
      <c r="H24" s="63">
        <f t="shared" si="2"/>
        <v>383</v>
      </c>
      <c r="I24" s="47">
        <f t="shared" si="4"/>
        <v>1.0747257064287117E-2</v>
      </c>
      <c r="J24" s="81">
        <f t="shared" si="3"/>
        <v>164</v>
      </c>
      <c r="K24" s="4"/>
    </row>
    <row r="25" spans="1:11">
      <c r="A25" s="49">
        <v>24</v>
      </c>
      <c r="B25" s="111" t="s">
        <v>115</v>
      </c>
      <c r="C25" s="81">
        <v>3238</v>
      </c>
      <c r="D25" s="63">
        <v>3307</v>
      </c>
      <c r="E25" s="81">
        <v>3434</v>
      </c>
      <c r="F25" s="110">
        <f t="shared" si="0"/>
        <v>1.9765166340508806E-3</v>
      </c>
      <c r="G25" s="110">
        <f t="shared" si="1"/>
        <v>6.0531192093885113E-2</v>
      </c>
      <c r="H25" s="63">
        <f t="shared" si="2"/>
        <v>196</v>
      </c>
      <c r="I25" s="47">
        <f t="shared" si="4"/>
        <v>5.4999017874680809E-3</v>
      </c>
      <c r="J25" s="81">
        <f t="shared" si="3"/>
        <v>127</v>
      </c>
      <c r="K25" s="4"/>
    </row>
    <row r="26" spans="1:11">
      <c r="A26" s="49">
        <v>25</v>
      </c>
      <c r="B26" s="111" t="s">
        <v>116</v>
      </c>
      <c r="C26" s="81">
        <v>9033</v>
      </c>
      <c r="D26" s="63">
        <v>9252</v>
      </c>
      <c r="E26" s="81">
        <v>9450</v>
      </c>
      <c r="F26" s="110">
        <f t="shared" si="0"/>
        <v>5.4391619661563256E-3</v>
      </c>
      <c r="G26" s="110">
        <f t="shared" si="1"/>
        <v>4.6164065094652942E-2</v>
      </c>
      <c r="H26" s="63">
        <f t="shared" si="2"/>
        <v>417</v>
      </c>
      <c r="I26" s="47">
        <f t="shared" si="4"/>
        <v>1.1701321660072397E-2</v>
      </c>
      <c r="J26" s="81">
        <f t="shared" si="3"/>
        <v>198</v>
      </c>
      <c r="K26" s="4"/>
    </row>
    <row r="27" spans="1:11">
      <c r="A27" s="49">
        <v>26</v>
      </c>
      <c r="B27" s="111" t="s">
        <v>117</v>
      </c>
      <c r="C27" s="81">
        <v>19169</v>
      </c>
      <c r="D27" s="63">
        <v>19420</v>
      </c>
      <c r="E27" s="81">
        <v>19536</v>
      </c>
      <c r="F27" s="110">
        <f t="shared" si="0"/>
        <v>1.1244388166225394E-2</v>
      </c>
      <c r="G27" s="110">
        <f t="shared" si="1"/>
        <v>1.9145495331003182E-2</v>
      </c>
      <c r="H27" s="63">
        <f t="shared" si="2"/>
        <v>367</v>
      </c>
      <c r="I27" s="47">
        <f t="shared" si="4"/>
        <v>1.0298285489799927E-2</v>
      </c>
      <c r="J27" s="81">
        <f t="shared" si="3"/>
        <v>116</v>
      </c>
      <c r="K27" s="3"/>
    </row>
    <row r="28" spans="1:11">
      <c r="A28" s="49">
        <v>27</v>
      </c>
      <c r="B28" s="111" t="s">
        <v>118</v>
      </c>
      <c r="C28" s="81">
        <v>31813</v>
      </c>
      <c r="D28" s="63">
        <v>31888</v>
      </c>
      <c r="E28" s="81">
        <v>32026</v>
      </c>
      <c r="F28" s="110">
        <f t="shared" si="0"/>
        <v>1.8433291124669047E-2</v>
      </c>
      <c r="G28" s="110">
        <f t="shared" si="1"/>
        <v>6.6953761041083837E-3</v>
      </c>
      <c r="H28" s="63">
        <f t="shared" si="2"/>
        <v>213</v>
      </c>
      <c r="I28" s="47">
        <f t="shared" si="4"/>
        <v>5.9769340853607208E-3</v>
      </c>
      <c r="J28" s="81">
        <f t="shared" si="3"/>
        <v>138</v>
      </c>
      <c r="K28" s="4"/>
    </row>
    <row r="29" spans="1:11">
      <c r="A29" s="49">
        <v>28</v>
      </c>
      <c r="B29" s="111" t="s">
        <v>119</v>
      </c>
      <c r="C29" s="81">
        <v>7567</v>
      </c>
      <c r="D29" s="63">
        <v>7638</v>
      </c>
      <c r="E29" s="81">
        <v>7723</v>
      </c>
      <c r="F29" s="110">
        <f t="shared" si="0"/>
        <v>4.4451479221825716E-3</v>
      </c>
      <c r="G29" s="110">
        <f t="shared" si="1"/>
        <v>2.0615831901678341E-2</v>
      </c>
      <c r="H29" s="63">
        <f t="shared" si="2"/>
        <v>156</v>
      </c>
      <c r="I29" s="47">
        <f t="shared" si="4"/>
        <v>4.3774728512501054E-3</v>
      </c>
      <c r="J29" s="81">
        <f t="shared" si="3"/>
        <v>85</v>
      </c>
      <c r="K29" s="4"/>
    </row>
    <row r="30" spans="1:11">
      <c r="A30" s="49">
        <v>29</v>
      </c>
      <c r="B30" s="111" t="s">
        <v>120</v>
      </c>
      <c r="C30" s="81">
        <v>2000</v>
      </c>
      <c r="D30" s="63">
        <v>1990</v>
      </c>
      <c r="E30" s="81">
        <v>2098</v>
      </c>
      <c r="F30" s="110">
        <f t="shared" si="0"/>
        <v>1.2075515137561874E-3</v>
      </c>
      <c r="G30" s="110">
        <f t="shared" si="1"/>
        <v>4.9000000000000002E-2</v>
      </c>
      <c r="H30" s="63">
        <f t="shared" si="2"/>
        <v>98</v>
      </c>
      <c r="I30" s="47">
        <f t="shared" si="4"/>
        <v>2.7499508937340405E-3</v>
      </c>
      <c r="J30" s="81">
        <f t="shared" si="3"/>
        <v>108</v>
      </c>
      <c r="K30" s="3"/>
    </row>
    <row r="31" spans="1:11">
      <c r="A31" s="49">
        <v>30</v>
      </c>
      <c r="B31" s="111" t="s">
        <v>121</v>
      </c>
      <c r="C31" s="81">
        <v>1216</v>
      </c>
      <c r="D31" s="63">
        <v>961</v>
      </c>
      <c r="E31" s="81">
        <v>980</v>
      </c>
      <c r="F31" s="110">
        <f t="shared" si="0"/>
        <v>5.640612409347301E-4</v>
      </c>
      <c r="G31" s="110">
        <f t="shared" si="1"/>
        <v>-0.19407894736842105</v>
      </c>
      <c r="H31" s="63">
        <f t="shared" si="2"/>
        <v>-236</v>
      </c>
      <c r="I31" s="47">
        <f t="shared" si="4"/>
        <v>-6.6223307236860565E-3</v>
      </c>
      <c r="J31" s="81">
        <f t="shared" si="3"/>
        <v>19</v>
      </c>
      <c r="K31" s="4"/>
    </row>
    <row r="32" spans="1:11">
      <c r="A32" s="49">
        <v>31</v>
      </c>
      <c r="B32" s="111" t="s">
        <v>122</v>
      </c>
      <c r="C32" s="81">
        <v>20752</v>
      </c>
      <c r="D32" s="63">
        <v>21096</v>
      </c>
      <c r="E32" s="81">
        <v>21234</v>
      </c>
      <c r="F32" s="110">
        <f t="shared" si="0"/>
        <v>1.2221710602049039E-2</v>
      </c>
      <c r="G32" s="110">
        <f t="shared" si="1"/>
        <v>2.322667694680031E-2</v>
      </c>
      <c r="H32" s="63">
        <f t="shared" si="2"/>
        <v>482</v>
      </c>
      <c r="I32" s="47">
        <f t="shared" si="4"/>
        <v>1.3525268681426608E-2</v>
      </c>
      <c r="J32" s="81">
        <f t="shared" si="3"/>
        <v>138</v>
      </c>
      <c r="K32" s="4"/>
    </row>
    <row r="33" spans="1:11">
      <c r="A33" s="49">
        <v>32</v>
      </c>
      <c r="B33" s="111" t="s">
        <v>123</v>
      </c>
      <c r="C33" s="81">
        <v>8143</v>
      </c>
      <c r="D33" s="63">
        <v>8534</v>
      </c>
      <c r="E33" s="81">
        <v>8647</v>
      </c>
      <c r="F33" s="110">
        <f t="shared" si="0"/>
        <v>4.9769770922067453E-3</v>
      </c>
      <c r="G33" s="110">
        <f t="shared" si="1"/>
        <v>6.1893650988579151E-2</v>
      </c>
      <c r="H33" s="63">
        <f t="shared" si="2"/>
        <v>504</v>
      </c>
      <c r="I33" s="47">
        <f t="shared" si="4"/>
        <v>1.4142604596346494E-2</v>
      </c>
      <c r="J33" s="81">
        <f t="shared" si="3"/>
        <v>113</v>
      </c>
      <c r="K33" s="4"/>
    </row>
    <row r="34" spans="1:11">
      <c r="A34" s="49">
        <v>33</v>
      </c>
      <c r="B34" s="111" t="s">
        <v>124</v>
      </c>
      <c r="C34" s="81">
        <v>33591</v>
      </c>
      <c r="D34" s="63">
        <v>34693</v>
      </c>
      <c r="E34" s="81">
        <v>34923</v>
      </c>
      <c r="F34" s="110">
        <f t="shared" si="0"/>
        <v>2.0100725221595488E-2</v>
      </c>
      <c r="G34" s="110">
        <f t="shared" si="1"/>
        <v>3.9653478610342054E-2</v>
      </c>
      <c r="H34" s="63">
        <f t="shared" si="2"/>
        <v>1332</v>
      </c>
      <c r="I34" s="47">
        <f t="shared" si="4"/>
        <v>3.7376883576058589E-2</v>
      </c>
      <c r="J34" s="81">
        <f t="shared" si="3"/>
        <v>230</v>
      </c>
      <c r="K34" s="4"/>
    </row>
    <row r="35" spans="1:11">
      <c r="A35" s="49">
        <v>34</v>
      </c>
      <c r="B35" s="111" t="s">
        <v>125</v>
      </c>
      <c r="C35" s="81">
        <v>499289</v>
      </c>
      <c r="D35" s="63">
        <v>502270</v>
      </c>
      <c r="E35" s="81">
        <v>503255</v>
      </c>
      <c r="F35" s="110">
        <f t="shared" si="0"/>
        <v>0.28965983653735466</v>
      </c>
      <c r="G35" s="110">
        <f t="shared" si="1"/>
        <v>7.9432953660104662E-3</v>
      </c>
      <c r="H35" s="63">
        <f t="shared" si="2"/>
        <v>3966</v>
      </c>
      <c r="I35" s="47">
        <f t="shared" si="4"/>
        <v>0.1112888290260123</v>
      </c>
      <c r="J35" s="81">
        <f t="shared" si="3"/>
        <v>985</v>
      </c>
    </row>
    <row r="36" spans="1:11">
      <c r="A36" s="49">
        <v>35</v>
      </c>
      <c r="B36" s="111" t="s">
        <v>126</v>
      </c>
      <c r="C36" s="81">
        <v>118856</v>
      </c>
      <c r="D36" s="63">
        <v>120535</v>
      </c>
      <c r="E36" s="81">
        <v>121145</v>
      </c>
      <c r="F36" s="110">
        <f t="shared" si="0"/>
        <v>6.9727754115344764E-2</v>
      </c>
      <c r="G36" s="110">
        <f t="shared" si="1"/>
        <v>1.9258598640371542E-2</v>
      </c>
      <c r="H36" s="63">
        <f t="shared" si="2"/>
        <v>2289</v>
      </c>
      <c r="I36" s="47">
        <f t="shared" si="4"/>
        <v>6.4230995875073665E-2</v>
      </c>
      <c r="J36" s="81">
        <f t="shared" si="3"/>
        <v>610</v>
      </c>
    </row>
    <row r="37" spans="1:11">
      <c r="A37" s="49">
        <v>36</v>
      </c>
      <c r="B37" s="111" t="s">
        <v>127</v>
      </c>
      <c r="C37" s="81">
        <v>2631</v>
      </c>
      <c r="D37" s="63">
        <v>2707</v>
      </c>
      <c r="E37" s="81">
        <v>2808</v>
      </c>
      <c r="F37" s="110">
        <f t="shared" si="0"/>
        <v>1.616208127086451E-3</v>
      </c>
      <c r="G37" s="110">
        <f t="shared" si="1"/>
        <v>6.7274800456100348E-2</v>
      </c>
      <c r="H37" s="63">
        <f t="shared" si="2"/>
        <v>177</v>
      </c>
      <c r="I37" s="47">
        <f t="shared" si="4"/>
        <v>4.9667480427645428E-3</v>
      </c>
      <c r="J37" s="81">
        <f t="shared" si="3"/>
        <v>101</v>
      </c>
    </row>
    <row r="38" spans="1:11">
      <c r="A38" s="49">
        <v>37</v>
      </c>
      <c r="B38" s="111" t="s">
        <v>128</v>
      </c>
      <c r="C38" s="81">
        <v>6558</v>
      </c>
      <c r="D38" s="63">
        <v>6795</v>
      </c>
      <c r="E38" s="81">
        <v>6936</v>
      </c>
      <c r="F38" s="110">
        <f t="shared" si="0"/>
        <v>3.9921722113502936E-3</v>
      </c>
      <c r="G38" s="110">
        <f t="shared" si="1"/>
        <v>5.7639524245196708E-2</v>
      </c>
      <c r="H38" s="63">
        <f t="shared" si="2"/>
        <v>378</v>
      </c>
      <c r="I38" s="47">
        <f t="shared" si="4"/>
        <v>1.060695344725987E-2</v>
      </c>
      <c r="J38" s="81">
        <f t="shared" si="3"/>
        <v>141</v>
      </c>
    </row>
    <row r="39" spans="1:11">
      <c r="A39" s="49">
        <v>38</v>
      </c>
      <c r="B39" s="111" t="s">
        <v>129</v>
      </c>
      <c r="C39" s="81">
        <v>28421</v>
      </c>
      <c r="D39" s="63">
        <v>28955</v>
      </c>
      <c r="E39" s="81">
        <v>29174</v>
      </c>
      <c r="F39" s="110">
        <f t="shared" si="0"/>
        <v>1.6791757799010015E-2</v>
      </c>
      <c r="G39" s="110">
        <f t="shared" si="1"/>
        <v>2.6494493508321313E-2</v>
      </c>
      <c r="H39" s="63">
        <f t="shared" si="2"/>
        <v>753</v>
      </c>
      <c r="I39" s="47">
        <f t="shared" si="4"/>
        <v>2.1129724724303394E-2</v>
      </c>
      <c r="J39" s="81">
        <f t="shared" si="3"/>
        <v>219</v>
      </c>
    </row>
    <row r="40" spans="1:11">
      <c r="A40" s="49">
        <v>39</v>
      </c>
      <c r="B40" s="111" t="s">
        <v>130</v>
      </c>
      <c r="C40" s="81">
        <v>7601</v>
      </c>
      <c r="D40" s="63">
        <v>7769</v>
      </c>
      <c r="E40" s="81">
        <v>7812</v>
      </c>
      <c r="F40" s="110">
        <f t="shared" si="0"/>
        <v>4.4963738920225623E-3</v>
      </c>
      <c r="G40" s="110">
        <f t="shared" si="1"/>
        <v>2.7759505328246285E-2</v>
      </c>
      <c r="H40" s="63">
        <f t="shared" si="2"/>
        <v>211</v>
      </c>
      <c r="I40" s="47">
        <f t="shared" si="4"/>
        <v>5.9208126385498216E-3</v>
      </c>
      <c r="J40" s="81">
        <f t="shared" si="3"/>
        <v>43</v>
      </c>
    </row>
    <row r="41" spans="1:11">
      <c r="A41" s="49">
        <v>40</v>
      </c>
      <c r="B41" s="111" t="s">
        <v>131</v>
      </c>
      <c r="C41" s="81">
        <v>3514</v>
      </c>
      <c r="D41" s="63">
        <v>3607</v>
      </c>
      <c r="E41" s="81">
        <v>3650</v>
      </c>
      <c r="F41" s="110">
        <f t="shared" si="0"/>
        <v>2.1008403361344537E-3</v>
      </c>
      <c r="G41" s="110">
        <f t="shared" si="1"/>
        <v>3.8702333523050657E-2</v>
      </c>
      <c r="H41" s="63">
        <f t="shared" si="2"/>
        <v>136</v>
      </c>
      <c r="I41" s="47">
        <f t="shared" si="4"/>
        <v>3.8162583831411172E-3</v>
      </c>
      <c r="J41" s="81">
        <f t="shared" si="3"/>
        <v>43</v>
      </c>
    </row>
    <row r="42" spans="1:11">
      <c r="A42" s="49">
        <v>41</v>
      </c>
      <c r="B42" s="111" t="s">
        <v>132</v>
      </c>
      <c r="C42" s="81">
        <v>41030</v>
      </c>
      <c r="D42" s="63">
        <v>42793</v>
      </c>
      <c r="E42" s="81">
        <v>43079</v>
      </c>
      <c r="F42" s="110">
        <f t="shared" si="0"/>
        <v>2.4795096120640035E-2</v>
      </c>
      <c r="G42" s="110">
        <f t="shared" si="1"/>
        <v>4.9939068973921523E-2</v>
      </c>
      <c r="H42" s="63">
        <f t="shared" si="2"/>
        <v>2049</v>
      </c>
      <c r="I42" s="47">
        <f t="shared" si="4"/>
        <v>5.7496422257765807E-2</v>
      </c>
      <c r="J42" s="81">
        <f t="shared" si="3"/>
        <v>286</v>
      </c>
    </row>
    <row r="43" spans="1:11">
      <c r="A43" s="49">
        <v>42</v>
      </c>
      <c r="B43" s="111" t="s">
        <v>133</v>
      </c>
      <c r="C43" s="81">
        <v>41171</v>
      </c>
      <c r="D43" s="63">
        <v>42505</v>
      </c>
      <c r="E43" s="81">
        <v>42847</v>
      </c>
      <c r="F43" s="110">
        <f t="shared" si="0"/>
        <v>2.466156325543916E-2</v>
      </c>
      <c r="G43" s="110">
        <f t="shared" si="1"/>
        <v>4.0708265526705693E-2</v>
      </c>
      <c r="H43" s="63">
        <f t="shared" si="2"/>
        <v>1676</v>
      </c>
      <c r="I43" s="47">
        <f t="shared" si="4"/>
        <v>4.702977242753318E-2</v>
      </c>
      <c r="J43" s="81">
        <f t="shared" si="3"/>
        <v>342</v>
      </c>
    </row>
    <row r="44" spans="1:11">
      <c r="A44" s="49">
        <v>43</v>
      </c>
      <c r="B44" s="111" t="s">
        <v>134</v>
      </c>
      <c r="C44" s="81">
        <v>10026</v>
      </c>
      <c r="D44" s="63">
        <v>9967</v>
      </c>
      <c r="E44" s="81">
        <v>10073</v>
      </c>
      <c r="F44" s="110">
        <f t="shared" si="0"/>
        <v>5.7977437550362611E-3</v>
      </c>
      <c r="G44" s="110">
        <f t="shared" si="1"/>
        <v>4.6878116896070217E-3</v>
      </c>
      <c r="H44" s="63">
        <f t="shared" si="2"/>
        <v>47</v>
      </c>
      <c r="I44" s="47">
        <f t="shared" si="4"/>
        <v>1.3188540000561215E-3</v>
      </c>
      <c r="J44" s="81">
        <f t="shared" si="3"/>
        <v>106</v>
      </c>
    </row>
    <row r="45" spans="1:11">
      <c r="A45" s="49">
        <v>44</v>
      </c>
      <c r="B45" s="111" t="s">
        <v>135</v>
      </c>
      <c r="C45" s="81">
        <v>10230</v>
      </c>
      <c r="D45" s="63">
        <v>10650</v>
      </c>
      <c r="E45" s="81">
        <v>10771</v>
      </c>
      <c r="F45" s="110">
        <f t="shared" si="0"/>
        <v>6.1994934960285485E-3</v>
      </c>
      <c r="G45" s="110">
        <f t="shared" si="1"/>
        <v>5.2883675464320629E-2</v>
      </c>
      <c r="H45" s="63">
        <f t="shared" si="2"/>
        <v>541</v>
      </c>
      <c r="I45" s="47">
        <f t="shared" si="4"/>
        <v>1.5180851362348121E-2</v>
      </c>
      <c r="J45" s="81">
        <f t="shared" si="3"/>
        <v>121</v>
      </c>
    </row>
    <row r="46" spans="1:11">
      <c r="A46" s="49">
        <v>45</v>
      </c>
      <c r="B46" s="111" t="s">
        <v>136</v>
      </c>
      <c r="C46" s="81">
        <v>25559</v>
      </c>
      <c r="D46" s="63">
        <v>26179</v>
      </c>
      <c r="E46" s="81">
        <v>26324</v>
      </c>
      <c r="F46" s="110">
        <f t="shared" si="0"/>
        <v>1.5151375618740647E-2</v>
      </c>
      <c r="G46" s="110">
        <f t="shared" si="1"/>
        <v>2.9930748464337416E-2</v>
      </c>
      <c r="H46" s="63">
        <f t="shared" si="2"/>
        <v>765</v>
      </c>
      <c r="I46" s="47">
        <f t="shared" si="4"/>
        <v>2.1466453405168784E-2</v>
      </c>
      <c r="J46" s="81">
        <f t="shared" si="3"/>
        <v>145</v>
      </c>
    </row>
    <row r="47" spans="1:11">
      <c r="A47" s="49">
        <v>46</v>
      </c>
      <c r="B47" s="111" t="s">
        <v>137</v>
      </c>
      <c r="C47" s="81">
        <v>13366</v>
      </c>
      <c r="D47" s="63">
        <v>13831</v>
      </c>
      <c r="E47" s="81">
        <v>14030</v>
      </c>
      <c r="F47" s="110">
        <f t="shared" si="0"/>
        <v>8.0752849084839411E-3</v>
      </c>
      <c r="G47" s="110">
        <f t="shared" si="1"/>
        <v>4.9678288193924884E-2</v>
      </c>
      <c r="H47" s="63">
        <f t="shared" si="2"/>
        <v>664</v>
      </c>
      <c r="I47" s="47">
        <f t="shared" si="4"/>
        <v>1.8632320341218398E-2</v>
      </c>
      <c r="J47" s="81">
        <f t="shared" si="3"/>
        <v>199</v>
      </c>
    </row>
    <row r="48" spans="1:11">
      <c r="A48" s="49">
        <v>47</v>
      </c>
      <c r="B48" s="111" t="s">
        <v>138</v>
      </c>
      <c r="C48" s="81">
        <v>4888</v>
      </c>
      <c r="D48" s="63">
        <v>4843</v>
      </c>
      <c r="E48" s="81">
        <v>4888</v>
      </c>
      <c r="F48" s="110">
        <f t="shared" si="0"/>
        <v>2.813399332335674E-3</v>
      </c>
      <c r="G48" s="110">
        <f t="shared" si="1"/>
        <v>0</v>
      </c>
      <c r="H48" s="63">
        <f t="shared" si="2"/>
        <v>0</v>
      </c>
      <c r="I48" s="47">
        <f t="shared" si="4"/>
        <v>0</v>
      </c>
      <c r="J48" s="81">
        <f t="shared" si="3"/>
        <v>45</v>
      </c>
    </row>
    <row r="49" spans="1:10">
      <c r="A49" s="49">
        <v>48</v>
      </c>
      <c r="B49" s="111" t="s">
        <v>139</v>
      </c>
      <c r="C49" s="81">
        <v>32601</v>
      </c>
      <c r="D49" s="63">
        <v>32339</v>
      </c>
      <c r="E49" s="81">
        <v>33024</v>
      </c>
      <c r="F49" s="110">
        <f t="shared" si="0"/>
        <v>1.9007712674110739E-2</v>
      </c>
      <c r="G49" s="110">
        <f t="shared" si="1"/>
        <v>1.2975062114659059E-2</v>
      </c>
      <c r="H49" s="63">
        <f t="shared" si="2"/>
        <v>423</v>
      </c>
      <c r="I49" s="47">
        <f t="shared" si="4"/>
        <v>1.1869686000505093E-2</v>
      </c>
      <c r="J49" s="81">
        <f t="shared" si="3"/>
        <v>685</v>
      </c>
    </row>
    <row r="50" spans="1:10">
      <c r="A50" s="49">
        <v>49</v>
      </c>
      <c r="B50" s="111" t="s">
        <v>140</v>
      </c>
      <c r="C50" s="81">
        <v>1873</v>
      </c>
      <c r="D50" s="63">
        <v>1962</v>
      </c>
      <c r="E50" s="81">
        <v>2043</v>
      </c>
      <c r="F50" s="110">
        <f t="shared" si="0"/>
        <v>1.1758950155404627E-3</v>
      </c>
      <c r="G50" s="110">
        <f t="shared" si="1"/>
        <v>9.0763481046449546E-2</v>
      </c>
      <c r="H50" s="63">
        <f t="shared" si="2"/>
        <v>170</v>
      </c>
      <c r="I50" s="47">
        <f t="shared" si="4"/>
        <v>4.770322978926397E-3</v>
      </c>
      <c r="J50" s="81">
        <f t="shared" si="3"/>
        <v>81</v>
      </c>
    </row>
    <row r="51" spans="1:10">
      <c r="A51" s="49">
        <v>50</v>
      </c>
      <c r="B51" s="111" t="s">
        <v>141</v>
      </c>
      <c r="C51" s="81">
        <v>5821</v>
      </c>
      <c r="D51" s="63">
        <v>5894</v>
      </c>
      <c r="E51" s="81">
        <v>5971</v>
      </c>
      <c r="F51" s="110">
        <f t="shared" si="0"/>
        <v>3.4367445608380338E-3</v>
      </c>
      <c r="G51" s="110">
        <f t="shared" si="1"/>
        <v>2.5768768252877512E-2</v>
      </c>
      <c r="H51" s="63">
        <f t="shared" si="2"/>
        <v>150</v>
      </c>
      <c r="I51" s="47">
        <f t="shared" si="4"/>
        <v>4.2091085108174088E-3</v>
      </c>
      <c r="J51" s="81">
        <f t="shared" si="3"/>
        <v>77</v>
      </c>
    </row>
    <row r="52" spans="1:10">
      <c r="A52" s="49">
        <v>51</v>
      </c>
      <c r="B52" s="111" t="s">
        <v>142</v>
      </c>
      <c r="C52" s="81">
        <v>5333</v>
      </c>
      <c r="D52" s="63">
        <v>5344</v>
      </c>
      <c r="E52" s="81">
        <v>5515</v>
      </c>
      <c r="F52" s="110">
        <f t="shared" si="0"/>
        <v>3.1742834119949351E-3</v>
      </c>
      <c r="G52" s="110">
        <f t="shared" si="1"/>
        <v>3.4127132945809116E-2</v>
      </c>
      <c r="H52" s="63">
        <f t="shared" si="2"/>
        <v>182</v>
      </c>
      <c r="I52" s="47">
        <f t="shared" si="4"/>
        <v>5.1070516597917894E-3</v>
      </c>
      <c r="J52" s="81">
        <f t="shared" si="3"/>
        <v>171</v>
      </c>
    </row>
    <row r="53" spans="1:10">
      <c r="A53" s="49">
        <v>52</v>
      </c>
      <c r="B53" s="111" t="s">
        <v>143</v>
      </c>
      <c r="C53" s="81">
        <v>11114</v>
      </c>
      <c r="D53" s="63">
        <v>11326</v>
      </c>
      <c r="E53" s="81">
        <v>11449</v>
      </c>
      <c r="F53" s="110">
        <f t="shared" si="0"/>
        <v>6.5897317831242084E-3</v>
      </c>
      <c r="G53" s="110">
        <f t="shared" si="1"/>
        <v>3.014216303761022E-2</v>
      </c>
      <c r="H53" s="63">
        <f t="shared" si="2"/>
        <v>335</v>
      </c>
      <c r="I53" s="47">
        <f t="shared" si="4"/>
        <v>9.4003423408255456E-3</v>
      </c>
      <c r="J53" s="81">
        <f t="shared" si="3"/>
        <v>123</v>
      </c>
    </row>
    <row r="54" spans="1:10">
      <c r="A54" s="49">
        <v>53</v>
      </c>
      <c r="B54" s="111" t="s">
        <v>144</v>
      </c>
      <c r="C54" s="81">
        <v>6071</v>
      </c>
      <c r="D54" s="63">
        <v>6083</v>
      </c>
      <c r="E54" s="81">
        <v>6165</v>
      </c>
      <c r="F54" s="110">
        <f t="shared" si="0"/>
        <v>3.548405663635317E-3</v>
      </c>
      <c r="G54" s="110">
        <f t="shared" si="1"/>
        <v>1.5483445890298139E-2</v>
      </c>
      <c r="H54" s="63">
        <f t="shared" si="2"/>
        <v>94</v>
      </c>
      <c r="I54" s="47">
        <f t="shared" si="4"/>
        <v>2.637708000112243E-3</v>
      </c>
      <c r="J54" s="81">
        <f t="shared" si="3"/>
        <v>82</v>
      </c>
    </row>
    <row r="55" spans="1:10">
      <c r="A55" s="49">
        <v>54</v>
      </c>
      <c r="B55" s="111" t="s">
        <v>145</v>
      </c>
      <c r="C55" s="81">
        <v>20550</v>
      </c>
      <c r="D55" s="63">
        <v>21609</v>
      </c>
      <c r="E55" s="81">
        <v>21789</v>
      </c>
      <c r="F55" s="110">
        <f t="shared" si="0"/>
        <v>1.2541153447680442E-2</v>
      </c>
      <c r="G55" s="110">
        <f t="shared" si="1"/>
        <v>6.029197080291971E-2</v>
      </c>
      <c r="H55" s="63">
        <f t="shared" si="2"/>
        <v>1239</v>
      </c>
      <c r="I55" s="47">
        <f t="shared" si="4"/>
        <v>3.47672362993518E-2</v>
      </c>
      <c r="J55" s="81">
        <f t="shared" si="3"/>
        <v>180</v>
      </c>
    </row>
    <row r="56" spans="1:10">
      <c r="A56" s="49">
        <v>55</v>
      </c>
      <c r="B56" s="111" t="s">
        <v>146</v>
      </c>
      <c r="C56" s="81">
        <v>23029</v>
      </c>
      <c r="D56" s="63">
        <v>23515</v>
      </c>
      <c r="E56" s="81">
        <v>23660</v>
      </c>
      <c r="F56" s="110">
        <f t="shared" si="0"/>
        <v>1.3618049959709911E-2</v>
      </c>
      <c r="G56" s="110">
        <f t="shared" si="1"/>
        <v>2.7400234486951235E-2</v>
      </c>
      <c r="H56" s="63">
        <f t="shared" si="2"/>
        <v>631</v>
      </c>
      <c r="I56" s="47">
        <f t="shared" si="4"/>
        <v>1.7706316468838568E-2</v>
      </c>
      <c r="J56" s="81">
        <f t="shared" si="3"/>
        <v>145</v>
      </c>
    </row>
    <row r="57" spans="1:10">
      <c r="A57" s="49">
        <v>56</v>
      </c>
      <c r="B57" s="111" t="s">
        <v>147</v>
      </c>
      <c r="C57" s="81">
        <v>1940</v>
      </c>
      <c r="D57" s="63">
        <v>1982</v>
      </c>
      <c r="E57" s="81">
        <v>2033</v>
      </c>
      <c r="F57" s="110">
        <f t="shared" si="0"/>
        <v>1.1701392885921493E-3</v>
      </c>
      <c r="G57" s="110">
        <f t="shared" si="1"/>
        <v>4.793814432989691E-2</v>
      </c>
      <c r="H57" s="63">
        <f t="shared" si="2"/>
        <v>93</v>
      </c>
      <c r="I57" s="47">
        <f t="shared" si="4"/>
        <v>2.6096472767067934E-3</v>
      </c>
      <c r="J57" s="81">
        <f t="shared" si="3"/>
        <v>51</v>
      </c>
    </row>
    <row r="58" spans="1:10">
      <c r="A58" s="49">
        <v>57</v>
      </c>
      <c r="B58" s="111" t="s">
        <v>148</v>
      </c>
      <c r="C58" s="81">
        <v>3733</v>
      </c>
      <c r="D58" s="63">
        <v>3859</v>
      </c>
      <c r="E58" s="81">
        <v>3881</v>
      </c>
      <c r="F58" s="110">
        <f t="shared" si="0"/>
        <v>2.2337976286404973E-3</v>
      </c>
      <c r="G58" s="110">
        <f t="shared" si="1"/>
        <v>3.9646396999732117E-2</v>
      </c>
      <c r="H58" s="63">
        <f t="shared" si="2"/>
        <v>148</v>
      </c>
      <c r="I58" s="47">
        <f t="shared" si="4"/>
        <v>4.1529870640065105E-3</v>
      </c>
      <c r="J58" s="81">
        <f t="shared" si="3"/>
        <v>22</v>
      </c>
    </row>
    <row r="59" spans="1:10">
      <c r="A59" s="49">
        <v>58</v>
      </c>
      <c r="B59" s="111" t="s">
        <v>149</v>
      </c>
      <c r="C59" s="81">
        <v>8578</v>
      </c>
      <c r="D59" s="63">
        <v>8918</v>
      </c>
      <c r="E59" s="81">
        <v>9230</v>
      </c>
      <c r="F59" s="110">
        <f t="shared" si="0"/>
        <v>5.3125359732934269E-3</v>
      </c>
      <c r="G59" s="110">
        <f t="shared" si="1"/>
        <v>7.6008393564933552E-2</v>
      </c>
      <c r="H59" s="63">
        <f t="shared" si="2"/>
        <v>652</v>
      </c>
      <c r="I59" s="47">
        <f t="shared" si="4"/>
        <v>1.8295591660353005E-2</v>
      </c>
      <c r="J59" s="81">
        <f t="shared" si="3"/>
        <v>312</v>
      </c>
    </row>
    <row r="60" spans="1:10">
      <c r="A60" s="49">
        <v>59</v>
      </c>
      <c r="B60" s="111" t="s">
        <v>150</v>
      </c>
      <c r="C60" s="81">
        <v>21378</v>
      </c>
      <c r="D60" s="63">
        <v>22230</v>
      </c>
      <c r="E60" s="81">
        <v>22458</v>
      </c>
      <c r="F60" s="110">
        <f t="shared" si="0"/>
        <v>1.292621158052262E-2</v>
      </c>
      <c r="G60" s="110">
        <f t="shared" si="1"/>
        <v>5.0519225371877634E-2</v>
      </c>
      <c r="H60" s="63">
        <f t="shared" si="2"/>
        <v>1080</v>
      </c>
      <c r="I60" s="47">
        <f t="shared" si="4"/>
        <v>3.0305581277885345E-2</v>
      </c>
      <c r="J60" s="81">
        <f t="shared" si="3"/>
        <v>228</v>
      </c>
    </row>
    <row r="61" spans="1:10">
      <c r="A61" s="49">
        <v>60</v>
      </c>
      <c r="B61" s="111" t="s">
        <v>151</v>
      </c>
      <c r="C61" s="81">
        <v>7629</v>
      </c>
      <c r="D61" s="63">
        <v>7714</v>
      </c>
      <c r="E61" s="81">
        <v>7840</v>
      </c>
      <c r="F61" s="110">
        <f t="shared" si="0"/>
        <v>4.5124899274778408E-3</v>
      </c>
      <c r="G61" s="110">
        <f t="shared" si="1"/>
        <v>2.7657622230960806E-2</v>
      </c>
      <c r="H61" s="63">
        <f t="shared" si="2"/>
        <v>211</v>
      </c>
      <c r="I61" s="47">
        <f t="shared" si="4"/>
        <v>5.9208126385498216E-3</v>
      </c>
      <c r="J61" s="81">
        <f t="shared" si="3"/>
        <v>126</v>
      </c>
    </row>
    <row r="62" spans="1:10">
      <c r="A62" s="49">
        <v>61</v>
      </c>
      <c r="B62" s="111" t="s">
        <v>152</v>
      </c>
      <c r="C62" s="81">
        <v>16112</v>
      </c>
      <c r="D62" s="63">
        <v>16160</v>
      </c>
      <c r="E62" s="81">
        <v>16340</v>
      </c>
      <c r="F62" s="110">
        <f t="shared" si="0"/>
        <v>9.4048578335443767E-3</v>
      </c>
      <c r="G62" s="110">
        <f t="shared" si="1"/>
        <v>1.4150943396226415E-2</v>
      </c>
      <c r="H62" s="63">
        <f t="shared" si="2"/>
        <v>228</v>
      </c>
      <c r="I62" s="47">
        <f t="shared" si="4"/>
        <v>6.3978449364424615E-3</v>
      </c>
      <c r="J62" s="81">
        <f t="shared" si="3"/>
        <v>180</v>
      </c>
    </row>
    <row r="63" spans="1:10">
      <c r="A63" s="49">
        <v>62</v>
      </c>
      <c r="B63" s="111" t="s">
        <v>153</v>
      </c>
      <c r="C63" s="81">
        <v>1095</v>
      </c>
      <c r="D63" s="63">
        <v>1096</v>
      </c>
      <c r="E63" s="81">
        <v>1132</v>
      </c>
      <c r="F63" s="110">
        <f t="shared" si="0"/>
        <v>6.5154829054909634E-4</v>
      </c>
      <c r="G63" s="110">
        <f t="shared" si="1"/>
        <v>3.3789954337899546E-2</v>
      </c>
      <c r="H63" s="63">
        <f t="shared" si="2"/>
        <v>37</v>
      </c>
      <c r="I63" s="47">
        <f t="shared" si="4"/>
        <v>1.0382467660016276E-3</v>
      </c>
      <c r="J63" s="81">
        <f t="shared" si="3"/>
        <v>36</v>
      </c>
    </row>
    <row r="64" spans="1:10">
      <c r="A64" s="49">
        <v>63</v>
      </c>
      <c r="B64" s="111" t="s">
        <v>154</v>
      </c>
      <c r="C64" s="81">
        <v>11051</v>
      </c>
      <c r="D64" s="63">
        <v>11710</v>
      </c>
      <c r="E64" s="81">
        <v>11783</v>
      </c>
      <c r="F64" s="110">
        <f t="shared" si="0"/>
        <v>6.781973063197882E-3</v>
      </c>
      <c r="G64" s="110">
        <f t="shared" si="1"/>
        <v>6.6238349470636143E-2</v>
      </c>
      <c r="H64" s="63">
        <f t="shared" si="2"/>
        <v>732</v>
      </c>
      <c r="I64" s="47">
        <f t="shared" si="4"/>
        <v>2.0540449532788954E-2</v>
      </c>
      <c r="J64" s="81">
        <f t="shared" si="3"/>
        <v>73</v>
      </c>
    </row>
    <row r="65" spans="1:11">
      <c r="A65" s="49">
        <v>64</v>
      </c>
      <c r="B65" s="111" t="s">
        <v>155</v>
      </c>
      <c r="C65" s="81">
        <v>8054</v>
      </c>
      <c r="D65" s="63">
        <v>8117</v>
      </c>
      <c r="E65" s="81">
        <v>8222</v>
      </c>
      <c r="F65" s="110">
        <f t="shared" si="0"/>
        <v>4.7323586969034185E-3</v>
      </c>
      <c r="G65" s="110">
        <f t="shared" si="1"/>
        <v>2.0859200397318103E-2</v>
      </c>
      <c r="H65" s="63">
        <f t="shared" si="2"/>
        <v>168</v>
      </c>
      <c r="I65" s="47">
        <f t="shared" si="4"/>
        <v>4.7142015321154978E-3</v>
      </c>
      <c r="J65" s="81">
        <f t="shared" si="3"/>
        <v>105</v>
      </c>
    </row>
    <row r="66" spans="1:11">
      <c r="A66" s="49">
        <v>65</v>
      </c>
      <c r="B66" s="111" t="s">
        <v>156</v>
      </c>
      <c r="C66" s="81">
        <v>6697</v>
      </c>
      <c r="D66" s="63">
        <v>6908</v>
      </c>
      <c r="E66" s="81">
        <v>7187</v>
      </c>
      <c r="F66" s="110">
        <f t="shared" ref="F66:F83" si="5">E66/$E$83</f>
        <v>4.1366409577529642E-3</v>
      </c>
      <c r="G66" s="110">
        <f t="shared" ref="G66:G83" si="6">(E66-C66)/C66</f>
        <v>7.3167089741675378E-2</v>
      </c>
      <c r="H66" s="63">
        <f t="shared" ref="H66:H83" si="7">E66-C66</f>
        <v>490</v>
      </c>
      <c r="I66" s="47">
        <f t="shared" si="4"/>
        <v>1.3749754468670203E-2</v>
      </c>
      <c r="J66" s="81">
        <f t="shared" ref="J66:J83" si="8">E66-D66</f>
        <v>279</v>
      </c>
    </row>
    <row r="67" spans="1:11">
      <c r="A67" s="49">
        <v>66</v>
      </c>
      <c r="B67" s="111" t="s">
        <v>157</v>
      </c>
      <c r="C67" s="81">
        <v>5270</v>
      </c>
      <c r="D67" s="63">
        <v>5437</v>
      </c>
      <c r="E67" s="81">
        <v>5575</v>
      </c>
      <c r="F67" s="110">
        <f t="shared" si="5"/>
        <v>3.2088177736848164E-3</v>
      </c>
      <c r="G67" s="110">
        <f t="shared" si="6"/>
        <v>5.7874762808349148E-2</v>
      </c>
      <c r="H67" s="63">
        <f t="shared" si="7"/>
        <v>305</v>
      </c>
      <c r="I67" s="47">
        <f t="shared" ref="I67:I83" si="9">H67/$H$83</f>
        <v>8.5585206386620642E-3</v>
      </c>
      <c r="J67" s="81">
        <f t="shared" si="8"/>
        <v>138</v>
      </c>
    </row>
    <row r="68" spans="1:11">
      <c r="A68" s="49">
        <v>67</v>
      </c>
      <c r="B68" s="111" t="s">
        <v>158</v>
      </c>
      <c r="C68" s="81">
        <v>10631</v>
      </c>
      <c r="D68" s="63">
        <v>10687</v>
      </c>
      <c r="E68" s="81">
        <v>10775</v>
      </c>
      <c r="F68" s="110">
        <f t="shared" si="5"/>
        <v>6.2017957868078736E-3</v>
      </c>
      <c r="G68" s="110">
        <f t="shared" si="6"/>
        <v>1.3545292070360267E-2</v>
      </c>
      <c r="H68" s="63">
        <f t="shared" si="7"/>
        <v>144</v>
      </c>
      <c r="I68" s="47">
        <f t="shared" si="9"/>
        <v>4.0407441703847122E-3</v>
      </c>
      <c r="J68" s="81">
        <f t="shared" si="8"/>
        <v>88</v>
      </c>
      <c r="K68" s="11"/>
    </row>
    <row r="69" spans="1:11">
      <c r="A69" s="49">
        <v>68</v>
      </c>
      <c r="B69" s="111" t="s">
        <v>159</v>
      </c>
      <c r="C69" s="81">
        <v>6001</v>
      </c>
      <c r="D69" s="63">
        <v>6270</v>
      </c>
      <c r="E69" s="81">
        <v>6385</v>
      </c>
      <c r="F69" s="110">
        <f t="shared" si="5"/>
        <v>3.6750316564982156E-3</v>
      </c>
      <c r="G69" s="110">
        <f t="shared" si="6"/>
        <v>6.3989335110814866E-2</v>
      </c>
      <c r="H69" s="63">
        <f t="shared" si="7"/>
        <v>384</v>
      </c>
      <c r="I69" s="47">
        <f t="shared" si="9"/>
        <v>1.0775317787692567E-2</v>
      </c>
      <c r="J69" s="81">
        <f t="shared" si="8"/>
        <v>115</v>
      </c>
    </row>
    <row r="70" spans="1:11">
      <c r="A70" s="49">
        <v>69</v>
      </c>
      <c r="B70" s="111" t="s">
        <v>160</v>
      </c>
      <c r="C70" s="81">
        <v>1063</v>
      </c>
      <c r="D70" s="63">
        <v>1049</v>
      </c>
      <c r="E70" s="81">
        <v>1087</v>
      </c>
      <c r="F70" s="110">
        <f t="shared" si="5"/>
        <v>6.2564751928168526E-4</v>
      </c>
      <c r="G70" s="110">
        <f t="shared" si="6"/>
        <v>2.2577610536218252E-2</v>
      </c>
      <c r="H70" s="63">
        <f t="shared" si="7"/>
        <v>24</v>
      </c>
      <c r="I70" s="47">
        <f t="shared" si="9"/>
        <v>6.7345736173078543E-4</v>
      </c>
      <c r="J70" s="81">
        <f t="shared" si="8"/>
        <v>38</v>
      </c>
    </row>
    <row r="71" spans="1:11">
      <c r="A71" s="49">
        <v>70</v>
      </c>
      <c r="B71" s="111" t="s">
        <v>161</v>
      </c>
      <c r="C71" s="81">
        <v>3959</v>
      </c>
      <c r="D71" s="63">
        <v>4103</v>
      </c>
      <c r="E71" s="81">
        <v>4188</v>
      </c>
      <c r="F71" s="110">
        <f t="shared" si="5"/>
        <v>2.4104984459537241E-3</v>
      </c>
      <c r="G71" s="110">
        <f t="shared" si="6"/>
        <v>5.7842889618590555E-2</v>
      </c>
      <c r="H71" s="63">
        <f t="shared" si="7"/>
        <v>229</v>
      </c>
      <c r="I71" s="47">
        <f t="shared" si="9"/>
        <v>6.4259056598479107E-3</v>
      </c>
      <c r="J71" s="81">
        <f t="shared" si="8"/>
        <v>85</v>
      </c>
    </row>
    <row r="72" spans="1:11">
      <c r="A72" s="49">
        <v>71</v>
      </c>
      <c r="B72" s="111" t="s">
        <v>162</v>
      </c>
      <c r="C72" s="81">
        <v>4520</v>
      </c>
      <c r="D72" s="63">
        <v>4613</v>
      </c>
      <c r="E72" s="81">
        <v>4667</v>
      </c>
      <c r="F72" s="110">
        <f t="shared" si="5"/>
        <v>2.6861977667779441E-3</v>
      </c>
      <c r="G72" s="110">
        <f t="shared" si="6"/>
        <v>3.2522123893805308E-2</v>
      </c>
      <c r="H72" s="63">
        <f t="shared" si="7"/>
        <v>147</v>
      </c>
      <c r="I72" s="47">
        <f t="shared" si="9"/>
        <v>4.1249263406010605E-3</v>
      </c>
      <c r="J72" s="81">
        <f t="shared" si="8"/>
        <v>54</v>
      </c>
    </row>
    <row r="73" spans="1:11">
      <c r="A73" s="49">
        <v>72</v>
      </c>
      <c r="B73" s="111" t="s">
        <v>163</v>
      </c>
      <c r="C73" s="81">
        <v>3471</v>
      </c>
      <c r="D73" s="63">
        <v>3551</v>
      </c>
      <c r="E73" s="81">
        <v>3605</v>
      </c>
      <c r="F73" s="110">
        <f t="shared" si="5"/>
        <v>2.0749395648670425E-3</v>
      </c>
      <c r="G73" s="110">
        <f t="shared" si="6"/>
        <v>3.8605589167386919E-2</v>
      </c>
      <c r="H73" s="63">
        <f t="shared" si="7"/>
        <v>134</v>
      </c>
      <c r="I73" s="47">
        <f t="shared" si="9"/>
        <v>3.7601369363302185E-3</v>
      </c>
      <c r="J73" s="81">
        <f t="shared" si="8"/>
        <v>54</v>
      </c>
    </row>
    <row r="74" spans="1:11">
      <c r="A74" s="49">
        <v>73</v>
      </c>
      <c r="B74" s="111" t="s">
        <v>164</v>
      </c>
      <c r="C74" s="81">
        <v>2017</v>
      </c>
      <c r="D74" s="63">
        <v>1556</v>
      </c>
      <c r="E74" s="81">
        <v>1839</v>
      </c>
      <c r="F74" s="110">
        <f t="shared" si="5"/>
        <v>1.0584781857948659E-3</v>
      </c>
      <c r="G74" s="110">
        <f t="shared" si="6"/>
        <v>-8.8249876053544868E-2</v>
      </c>
      <c r="H74" s="63">
        <f t="shared" si="7"/>
        <v>-178</v>
      </c>
      <c r="I74" s="47">
        <f t="shared" si="9"/>
        <v>-4.9948087661699919E-3</v>
      </c>
      <c r="J74" s="81">
        <f t="shared" si="8"/>
        <v>283</v>
      </c>
    </row>
    <row r="75" spans="1:11">
      <c r="A75" s="49">
        <v>74</v>
      </c>
      <c r="B75" s="111" t="s">
        <v>165</v>
      </c>
      <c r="C75" s="81">
        <v>3933</v>
      </c>
      <c r="D75" s="63">
        <v>3964</v>
      </c>
      <c r="E75" s="81">
        <v>3990</v>
      </c>
      <c r="F75" s="110">
        <f t="shared" si="5"/>
        <v>2.2965350523771154E-3</v>
      </c>
      <c r="G75" s="110">
        <f t="shared" si="6"/>
        <v>1.4492753623188406E-2</v>
      </c>
      <c r="H75" s="63">
        <f t="shared" si="7"/>
        <v>57</v>
      </c>
      <c r="I75" s="47">
        <f t="shared" si="9"/>
        <v>1.5994612341106154E-3</v>
      </c>
      <c r="J75" s="81">
        <f t="shared" si="8"/>
        <v>26</v>
      </c>
    </row>
    <row r="76" spans="1:11">
      <c r="A76" s="49">
        <v>75</v>
      </c>
      <c r="B76" s="111" t="s">
        <v>166</v>
      </c>
      <c r="C76" s="81">
        <v>1091</v>
      </c>
      <c r="D76" s="63">
        <v>1089</v>
      </c>
      <c r="E76" s="81">
        <v>1127</v>
      </c>
      <c r="F76" s="110">
        <f t="shared" si="5"/>
        <v>6.486704270749396E-4</v>
      </c>
      <c r="G76" s="110">
        <f t="shared" si="6"/>
        <v>3.2997250229147568E-2</v>
      </c>
      <c r="H76" s="63">
        <f t="shared" si="7"/>
        <v>36</v>
      </c>
      <c r="I76" s="47">
        <f t="shared" si="9"/>
        <v>1.010186042596178E-3</v>
      </c>
      <c r="J76" s="81">
        <f t="shared" si="8"/>
        <v>38</v>
      </c>
    </row>
    <row r="77" spans="1:11">
      <c r="A77" s="49">
        <v>76</v>
      </c>
      <c r="B77" s="111" t="s">
        <v>167</v>
      </c>
      <c r="C77" s="81">
        <v>1715</v>
      </c>
      <c r="D77" s="63">
        <v>1641</v>
      </c>
      <c r="E77" s="81">
        <v>1660</v>
      </c>
      <c r="F77" s="110">
        <f t="shared" si="5"/>
        <v>9.5545067342005295E-4</v>
      </c>
      <c r="G77" s="110">
        <f t="shared" si="6"/>
        <v>-3.2069970845481049E-2</v>
      </c>
      <c r="H77" s="63">
        <f t="shared" si="7"/>
        <v>-55</v>
      </c>
      <c r="I77" s="47">
        <f t="shared" si="9"/>
        <v>-1.5433397872997166E-3</v>
      </c>
      <c r="J77" s="81">
        <f t="shared" si="8"/>
        <v>19</v>
      </c>
    </row>
    <row r="78" spans="1:11">
      <c r="A78" s="49">
        <v>77</v>
      </c>
      <c r="B78" s="111" t="s">
        <v>168</v>
      </c>
      <c r="C78" s="81">
        <v>6266</v>
      </c>
      <c r="D78" s="63">
        <v>6616</v>
      </c>
      <c r="E78" s="81">
        <v>6684</v>
      </c>
      <c r="F78" s="110">
        <f t="shared" si="5"/>
        <v>3.8471278922527917E-3</v>
      </c>
      <c r="G78" s="110">
        <f t="shared" si="6"/>
        <v>6.6709224385572932E-2</v>
      </c>
      <c r="H78" s="63">
        <f t="shared" si="7"/>
        <v>418</v>
      </c>
      <c r="I78" s="47">
        <f t="shared" si="9"/>
        <v>1.1729382383477847E-2</v>
      </c>
      <c r="J78" s="81">
        <f t="shared" si="8"/>
        <v>68</v>
      </c>
    </row>
    <row r="79" spans="1:11">
      <c r="A79" s="49">
        <v>78</v>
      </c>
      <c r="B79" s="111" t="s">
        <v>169</v>
      </c>
      <c r="C79" s="81">
        <v>5057</v>
      </c>
      <c r="D79" s="63">
        <v>5021</v>
      </c>
      <c r="E79" s="81">
        <v>5078</v>
      </c>
      <c r="F79" s="110">
        <f t="shared" si="5"/>
        <v>2.922758144353632E-3</v>
      </c>
      <c r="G79" s="110">
        <f t="shared" si="6"/>
        <v>4.1526596796519679E-3</v>
      </c>
      <c r="H79" s="63">
        <f t="shared" si="7"/>
        <v>21</v>
      </c>
      <c r="I79" s="47">
        <f t="shared" si="9"/>
        <v>5.8927519151443723E-4</v>
      </c>
      <c r="J79" s="81">
        <f t="shared" si="8"/>
        <v>57</v>
      </c>
    </row>
    <row r="80" spans="1:11">
      <c r="A80" s="49">
        <v>79</v>
      </c>
      <c r="B80" s="111" t="s">
        <v>170</v>
      </c>
      <c r="C80" s="81">
        <v>1542</v>
      </c>
      <c r="D80" s="63">
        <v>1532</v>
      </c>
      <c r="E80" s="81">
        <v>1549</v>
      </c>
      <c r="F80" s="110">
        <f t="shared" si="5"/>
        <v>8.9156210429377233E-4</v>
      </c>
      <c r="G80" s="110">
        <f t="shared" si="6"/>
        <v>4.5395590142671858E-3</v>
      </c>
      <c r="H80" s="63">
        <f t="shared" si="7"/>
        <v>7</v>
      </c>
      <c r="I80" s="47">
        <f t="shared" si="9"/>
        <v>1.9642506383814575E-4</v>
      </c>
      <c r="J80" s="81">
        <f t="shared" si="8"/>
        <v>17</v>
      </c>
    </row>
    <row r="81" spans="1:11">
      <c r="A81" s="49">
        <v>80</v>
      </c>
      <c r="B81" s="111" t="s">
        <v>171</v>
      </c>
      <c r="C81" s="81">
        <v>5927</v>
      </c>
      <c r="D81" s="63">
        <v>6089</v>
      </c>
      <c r="E81" s="81">
        <v>6123</v>
      </c>
      <c r="F81" s="110">
        <f t="shared" si="5"/>
        <v>3.5242316104524001E-3</v>
      </c>
      <c r="G81" s="110">
        <f t="shared" si="6"/>
        <v>3.3069006242618527E-2</v>
      </c>
      <c r="H81" s="63">
        <f t="shared" si="7"/>
        <v>196</v>
      </c>
      <c r="I81" s="47">
        <f t="shared" si="9"/>
        <v>5.4999017874680809E-3</v>
      </c>
      <c r="J81" s="81">
        <f t="shared" si="8"/>
        <v>34</v>
      </c>
    </row>
    <row r="82" spans="1:11">
      <c r="A82" s="49">
        <v>81</v>
      </c>
      <c r="B82" s="111" t="s">
        <v>172</v>
      </c>
      <c r="C82" s="81">
        <v>6963</v>
      </c>
      <c r="D82" s="63">
        <v>7289</v>
      </c>
      <c r="E82" s="81">
        <v>7393</v>
      </c>
      <c r="F82" s="110">
        <f t="shared" si="5"/>
        <v>4.255208932888224E-3</v>
      </c>
      <c r="G82" s="110">
        <f t="shared" si="6"/>
        <v>6.175499066494327E-2</v>
      </c>
      <c r="H82" s="63">
        <f t="shared" si="7"/>
        <v>430</v>
      </c>
      <c r="I82" s="47">
        <f t="shared" si="9"/>
        <v>1.2066111064343238E-2</v>
      </c>
      <c r="J82" s="81">
        <f t="shared" si="8"/>
        <v>104</v>
      </c>
    </row>
    <row r="83" spans="1:11" s="11" customFormat="1">
      <c r="A83" s="130" t="s">
        <v>173</v>
      </c>
      <c r="B83" s="130"/>
      <c r="C83" s="80">
        <v>1701763</v>
      </c>
      <c r="D83" s="77">
        <v>1723822</v>
      </c>
      <c r="E83" s="80">
        <v>1737400</v>
      </c>
      <c r="F83" s="110">
        <f t="shared" si="5"/>
        <v>1</v>
      </c>
      <c r="G83" s="110">
        <f t="shared" si="6"/>
        <v>2.0941223895454303E-2</v>
      </c>
      <c r="H83" s="63">
        <f t="shared" si="7"/>
        <v>35637</v>
      </c>
      <c r="I83" s="47">
        <f t="shared" si="9"/>
        <v>1</v>
      </c>
      <c r="J83" s="81">
        <f t="shared" si="8"/>
        <v>13578</v>
      </c>
      <c r="K83" s="7"/>
    </row>
    <row r="84" spans="1:11">
      <c r="D84" s="8"/>
      <c r="E84" s="8"/>
      <c r="F84" s="67"/>
      <c r="I84" s="15"/>
    </row>
    <row r="85" spans="1:11">
      <c r="D85" s="8"/>
      <c r="E85" s="8"/>
      <c r="I85" s="15"/>
    </row>
    <row r="86" spans="1:11">
      <c r="D86" s="8"/>
      <c r="E86" s="8"/>
      <c r="I86" s="15"/>
    </row>
    <row r="87" spans="1:11">
      <c r="D87" s="8"/>
      <c r="E87" s="8"/>
      <c r="I87" s="15"/>
    </row>
    <row r="88" spans="1:11">
      <c r="D88" s="8"/>
      <c r="E88" s="8"/>
      <c r="I88" s="15"/>
    </row>
    <row r="89" spans="1:11">
      <c r="D89" s="8"/>
      <c r="E89" s="8"/>
      <c r="I89" s="15"/>
    </row>
    <row r="90" spans="1:11">
      <c r="D90" s="8"/>
      <c r="E90" s="8"/>
    </row>
    <row r="91" spans="1:11">
      <c r="D91" s="8"/>
      <c r="E91" s="8"/>
    </row>
    <row r="92" spans="1:11">
      <c r="D92" s="8"/>
      <c r="E92" s="8"/>
    </row>
    <row r="93" spans="1:11">
      <c r="D93" s="8"/>
      <c r="E93" s="8"/>
    </row>
    <row r="94" spans="1:11">
      <c r="D94" s="8"/>
      <c r="E94" s="8"/>
    </row>
    <row r="95" spans="1:11">
      <c r="D95" s="8"/>
      <c r="E95" s="8"/>
    </row>
    <row r="96" spans="1:11">
      <c r="D96" s="8"/>
      <c r="E96" s="8"/>
    </row>
    <row r="97" spans="4:6">
      <c r="D97" s="8"/>
      <c r="E97" s="8"/>
    </row>
    <row r="98" spans="4:6">
      <c r="D98" s="8"/>
      <c r="E98" s="8"/>
    </row>
    <row r="99" spans="4:6">
      <c r="D99" s="8"/>
      <c r="E99" s="8"/>
    </row>
    <row r="100" spans="4:6">
      <c r="D100" s="8"/>
      <c r="E100" s="8"/>
    </row>
    <row r="101" spans="4:6">
      <c r="D101" s="8"/>
      <c r="E101" s="8"/>
      <c r="F101" s="13"/>
    </row>
    <row r="102" spans="4:6">
      <c r="D102" s="8"/>
      <c r="E102" s="8"/>
    </row>
    <row r="103" spans="4:6">
      <c r="D103" s="8"/>
      <c r="E103" s="8"/>
    </row>
    <row r="104" spans="4:6">
      <c r="D104" s="8"/>
      <c r="E104" s="8"/>
    </row>
    <row r="105" spans="4:6">
      <c r="D105" s="8"/>
      <c r="E105" s="8"/>
    </row>
    <row r="106" spans="4:6">
      <c r="D106" s="8"/>
      <c r="E106" s="8"/>
    </row>
    <row r="107" spans="4:6">
      <c r="D107" s="8"/>
      <c r="E107" s="8"/>
    </row>
    <row r="108" spans="4:6">
      <c r="D108" s="8"/>
      <c r="E108" s="8"/>
    </row>
    <row r="109" spans="4:6">
      <c r="D109" s="8"/>
      <c r="E109" s="8"/>
    </row>
    <row r="110" spans="4:6">
      <c r="D110" s="8"/>
      <c r="E110" s="8"/>
    </row>
    <row r="111" spans="4:6">
      <c r="D111" s="8"/>
      <c r="E111" s="8"/>
    </row>
    <row r="112" spans="4:6">
      <c r="D112" s="8"/>
      <c r="E112" s="8"/>
    </row>
    <row r="113" spans="4:5">
      <c r="D113" s="8"/>
      <c r="E113" s="8"/>
    </row>
    <row r="114" spans="4:5">
      <c r="D114" s="8"/>
      <c r="E114" s="8"/>
    </row>
    <row r="115" spans="4:5">
      <c r="D115" s="8"/>
      <c r="E115" s="8"/>
    </row>
    <row r="116" spans="4:5">
      <c r="D116" s="8"/>
      <c r="E116" s="8"/>
    </row>
    <row r="117" spans="4:5">
      <c r="D117" s="8"/>
      <c r="E117" s="8"/>
    </row>
    <row r="118" spans="4:5">
      <c r="D118" s="8"/>
      <c r="E118" s="8"/>
    </row>
    <row r="119" spans="4:5">
      <c r="D119" s="8"/>
      <c r="E119" s="8"/>
    </row>
    <row r="120" spans="4:5">
      <c r="D120" s="8"/>
      <c r="E120" s="8"/>
    </row>
    <row r="121" spans="4:5">
      <c r="D121" s="8"/>
      <c r="E121" s="8"/>
    </row>
    <row r="122" spans="4:5">
      <c r="D122" s="8"/>
      <c r="E122" s="8"/>
    </row>
    <row r="123" spans="4:5">
      <c r="D123" s="8"/>
      <c r="E123" s="8"/>
    </row>
    <row r="124" spans="4:5">
      <c r="D124" s="8"/>
      <c r="E124" s="8"/>
    </row>
    <row r="125" spans="4:5">
      <c r="D125" s="8"/>
      <c r="E125" s="8"/>
    </row>
    <row r="126" spans="4:5">
      <c r="D126" s="8"/>
      <c r="E126" s="8"/>
    </row>
    <row r="127" spans="4:5">
      <c r="D127" s="8"/>
      <c r="E127" s="8"/>
    </row>
    <row r="128" spans="4:5">
      <c r="D128" s="8"/>
      <c r="E128" s="8"/>
    </row>
    <row r="129" spans="4:5">
      <c r="D129" s="8"/>
      <c r="E129" s="8"/>
    </row>
    <row r="130" spans="4:5">
      <c r="D130" s="8"/>
      <c r="E130" s="8"/>
    </row>
    <row r="131" spans="4:5">
      <c r="D131" s="8"/>
      <c r="E131" s="8"/>
    </row>
    <row r="132" spans="4:5">
      <c r="D132" s="8"/>
      <c r="E132" s="8"/>
    </row>
    <row r="133" spans="4:5">
      <c r="D133" s="8"/>
      <c r="E133" s="8"/>
    </row>
    <row r="134" spans="4:5">
      <c r="D134" s="8"/>
      <c r="E134" s="8"/>
    </row>
    <row r="135" spans="4:5">
      <c r="D135" s="8"/>
      <c r="E135" s="8"/>
    </row>
    <row r="136" spans="4:5">
      <c r="D136" s="8"/>
      <c r="E136" s="8"/>
    </row>
    <row r="137" spans="4:5">
      <c r="D137" s="8"/>
      <c r="E137" s="8"/>
    </row>
    <row r="138" spans="4:5">
      <c r="D138" s="8"/>
      <c r="E138" s="8"/>
    </row>
    <row r="139" spans="4:5">
      <c r="D139" s="8"/>
      <c r="E139" s="8"/>
    </row>
    <row r="140" spans="4:5">
      <c r="D140" s="8"/>
      <c r="E140" s="8"/>
    </row>
    <row r="141" spans="4:5">
      <c r="D141" s="8"/>
      <c r="E141" s="8"/>
    </row>
    <row r="142" spans="4:5">
      <c r="D142" s="8"/>
      <c r="E142" s="8"/>
    </row>
    <row r="143" spans="4:5">
      <c r="D143" s="18"/>
      <c r="E143" s="18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2"/>
  <sheetViews>
    <sheetView topLeftCell="C1" zoomScale="80" zoomScaleNormal="80" workbookViewId="0">
      <pane ySplit="1" topLeftCell="A64" activePane="bottomLeft" state="frozen"/>
      <selection activeCell="W1" sqref="W1"/>
      <selection pane="bottomLeft" sqref="A1:J90"/>
    </sheetView>
  </sheetViews>
  <sheetFormatPr defaultColWidth="9.179687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33.1796875" style="7" customWidth="1"/>
    <col min="7" max="7" width="28.453125" style="7" customWidth="1"/>
    <col min="8" max="8" width="26.7265625" style="7" customWidth="1"/>
    <col min="9" max="9" width="20.26953125" style="7" customWidth="1"/>
    <col min="10" max="10" width="32.453125" style="7" customWidth="1"/>
    <col min="11" max="16384" width="9.1796875" style="7"/>
  </cols>
  <sheetData>
    <row r="1" spans="1:10" ht="29">
      <c r="A1" s="14" t="s">
        <v>1</v>
      </c>
      <c r="B1" s="6" t="s">
        <v>90</v>
      </c>
      <c r="C1" s="54">
        <v>42095</v>
      </c>
      <c r="D1" s="54">
        <v>42430</v>
      </c>
      <c r="E1" s="54">
        <v>42461</v>
      </c>
      <c r="F1" s="1" t="s">
        <v>305</v>
      </c>
      <c r="G1" s="1" t="s">
        <v>306</v>
      </c>
      <c r="H1" s="1" t="s">
        <v>290</v>
      </c>
      <c r="I1" s="1" t="s">
        <v>291</v>
      </c>
      <c r="J1" s="44" t="s">
        <v>292</v>
      </c>
    </row>
    <row r="2" spans="1:10">
      <c r="A2" s="45">
        <v>1</v>
      </c>
      <c r="B2" s="46" t="s">
        <v>2</v>
      </c>
      <c r="C2" s="81">
        <v>31231</v>
      </c>
      <c r="D2" s="63">
        <v>31040</v>
      </c>
      <c r="E2" s="81">
        <v>32052</v>
      </c>
      <c r="F2" s="110">
        <f t="shared" ref="F2:F65" si="0">E2/$E$90</f>
        <v>8.2888873257502722E-3</v>
      </c>
      <c r="G2" s="110">
        <f t="shared" ref="G2:G65" si="1">(E2-C2)/C2</f>
        <v>2.6287983093720983E-2</v>
      </c>
      <c r="H2" s="63">
        <f t="shared" ref="H2:H65" si="2">E2-C2</f>
        <v>821</v>
      </c>
      <c r="I2" s="47">
        <f>H2/$H$90</f>
        <v>4.5693104849257281E-3</v>
      </c>
      <c r="J2" s="81">
        <f t="shared" ref="J2:J65" si="3">E2-D2</f>
        <v>1012</v>
      </c>
    </row>
    <row r="3" spans="1:10">
      <c r="A3" s="45">
        <v>2</v>
      </c>
      <c r="B3" s="46" t="s">
        <v>3</v>
      </c>
      <c r="C3" s="81">
        <v>26164</v>
      </c>
      <c r="D3" s="63">
        <v>5642</v>
      </c>
      <c r="E3" s="81">
        <v>6031</v>
      </c>
      <c r="F3" s="110">
        <f t="shared" si="0"/>
        <v>1.5596617827779824E-3</v>
      </c>
      <c r="G3" s="110">
        <f t="shared" si="1"/>
        <v>-0.76949243234979359</v>
      </c>
      <c r="H3" s="63">
        <f t="shared" si="2"/>
        <v>-20133</v>
      </c>
      <c r="I3" s="47">
        <f t="shared" ref="I3:I66" si="4">H3/$H$90</f>
        <v>-0.11205106941901301</v>
      </c>
      <c r="J3" s="81">
        <f t="shared" si="3"/>
        <v>389</v>
      </c>
    </row>
    <row r="4" spans="1:10">
      <c r="A4" s="45">
        <v>3</v>
      </c>
      <c r="B4" s="46" t="s">
        <v>4</v>
      </c>
      <c r="C4" s="81">
        <v>1277</v>
      </c>
      <c r="D4" s="63">
        <v>1316</v>
      </c>
      <c r="E4" s="81">
        <v>1301</v>
      </c>
      <c r="F4" s="110">
        <f t="shared" si="0"/>
        <v>3.3644834677402669E-4</v>
      </c>
      <c r="G4" s="110">
        <f t="shared" si="1"/>
        <v>1.8794048551292093E-2</v>
      </c>
      <c r="H4" s="63">
        <f t="shared" si="2"/>
        <v>24</v>
      </c>
      <c r="I4" s="47">
        <f t="shared" si="4"/>
        <v>1.3357302270184833E-4</v>
      </c>
      <c r="J4" s="81">
        <f t="shared" si="3"/>
        <v>-15</v>
      </c>
    </row>
    <row r="5" spans="1:10">
      <c r="A5" s="45">
        <v>5</v>
      </c>
      <c r="B5" s="46" t="s">
        <v>5</v>
      </c>
      <c r="C5" s="81">
        <v>428</v>
      </c>
      <c r="D5" s="63">
        <v>444</v>
      </c>
      <c r="E5" s="81">
        <v>468</v>
      </c>
      <c r="F5" s="110">
        <f t="shared" si="0"/>
        <v>1.210283061416176E-4</v>
      </c>
      <c r="G5" s="110">
        <f t="shared" si="1"/>
        <v>9.3457943925233641E-2</v>
      </c>
      <c r="H5" s="63">
        <f t="shared" si="2"/>
        <v>40</v>
      </c>
      <c r="I5" s="47">
        <f t="shared" si="4"/>
        <v>2.2262170450308052E-4</v>
      </c>
      <c r="J5" s="81">
        <f t="shared" si="3"/>
        <v>24</v>
      </c>
    </row>
    <row r="6" spans="1:10">
      <c r="A6" s="45">
        <v>6</v>
      </c>
      <c r="B6" s="46" t="s">
        <v>6</v>
      </c>
      <c r="C6" s="81">
        <v>73</v>
      </c>
      <c r="D6" s="63">
        <v>90</v>
      </c>
      <c r="E6" s="81">
        <v>87</v>
      </c>
      <c r="F6" s="110">
        <f t="shared" si="0"/>
        <v>2.2498851782736606E-5</v>
      </c>
      <c r="G6" s="110">
        <f t="shared" si="1"/>
        <v>0.19178082191780821</v>
      </c>
      <c r="H6" s="63">
        <f t="shared" si="2"/>
        <v>14</v>
      </c>
      <c r="I6" s="47">
        <f t="shared" si="4"/>
        <v>7.791759657607819E-5</v>
      </c>
      <c r="J6" s="81">
        <f t="shared" si="3"/>
        <v>-3</v>
      </c>
    </row>
    <row r="7" spans="1:10">
      <c r="A7" s="45">
        <v>7</v>
      </c>
      <c r="B7" s="46" t="s">
        <v>7</v>
      </c>
      <c r="C7" s="81">
        <v>885</v>
      </c>
      <c r="D7" s="63">
        <v>784</v>
      </c>
      <c r="E7" s="81">
        <v>783</v>
      </c>
      <c r="F7" s="110">
        <f t="shared" si="0"/>
        <v>2.0248966604462945E-4</v>
      </c>
      <c r="G7" s="110">
        <f t="shared" si="1"/>
        <v>-0.11525423728813559</v>
      </c>
      <c r="H7" s="63">
        <f t="shared" si="2"/>
        <v>-102</v>
      </c>
      <c r="I7" s="47">
        <f t="shared" si="4"/>
        <v>-5.6768534648285538E-4</v>
      </c>
      <c r="J7" s="81">
        <f t="shared" si="3"/>
        <v>-1</v>
      </c>
    </row>
    <row r="8" spans="1:10">
      <c r="A8" s="45">
        <v>8</v>
      </c>
      <c r="B8" s="46" t="s">
        <v>281</v>
      </c>
      <c r="C8" s="81">
        <v>2972</v>
      </c>
      <c r="D8" s="63">
        <v>3191</v>
      </c>
      <c r="E8" s="81">
        <v>3324</v>
      </c>
      <c r="F8" s="110">
        <f t="shared" si="0"/>
        <v>8.5961130259559163E-4</v>
      </c>
      <c r="G8" s="110">
        <f t="shared" si="1"/>
        <v>0.11843876177658143</v>
      </c>
      <c r="H8" s="63">
        <f t="shared" si="2"/>
        <v>352</v>
      </c>
      <c r="I8" s="47">
        <f t="shared" si="4"/>
        <v>1.9590709996271088E-3</v>
      </c>
      <c r="J8" s="81">
        <f t="shared" si="3"/>
        <v>133</v>
      </c>
    </row>
    <row r="9" spans="1:10">
      <c r="A9" s="45">
        <v>9</v>
      </c>
      <c r="B9" s="46" t="s">
        <v>8</v>
      </c>
      <c r="C9" s="81">
        <v>442</v>
      </c>
      <c r="D9" s="63">
        <v>417</v>
      </c>
      <c r="E9" s="81">
        <v>422</v>
      </c>
      <c r="F9" s="110">
        <f t="shared" si="0"/>
        <v>1.0913236152086031E-4</v>
      </c>
      <c r="G9" s="110">
        <f t="shared" si="1"/>
        <v>-4.5248868778280542E-2</v>
      </c>
      <c r="H9" s="63">
        <f t="shared" si="2"/>
        <v>-20</v>
      </c>
      <c r="I9" s="47">
        <f t="shared" si="4"/>
        <v>-1.1131085225154026E-4</v>
      </c>
      <c r="J9" s="81">
        <f t="shared" si="3"/>
        <v>5</v>
      </c>
    </row>
    <row r="10" spans="1:10">
      <c r="A10" s="48">
        <v>10</v>
      </c>
      <c r="B10" s="46" t="s">
        <v>9</v>
      </c>
      <c r="C10" s="63">
        <v>116736</v>
      </c>
      <c r="D10" s="63">
        <v>123040</v>
      </c>
      <c r="E10" s="63">
        <v>123647</v>
      </c>
      <c r="F10" s="110">
        <f t="shared" si="0"/>
        <v>3.1976040533103829E-2</v>
      </c>
      <c r="G10" s="110">
        <f t="shared" si="1"/>
        <v>5.9201959978070179E-2</v>
      </c>
      <c r="H10" s="63">
        <f t="shared" si="2"/>
        <v>6911</v>
      </c>
      <c r="I10" s="47">
        <f t="shared" si="4"/>
        <v>3.8463464995519739E-2</v>
      </c>
      <c r="J10" s="81">
        <f t="shared" si="3"/>
        <v>607</v>
      </c>
    </row>
    <row r="11" spans="1:10">
      <c r="A11" s="48">
        <v>11</v>
      </c>
      <c r="B11" s="46" t="s">
        <v>10</v>
      </c>
      <c r="C11" s="63">
        <v>2486</v>
      </c>
      <c r="D11" s="63">
        <v>2376</v>
      </c>
      <c r="E11" s="63">
        <v>2445</v>
      </c>
      <c r="F11" s="110">
        <f t="shared" si="0"/>
        <v>6.3229531734242529E-4</v>
      </c>
      <c r="G11" s="110">
        <f t="shared" si="1"/>
        <v>-1.6492357200321803E-2</v>
      </c>
      <c r="H11" s="63">
        <f t="shared" si="2"/>
        <v>-41</v>
      </c>
      <c r="I11" s="47">
        <f t="shared" si="4"/>
        <v>-2.2818724711565753E-4</v>
      </c>
      <c r="J11" s="81">
        <f t="shared" si="3"/>
        <v>69</v>
      </c>
    </row>
    <row r="12" spans="1:10">
      <c r="A12" s="48">
        <v>12</v>
      </c>
      <c r="B12" s="46" t="s">
        <v>11</v>
      </c>
      <c r="C12" s="63">
        <v>1368</v>
      </c>
      <c r="D12" s="63">
        <v>1192</v>
      </c>
      <c r="E12" s="63">
        <v>1233</v>
      </c>
      <c r="F12" s="110">
        <f t="shared" si="0"/>
        <v>3.1886303733464635E-4</v>
      </c>
      <c r="G12" s="110">
        <f t="shared" si="1"/>
        <v>-9.8684210526315791E-2</v>
      </c>
      <c r="H12" s="63">
        <f t="shared" si="2"/>
        <v>-135</v>
      </c>
      <c r="I12" s="47">
        <f t="shared" si="4"/>
        <v>-7.5134825269789678E-4</v>
      </c>
      <c r="J12" s="81">
        <f t="shared" si="3"/>
        <v>41</v>
      </c>
    </row>
    <row r="13" spans="1:10">
      <c r="A13" s="48">
        <v>13</v>
      </c>
      <c r="B13" s="46" t="s">
        <v>12</v>
      </c>
      <c r="C13" s="63">
        <v>122293</v>
      </c>
      <c r="D13" s="63">
        <v>117967</v>
      </c>
      <c r="E13" s="63">
        <v>117163</v>
      </c>
      <c r="F13" s="110">
        <f t="shared" si="0"/>
        <v>3.0299229556560562E-2</v>
      </c>
      <c r="G13" s="110">
        <f t="shared" si="1"/>
        <v>-4.1948435315185661E-2</v>
      </c>
      <c r="H13" s="63">
        <f t="shared" si="2"/>
        <v>-5130</v>
      </c>
      <c r="I13" s="47">
        <f t="shared" si="4"/>
        <v>-2.8551233602520078E-2</v>
      </c>
      <c r="J13" s="81">
        <f t="shared" si="3"/>
        <v>-804</v>
      </c>
    </row>
    <row r="14" spans="1:10">
      <c r="A14" s="48">
        <v>14</v>
      </c>
      <c r="B14" s="46" t="s">
        <v>13</v>
      </c>
      <c r="C14" s="63">
        <v>242710</v>
      </c>
      <c r="D14" s="63">
        <v>238690</v>
      </c>
      <c r="E14" s="63">
        <v>236826</v>
      </c>
      <c r="F14" s="110">
        <f t="shared" si="0"/>
        <v>6.1244977842510109E-2</v>
      </c>
      <c r="G14" s="110">
        <f t="shared" si="1"/>
        <v>-2.4242923653743149E-2</v>
      </c>
      <c r="H14" s="63">
        <f t="shared" si="2"/>
        <v>-5884</v>
      </c>
      <c r="I14" s="47">
        <f t="shared" si="4"/>
        <v>-3.2747652732403147E-2</v>
      </c>
      <c r="J14" s="81">
        <f t="shared" si="3"/>
        <v>-1864</v>
      </c>
    </row>
    <row r="15" spans="1:10">
      <c r="A15" s="48">
        <v>15</v>
      </c>
      <c r="B15" s="46" t="s">
        <v>14</v>
      </c>
      <c r="C15" s="63">
        <v>12838</v>
      </c>
      <c r="D15" s="63">
        <v>12795</v>
      </c>
      <c r="E15" s="63">
        <v>12823</v>
      </c>
      <c r="F15" s="110">
        <f t="shared" si="0"/>
        <v>3.3161238667819711E-3</v>
      </c>
      <c r="G15" s="110">
        <f t="shared" si="1"/>
        <v>-1.1684062938152361E-3</v>
      </c>
      <c r="H15" s="63">
        <f t="shared" si="2"/>
        <v>-15</v>
      </c>
      <c r="I15" s="47">
        <f t="shared" si="4"/>
        <v>-8.3483139188655203E-5</v>
      </c>
      <c r="J15" s="81">
        <f t="shared" si="3"/>
        <v>28</v>
      </c>
    </row>
    <row r="16" spans="1:10">
      <c r="A16" s="48">
        <v>16</v>
      </c>
      <c r="B16" s="46" t="s">
        <v>15</v>
      </c>
      <c r="C16" s="63">
        <v>10159</v>
      </c>
      <c r="D16" s="63">
        <v>8073</v>
      </c>
      <c r="E16" s="63">
        <v>8021</v>
      </c>
      <c r="F16" s="110">
        <f t="shared" si="0"/>
        <v>2.0742906913716126E-3</v>
      </c>
      <c r="G16" s="110">
        <f t="shared" si="1"/>
        <v>-0.21045378482134069</v>
      </c>
      <c r="H16" s="63">
        <f t="shared" si="2"/>
        <v>-2138</v>
      </c>
      <c r="I16" s="47">
        <f t="shared" si="4"/>
        <v>-1.1899130105689654E-2</v>
      </c>
      <c r="J16" s="81">
        <f t="shared" si="3"/>
        <v>-52</v>
      </c>
    </row>
    <row r="17" spans="1:10">
      <c r="A17" s="48">
        <v>17</v>
      </c>
      <c r="B17" s="46" t="s">
        <v>16</v>
      </c>
      <c r="C17" s="63">
        <v>9303</v>
      </c>
      <c r="D17" s="63">
        <v>9460</v>
      </c>
      <c r="E17" s="63">
        <v>9427</v>
      </c>
      <c r="F17" s="110">
        <f t="shared" si="0"/>
        <v>2.4378928247799766E-3</v>
      </c>
      <c r="G17" s="110">
        <f t="shared" si="1"/>
        <v>1.3329033645060733E-2</v>
      </c>
      <c r="H17" s="63">
        <f t="shared" si="2"/>
        <v>124</v>
      </c>
      <c r="I17" s="47">
        <f t="shared" si="4"/>
        <v>6.9012728395954968E-4</v>
      </c>
      <c r="J17" s="81">
        <f t="shared" si="3"/>
        <v>-33</v>
      </c>
    </row>
    <row r="18" spans="1:10">
      <c r="A18" s="48">
        <v>18</v>
      </c>
      <c r="B18" s="46" t="s">
        <v>17</v>
      </c>
      <c r="C18" s="63">
        <v>14998</v>
      </c>
      <c r="D18" s="63">
        <v>13252</v>
      </c>
      <c r="E18" s="63">
        <v>13196</v>
      </c>
      <c r="F18" s="110">
        <f t="shared" si="0"/>
        <v>3.4125844612068073E-3</v>
      </c>
      <c r="G18" s="110">
        <f t="shared" si="1"/>
        <v>-0.12014935324709962</v>
      </c>
      <c r="H18" s="63">
        <f t="shared" si="2"/>
        <v>-1802</v>
      </c>
      <c r="I18" s="47">
        <f t="shared" si="4"/>
        <v>-1.0029107787863778E-2</v>
      </c>
      <c r="J18" s="81">
        <f t="shared" si="3"/>
        <v>-56</v>
      </c>
    </row>
    <row r="19" spans="1:10">
      <c r="A19" s="48">
        <v>19</v>
      </c>
      <c r="B19" s="46" t="s">
        <v>18</v>
      </c>
      <c r="C19" s="63">
        <v>974</v>
      </c>
      <c r="D19" s="63">
        <v>960</v>
      </c>
      <c r="E19" s="63">
        <v>977</v>
      </c>
      <c r="F19" s="110">
        <f t="shared" si="0"/>
        <v>2.5265951944521451E-4</v>
      </c>
      <c r="G19" s="110">
        <f t="shared" si="1"/>
        <v>3.0800821355236141E-3</v>
      </c>
      <c r="H19" s="63">
        <f t="shared" si="2"/>
        <v>3</v>
      </c>
      <c r="I19" s="47">
        <f t="shared" si="4"/>
        <v>1.6696627837731041E-5</v>
      </c>
      <c r="J19" s="81">
        <f t="shared" si="3"/>
        <v>17</v>
      </c>
    </row>
    <row r="20" spans="1:10">
      <c r="A20" s="48">
        <v>20</v>
      </c>
      <c r="B20" s="46" t="s">
        <v>19</v>
      </c>
      <c r="C20" s="63">
        <v>16633</v>
      </c>
      <c r="D20" s="63">
        <v>16893</v>
      </c>
      <c r="E20" s="63">
        <v>16865</v>
      </c>
      <c r="F20" s="110">
        <f t="shared" si="0"/>
        <v>4.3614153484580788E-3</v>
      </c>
      <c r="G20" s="110">
        <f t="shared" si="1"/>
        <v>1.3948175314134552E-2</v>
      </c>
      <c r="H20" s="63">
        <f t="shared" si="2"/>
        <v>232</v>
      </c>
      <c r="I20" s="47">
        <f t="shared" si="4"/>
        <v>1.2912058861178671E-3</v>
      </c>
      <c r="J20" s="81">
        <f t="shared" si="3"/>
        <v>-28</v>
      </c>
    </row>
    <row r="21" spans="1:10">
      <c r="A21" s="48">
        <v>21</v>
      </c>
      <c r="B21" s="46" t="s">
        <v>20</v>
      </c>
      <c r="C21" s="63">
        <v>6922</v>
      </c>
      <c r="D21" s="63">
        <v>7422</v>
      </c>
      <c r="E21" s="63">
        <v>7186</v>
      </c>
      <c r="F21" s="110">
        <f t="shared" si="0"/>
        <v>1.8583534357556925E-3</v>
      </c>
      <c r="G21" s="110">
        <f t="shared" si="1"/>
        <v>3.8139266108061252E-2</v>
      </c>
      <c r="H21" s="63">
        <f t="shared" si="2"/>
        <v>264</v>
      </c>
      <c r="I21" s="47">
        <f t="shared" si="4"/>
        <v>1.4693032497203316E-3</v>
      </c>
      <c r="J21" s="81">
        <f t="shared" si="3"/>
        <v>-236</v>
      </c>
    </row>
    <row r="22" spans="1:10">
      <c r="A22" s="48">
        <v>22</v>
      </c>
      <c r="B22" s="46" t="s">
        <v>21</v>
      </c>
      <c r="C22" s="63">
        <v>38524</v>
      </c>
      <c r="D22" s="63">
        <v>39076</v>
      </c>
      <c r="E22" s="63">
        <v>39197</v>
      </c>
      <c r="F22" s="110">
        <f t="shared" si="0"/>
        <v>1.0136637854343985E-2</v>
      </c>
      <c r="G22" s="110">
        <f t="shared" si="1"/>
        <v>1.7469629321981102E-2</v>
      </c>
      <c r="H22" s="63">
        <f t="shared" si="2"/>
        <v>673</v>
      </c>
      <c r="I22" s="47">
        <f t="shared" si="4"/>
        <v>3.7456101782643299E-3</v>
      </c>
      <c r="J22" s="81">
        <f t="shared" si="3"/>
        <v>121</v>
      </c>
    </row>
    <row r="23" spans="1:10">
      <c r="A23" s="48">
        <v>23</v>
      </c>
      <c r="B23" s="46" t="s">
        <v>22</v>
      </c>
      <c r="C23" s="63">
        <v>27785</v>
      </c>
      <c r="D23" s="63">
        <v>27308</v>
      </c>
      <c r="E23" s="63">
        <v>27836</v>
      </c>
      <c r="F23" s="110">
        <f t="shared" si="0"/>
        <v>7.1985981405086911E-3</v>
      </c>
      <c r="G23" s="110">
        <f t="shared" si="1"/>
        <v>1.8355227640813388E-3</v>
      </c>
      <c r="H23" s="63">
        <f t="shared" si="2"/>
        <v>51</v>
      </c>
      <c r="I23" s="47">
        <f t="shared" si="4"/>
        <v>2.8384267324142769E-4</v>
      </c>
      <c r="J23" s="81">
        <f t="shared" si="3"/>
        <v>528</v>
      </c>
    </row>
    <row r="24" spans="1:10">
      <c r="A24" s="48">
        <v>24</v>
      </c>
      <c r="B24" s="46" t="s">
        <v>23</v>
      </c>
      <c r="C24" s="63">
        <v>11524</v>
      </c>
      <c r="D24" s="63">
        <v>11112</v>
      </c>
      <c r="E24" s="63">
        <v>11063</v>
      </c>
      <c r="F24" s="110">
        <f t="shared" si="0"/>
        <v>2.8609746812921269E-3</v>
      </c>
      <c r="G24" s="110">
        <f t="shared" si="1"/>
        <v>-4.0003471017007984E-2</v>
      </c>
      <c r="H24" s="63">
        <f t="shared" si="2"/>
        <v>-461</v>
      </c>
      <c r="I24" s="47">
        <f t="shared" si="4"/>
        <v>-2.5657151443980032E-3</v>
      </c>
      <c r="J24" s="81">
        <f t="shared" si="3"/>
        <v>-49</v>
      </c>
    </row>
    <row r="25" spans="1:10">
      <c r="A25" s="48">
        <v>25</v>
      </c>
      <c r="B25" s="46" t="s">
        <v>24</v>
      </c>
      <c r="C25" s="63">
        <v>53624</v>
      </c>
      <c r="D25" s="63">
        <v>54545</v>
      </c>
      <c r="E25" s="63">
        <v>54391</v>
      </c>
      <c r="F25" s="110">
        <f t="shared" si="0"/>
        <v>1.4065920084078467E-2</v>
      </c>
      <c r="G25" s="110">
        <f t="shared" si="1"/>
        <v>1.4303297031180068E-2</v>
      </c>
      <c r="H25" s="63">
        <f t="shared" si="2"/>
        <v>767</v>
      </c>
      <c r="I25" s="47">
        <f t="shared" si="4"/>
        <v>4.2687711838465692E-3</v>
      </c>
      <c r="J25" s="81">
        <f t="shared" si="3"/>
        <v>-154</v>
      </c>
    </row>
    <row r="26" spans="1:10">
      <c r="A26" s="48">
        <v>26</v>
      </c>
      <c r="B26" s="46" t="s">
        <v>25</v>
      </c>
      <c r="C26" s="63">
        <v>11325</v>
      </c>
      <c r="D26" s="63">
        <v>11088</v>
      </c>
      <c r="E26" s="63">
        <v>11108</v>
      </c>
      <c r="F26" s="110">
        <f t="shared" si="0"/>
        <v>2.8726120184211289E-3</v>
      </c>
      <c r="G26" s="110">
        <f t="shared" si="1"/>
        <v>-1.9161147902869758E-2</v>
      </c>
      <c r="H26" s="63">
        <f t="shared" si="2"/>
        <v>-217</v>
      </c>
      <c r="I26" s="47">
        <f t="shared" si="4"/>
        <v>-1.2077227469292119E-3</v>
      </c>
      <c r="J26" s="81">
        <f t="shared" si="3"/>
        <v>20</v>
      </c>
    </row>
    <row r="27" spans="1:10">
      <c r="A27" s="48">
        <v>27</v>
      </c>
      <c r="B27" s="46" t="s">
        <v>26</v>
      </c>
      <c r="C27" s="63">
        <v>27021</v>
      </c>
      <c r="D27" s="63">
        <v>28549</v>
      </c>
      <c r="E27" s="63">
        <v>28563</v>
      </c>
      <c r="F27" s="110">
        <f t="shared" si="0"/>
        <v>7.3866057870150079E-3</v>
      </c>
      <c r="G27" s="110">
        <f t="shared" si="1"/>
        <v>5.7066725879871209E-2</v>
      </c>
      <c r="H27" s="63">
        <f t="shared" si="2"/>
        <v>1542</v>
      </c>
      <c r="I27" s="47">
        <f t="shared" si="4"/>
        <v>8.5820667085937542E-3</v>
      </c>
      <c r="J27" s="81">
        <f t="shared" si="3"/>
        <v>14</v>
      </c>
    </row>
    <row r="28" spans="1:10">
      <c r="A28" s="48">
        <v>28</v>
      </c>
      <c r="B28" s="46" t="s">
        <v>27</v>
      </c>
      <c r="C28" s="63">
        <v>18538</v>
      </c>
      <c r="D28" s="63">
        <v>18826</v>
      </c>
      <c r="E28" s="63">
        <v>19063</v>
      </c>
      <c r="F28" s="110">
        <f t="shared" si="0"/>
        <v>4.9298346153368727E-3</v>
      </c>
      <c r="G28" s="110">
        <f t="shared" si="1"/>
        <v>2.8320207142086527E-2</v>
      </c>
      <c r="H28" s="63">
        <f t="shared" si="2"/>
        <v>525</v>
      </c>
      <c r="I28" s="47">
        <f t="shared" si="4"/>
        <v>2.9219098716029321E-3</v>
      </c>
      <c r="J28" s="81">
        <f t="shared" si="3"/>
        <v>237</v>
      </c>
    </row>
    <row r="29" spans="1:10">
      <c r="A29" s="48">
        <v>29</v>
      </c>
      <c r="B29" s="46" t="s">
        <v>28</v>
      </c>
      <c r="C29" s="63">
        <v>23134</v>
      </c>
      <c r="D29" s="63">
        <v>27611</v>
      </c>
      <c r="E29" s="63">
        <v>28325</v>
      </c>
      <c r="F29" s="110">
        <f t="shared" si="0"/>
        <v>7.3250572039771766E-3</v>
      </c>
      <c r="G29" s="110">
        <f t="shared" si="1"/>
        <v>0.22438834615717126</v>
      </c>
      <c r="H29" s="63">
        <f t="shared" si="2"/>
        <v>5191</v>
      </c>
      <c r="I29" s="47">
        <f t="shared" si="4"/>
        <v>2.8890731701887277E-2</v>
      </c>
      <c r="J29" s="81">
        <f t="shared" si="3"/>
        <v>714</v>
      </c>
    </row>
    <row r="30" spans="1:10">
      <c r="A30" s="48">
        <v>30</v>
      </c>
      <c r="B30" s="46" t="s">
        <v>29</v>
      </c>
      <c r="C30" s="63">
        <v>2838</v>
      </c>
      <c r="D30" s="63">
        <v>3101</v>
      </c>
      <c r="E30" s="63">
        <v>3130</v>
      </c>
      <c r="F30" s="110">
        <f t="shared" si="0"/>
        <v>8.0944144919500665E-4</v>
      </c>
      <c r="G30" s="110">
        <f t="shared" si="1"/>
        <v>0.10288935870331219</v>
      </c>
      <c r="H30" s="63">
        <f t="shared" si="2"/>
        <v>292</v>
      </c>
      <c r="I30" s="47">
        <f t="shared" si="4"/>
        <v>1.625138442872488E-3</v>
      </c>
      <c r="J30" s="81">
        <f t="shared" si="3"/>
        <v>29</v>
      </c>
    </row>
    <row r="31" spans="1:10">
      <c r="A31" s="48">
        <v>31</v>
      </c>
      <c r="B31" s="46" t="s">
        <v>30</v>
      </c>
      <c r="C31" s="63">
        <v>21221</v>
      </c>
      <c r="D31" s="63">
        <v>21200</v>
      </c>
      <c r="E31" s="63">
        <v>21233</v>
      </c>
      <c r="F31" s="110">
        <f t="shared" si="0"/>
        <v>5.49101287244651E-3</v>
      </c>
      <c r="G31" s="110">
        <f t="shared" si="1"/>
        <v>5.6547759295037933E-4</v>
      </c>
      <c r="H31" s="63">
        <f t="shared" si="2"/>
        <v>12</v>
      </c>
      <c r="I31" s="47">
        <f t="shared" si="4"/>
        <v>6.6786511350924163E-5</v>
      </c>
      <c r="J31" s="81">
        <f t="shared" si="3"/>
        <v>33</v>
      </c>
    </row>
    <row r="32" spans="1:10">
      <c r="A32" s="48">
        <v>32</v>
      </c>
      <c r="B32" s="46" t="s">
        <v>31</v>
      </c>
      <c r="C32" s="63">
        <v>14748</v>
      </c>
      <c r="D32" s="63">
        <v>15264</v>
      </c>
      <c r="E32" s="63">
        <v>15313</v>
      </c>
      <c r="F32" s="110">
        <f t="shared" si="0"/>
        <v>3.9600565212533981E-3</v>
      </c>
      <c r="G32" s="110">
        <f t="shared" si="1"/>
        <v>3.8310279359913206E-2</v>
      </c>
      <c r="H32" s="63">
        <f t="shared" si="2"/>
        <v>565</v>
      </c>
      <c r="I32" s="47">
        <f t="shared" si="4"/>
        <v>3.1445315761060126E-3</v>
      </c>
      <c r="J32" s="81">
        <f t="shared" si="3"/>
        <v>49</v>
      </c>
    </row>
    <row r="33" spans="1:10">
      <c r="A33" s="48">
        <v>33</v>
      </c>
      <c r="B33" s="46" t="s">
        <v>32</v>
      </c>
      <c r="C33" s="63">
        <v>21699</v>
      </c>
      <c r="D33" s="63">
        <v>23381</v>
      </c>
      <c r="E33" s="63">
        <v>22989</v>
      </c>
      <c r="F33" s="110">
        <f t="shared" si="0"/>
        <v>5.9451276279693316E-3</v>
      </c>
      <c r="G33" s="110">
        <f t="shared" si="1"/>
        <v>5.9449744227844603E-2</v>
      </c>
      <c r="H33" s="63">
        <f t="shared" si="2"/>
        <v>1290</v>
      </c>
      <c r="I33" s="47">
        <f t="shared" si="4"/>
        <v>7.1795499702243474E-3</v>
      </c>
      <c r="J33" s="81">
        <f t="shared" si="3"/>
        <v>-392</v>
      </c>
    </row>
    <row r="34" spans="1:10">
      <c r="A34" s="48">
        <v>35</v>
      </c>
      <c r="B34" s="46" t="s">
        <v>33</v>
      </c>
      <c r="C34" s="63">
        <v>10026</v>
      </c>
      <c r="D34" s="63">
        <v>10059</v>
      </c>
      <c r="E34" s="63">
        <v>10011</v>
      </c>
      <c r="F34" s="110">
        <f t="shared" si="0"/>
        <v>2.5889195999652431E-3</v>
      </c>
      <c r="G34" s="110">
        <f t="shared" si="1"/>
        <v>-1.4961101137043686E-3</v>
      </c>
      <c r="H34" s="63">
        <f t="shared" si="2"/>
        <v>-15</v>
      </c>
      <c r="I34" s="47">
        <f t="shared" si="4"/>
        <v>-8.3483139188655203E-5</v>
      </c>
      <c r="J34" s="81">
        <f t="shared" si="3"/>
        <v>-48</v>
      </c>
    </row>
    <row r="35" spans="1:10">
      <c r="A35" s="48">
        <v>36</v>
      </c>
      <c r="B35" s="46" t="s">
        <v>34</v>
      </c>
      <c r="C35" s="63">
        <v>1648</v>
      </c>
      <c r="D35" s="63">
        <v>1602</v>
      </c>
      <c r="E35" s="63">
        <v>1640</v>
      </c>
      <c r="F35" s="110">
        <f t="shared" si="0"/>
        <v>4.2411628647917278E-4</v>
      </c>
      <c r="G35" s="110">
        <f t="shared" si="1"/>
        <v>-4.8543689320388345E-3</v>
      </c>
      <c r="H35" s="63">
        <f t="shared" si="2"/>
        <v>-8</v>
      </c>
      <c r="I35" s="47">
        <f t="shared" si="4"/>
        <v>-4.4524340900616109E-5</v>
      </c>
      <c r="J35" s="81">
        <f t="shared" si="3"/>
        <v>38</v>
      </c>
    </row>
    <row r="36" spans="1:10">
      <c r="A36" s="48">
        <v>37</v>
      </c>
      <c r="B36" s="46" t="s">
        <v>35</v>
      </c>
      <c r="C36" s="63">
        <v>869</v>
      </c>
      <c r="D36" s="63">
        <v>1230</v>
      </c>
      <c r="E36" s="63">
        <v>1283</v>
      </c>
      <c r="F36" s="110">
        <f t="shared" si="0"/>
        <v>3.3179341192242601E-4</v>
      </c>
      <c r="G36" s="110">
        <f t="shared" si="1"/>
        <v>0.47640966628308401</v>
      </c>
      <c r="H36" s="63">
        <f t="shared" si="2"/>
        <v>414</v>
      </c>
      <c r="I36" s="47">
        <f t="shared" si="4"/>
        <v>2.3041346416068833E-3</v>
      </c>
      <c r="J36" s="81">
        <f t="shared" si="3"/>
        <v>53</v>
      </c>
    </row>
    <row r="37" spans="1:10">
      <c r="A37" s="48">
        <v>38</v>
      </c>
      <c r="B37" s="46" t="s">
        <v>36</v>
      </c>
      <c r="C37" s="63">
        <v>7244</v>
      </c>
      <c r="D37" s="63">
        <v>8515</v>
      </c>
      <c r="E37" s="63">
        <v>8526</v>
      </c>
      <c r="F37" s="110">
        <f t="shared" si="0"/>
        <v>2.2048874747081872E-3</v>
      </c>
      <c r="G37" s="110">
        <f t="shared" si="1"/>
        <v>0.17697404748757592</v>
      </c>
      <c r="H37" s="63">
        <f t="shared" si="2"/>
        <v>1282</v>
      </c>
      <c r="I37" s="47">
        <f t="shared" si="4"/>
        <v>7.1350256293237308E-3</v>
      </c>
      <c r="J37" s="81">
        <f t="shared" si="3"/>
        <v>11</v>
      </c>
    </row>
    <row r="38" spans="1:10">
      <c r="A38" s="48">
        <v>39</v>
      </c>
      <c r="B38" s="46" t="s">
        <v>37</v>
      </c>
      <c r="C38" s="63">
        <v>205</v>
      </c>
      <c r="D38" s="63">
        <v>188</v>
      </c>
      <c r="E38" s="63">
        <v>192</v>
      </c>
      <c r="F38" s="110">
        <f t="shared" si="0"/>
        <v>4.965263841707389E-5</v>
      </c>
      <c r="G38" s="110">
        <f t="shared" si="1"/>
        <v>-6.3414634146341464E-2</v>
      </c>
      <c r="H38" s="63">
        <f t="shared" si="2"/>
        <v>-13</v>
      </c>
      <c r="I38" s="47">
        <f t="shared" si="4"/>
        <v>-7.2352053963501176E-5</v>
      </c>
      <c r="J38" s="81">
        <f t="shared" si="3"/>
        <v>4</v>
      </c>
    </row>
    <row r="39" spans="1:10">
      <c r="A39" s="48">
        <v>41</v>
      </c>
      <c r="B39" s="46" t="s">
        <v>38</v>
      </c>
      <c r="C39" s="63">
        <v>35723</v>
      </c>
      <c r="D39" s="63">
        <v>41154</v>
      </c>
      <c r="E39" s="63">
        <v>41654</v>
      </c>
      <c r="F39" s="110">
        <f t="shared" si="0"/>
        <v>1.0772036461587477E-2</v>
      </c>
      <c r="G39" s="110">
        <f t="shared" si="1"/>
        <v>0.1660274892926126</v>
      </c>
      <c r="H39" s="63">
        <f t="shared" si="2"/>
        <v>5931</v>
      </c>
      <c r="I39" s="47">
        <f t="shared" si="4"/>
        <v>3.3009233235194266E-2</v>
      </c>
      <c r="J39" s="81">
        <f t="shared" si="3"/>
        <v>500</v>
      </c>
    </row>
    <row r="40" spans="1:10">
      <c r="A40" s="48">
        <v>42</v>
      </c>
      <c r="B40" s="46" t="s">
        <v>39</v>
      </c>
      <c r="C40" s="63">
        <v>16819</v>
      </c>
      <c r="D40" s="63">
        <v>20718</v>
      </c>
      <c r="E40" s="63">
        <v>20828</v>
      </c>
      <c r="F40" s="110">
        <f t="shared" si="0"/>
        <v>5.3862768382854946E-3</v>
      </c>
      <c r="G40" s="110">
        <f t="shared" si="1"/>
        <v>0.23836137701409121</v>
      </c>
      <c r="H40" s="63">
        <f t="shared" si="2"/>
        <v>4009</v>
      </c>
      <c r="I40" s="47">
        <f t="shared" si="4"/>
        <v>2.2312260333821245E-2</v>
      </c>
      <c r="J40" s="81">
        <f t="shared" si="3"/>
        <v>110</v>
      </c>
    </row>
    <row r="41" spans="1:10">
      <c r="A41" s="48">
        <v>43</v>
      </c>
      <c r="B41" s="46" t="s">
        <v>40</v>
      </c>
      <c r="C41" s="63">
        <v>40804</v>
      </c>
      <c r="D41" s="63">
        <v>39524</v>
      </c>
      <c r="E41" s="63">
        <v>39697</v>
      </c>
      <c r="F41" s="110">
        <f t="shared" si="0"/>
        <v>1.0265941600221783E-2</v>
      </c>
      <c r="G41" s="110">
        <f t="shared" si="1"/>
        <v>-2.7129693167336537E-2</v>
      </c>
      <c r="H41" s="63">
        <f t="shared" si="2"/>
        <v>-1107</v>
      </c>
      <c r="I41" s="47">
        <f t="shared" si="4"/>
        <v>-6.1610556721227536E-3</v>
      </c>
      <c r="J41" s="81">
        <f t="shared" si="3"/>
        <v>173</v>
      </c>
    </row>
    <row r="42" spans="1:10">
      <c r="A42" s="48">
        <v>45</v>
      </c>
      <c r="B42" s="46" t="s">
        <v>41</v>
      </c>
      <c r="C42" s="63">
        <v>29938</v>
      </c>
      <c r="D42" s="63">
        <v>32450</v>
      </c>
      <c r="E42" s="63">
        <v>32489</v>
      </c>
      <c r="F42" s="110">
        <f t="shared" si="0"/>
        <v>8.401898799647466E-3</v>
      </c>
      <c r="G42" s="110">
        <f t="shared" si="1"/>
        <v>8.5209432827844211E-2</v>
      </c>
      <c r="H42" s="63">
        <f t="shared" si="2"/>
        <v>2551</v>
      </c>
      <c r="I42" s="47">
        <f t="shared" si="4"/>
        <v>1.419769920468396E-2</v>
      </c>
      <c r="J42" s="81">
        <f t="shared" si="3"/>
        <v>39</v>
      </c>
    </row>
    <row r="43" spans="1:10">
      <c r="A43" s="48">
        <v>46</v>
      </c>
      <c r="B43" s="46" t="s">
        <v>42</v>
      </c>
      <c r="C43" s="63">
        <v>177896</v>
      </c>
      <c r="D43" s="63">
        <v>184938</v>
      </c>
      <c r="E43" s="63">
        <v>184986</v>
      </c>
      <c r="F43" s="110">
        <f t="shared" si="0"/>
        <v>4.7838765469900159E-2</v>
      </c>
      <c r="G43" s="110">
        <f t="shared" si="1"/>
        <v>3.985474659351531E-2</v>
      </c>
      <c r="H43" s="63">
        <f t="shared" si="2"/>
        <v>7090</v>
      </c>
      <c r="I43" s="47">
        <f t="shared" si="4"/>
        <v>3.9459697123171024E-2</v>
      </c>
      <c r="J43" s="81">
        <f t="shared" si="3"/>
        <v>48</v>
      </c>
    </row>
    <row r="44" spans="1:10">
      <c r="A44" s="48">
        <v>47</v>
      </c>
      <c r="B44" s="46" t="s">
        <v>43</v>
      </c>
      <c r="C44" s="63">
        <v>450070</v>
      </c>
      <c r="D44" s="63">
        <v>459642</v>
      </c>
      <c r="E44" s="63">
        <v>459895</v>
      </c>
      <c r="F44" s="110">
        <f t="shared" si="0"/>
        <v>0.11893229242093852</v>
      </c>
      <c r="G44" s="110">
        <f t="shared" si="1"/>
        <v>2.1829937565267625E-2</v>
      </c>
      <c r="H44" s="63">
        <f t="shared" si="2"/>
        <v>9825</v>
      </c>
      <c r="I44" s="47">
        <f t="shared" si="4"/>
        <v>5.4681456168569155E-2</v>
      </c>
      <c r="J44" s="81">
        <f t="shared" si="3"/>
        <v>253</v>
      </c>
    </row>
    <row r="45" spans="1:10">
      <c r="A45" s="48">
        <v>49</v>
      </c>
      <c r="B45" s="46" t="s">
        <v>44</v>
      </c>
      <c r="C45" s="63">
        <v>58161</v>
      </c>
      <c r="D45" s="63">
        <v>57054</v>
      </c>
      <c r="E45" s="63">
        <v>56887</v>
      </c>
      <c r="F45" s="110">
        <f t="shared" si="0"/>
        <v>1.4711404383500428E-2</v>
      </c>
      <c r="G45" s="110">
        <f t="shared" si="1"/>
        <v>-2.1904712780041607E-2</v>
      </c>
      <c r="H45" s="63">
        <f t="shared" si="2"/>
        <v>-1274</v>
      </c>
      <c r="I45" s="47">
        <f t="shared" si="4"/>
        <v>-7.0905012884231152E-3</v>
      </c>
      <c r="J45" s="81">
        <f t="shared" si="3"/>
        <v>-167</v>
      </c>
    </row>
    <row r="46" spans="1:10">
      <c r="A46" s="48">
        <v>50</v>
      </c>
      <c r="B46" s="46" t="s">
        <v>45</v>
      </c>
      <c r="C46" s="63">
        <v>1285</v>
      </c>
      <c r="D46" s="63">
        <v>1228</v>
      </c>
      <c r="E46" s="63">
        <v>1233</v>
      </c>
      <c r="F46" s="110">
        <f t="shared" si="0"/>
        <v>3.1886303733464635E-4</v>
      </c>
      <c r="G46" s="110">
        <f t="shared" si="1"/>
        <v>-4.0466926070038912E-2</v>
      </c>
      <c r="H46" s="63">
        <f t="shared" si="2"/>
        <v>-52</v>
      </c>
      <c r="I46" s="47">
        <f t="shared" si="4"/>
        <v>-2.8940821585400471E-4</v>
      </c>
      <c r="J46" s="81">
        <f t="shared" si="3"/>
        <v>5</v>
      </c>
    </row>
    <row r="47" spans="1:10">
      <c r="A47" s="48">
        <v>51</v>
      </c>
      <c r="B47" s="46" t="s">
        <v>46</v>
      </c>
      <c r="C47" s="63">
        <v>10385</v>
      </c>
      <c r="D47" s="63">
        <v>11396</v>
      </c>
      <c r="E47" s="63">
        <v>11634</v>
      </c>
      <c r="F47" s="110">
        <f t="shared" si="0"/>
        <v>3.0086395590845708E-3</v>
      </c>
      <c r="G47" s="110">
        <f t="shared" si="1"/>
        <v>0.12026961964371689</v>
      </c>
      <c r="H47" s="63">
        <f t="shared" si="2"/>
        <v>1249</v>
      </c>
      <c r="I47" s="47">
        <f t="shared" si="4"/>
        <v>6.9513627231086892E-3</v>
      </c>
      <c r="J47" s="81">
        <f t="shared" si="3"/>
        <v>238</v>
      </c>
    </row>
    <row r="48" spans="1:10">
      <c r="A48" s="48">
        <v>52</v>
      </c>
      <c r="B48" s="46" t="s">
        <v>47</v>
      </c>
      <c r="C48" s="63">
        <v>43276</v>
      </c>
      <c r="D48" s="63">
        <v>43439</v>
      </c>
      <c r="E48" s="63">
        <v>43959</v>
      </c>
      <c r="F48" s="110">
        <f t="shared" si="0"/>
        <v>1.1368126730084119E-2</v>
      </c>
      <c r="G48" s="110">
        <f t="shared" si="1"/>
        <v>1.5782419816988632E-2</v>
      </c>
      <c r="H48" s="63">
        <f t="shared" si="2"/>
        <v>683</v>
      </c>
      <c r="I48" s="47">
        <f t="shared" si="4"/>
        <v>3.8012656043900999E-3</v>
      </c>
      <c r="J48" s="81">
        <f t="shared" si="3"/>
        <v>520</v>
      </c>
    </row>
    <row r="49" spans="1:10">
      <c r="A49" s="48">
        <v>53</v>
      </c>
      <c r="B49" s="46" t="s">
        <v>48</v>
      </c>
      <c r="C49" s="63">
        <v>5753</v>
      </c>
      <c r="D49" s="63">
        <v>6950</v>
      </c>
      <c r="E49" s="63">
        <v>7686</v>
      </c>
      <c r="F49" s="110">
        <f t="shared" si="0"/>
        <v>1.9876571816334889E-3</v>
      </c>
      <c r="G49" s="110">
        <f t="shared" si="1"/>
        <v>0.33599860942117155</v>
      </c>
      <c r="H49" s="63">
        <f t="shared" si="2"/>
        <v>1933</v>
      </c>
      <c r="I49" s="47">
        <f t="shared" si="4"/>
        <v>1.0758193870111366E-2</v>
      </c>
      <c r="J49" s="81">
        <f t="shared" si="3"/>
        <v>736</v>
      </c>
    </row>
    <row r="50" spans="1:10">
      <c r="A50" s="48">
        <v>55</v>
      </c>
      <c r="B50" s="46" t="s">
        <v>49</v>
      </c>
      <c r="C50" s="63">
        <v>96553</v>
      </c>
      <c r="D50" s="63">
        <v>69958</v>
      </c>
      <c r="E50" s="63">
        <v>78899</v>
      </c>
      <c r="F50" s="110">
        <f t="shared" si="0"/>
        <v>2.0403872492024546E-2</v>
      </c>
      <c r="G50" s="110">
        <f t="shared" si="1"/>
        <v>-0.18284258386585606</v>
      </c>
      <c r="H50" s="63">
        <f t="shared" si="2"/>
        <v>-17654</v>
      </c>
      <c r="I50" s="47">
        <f t="shared" si="4"/>
        <v>-9.8254089282434592E-2</v>
      </c>
      <c r="J50" s="81">
        <f t="shared" si="3"/>
        <v>8941</v>
      </c>
    </row>
    <row r="51" spans="1:10">
      <c r="A51" s="48">
        <v>56</v>
      </c>
      <c r="B51" s="46" t="s">
        <v>50</v>
      </c>
      <c r="C51" s="63">
        <v>165129</v>
      </c>
      <c r="D51" s="63">
        <v>177522</v>
      </c>
      <c r="E51" s="63">
        <v>178512</v>
      </c>
      <c r="F51" s="110">
        <f t="shared" si="0"/>
        <v>4.6164540568274445E-2</v>
      </c>
      <c r="G51" s="110">
        <f t="shared" si="1"/>
        <v>8.1045727885471361E-2</v>
      </c>
      <c r="H51" s="63">
        <f t="shared" si="2"/>
        <v>13383</v>
      </c>
      <c r="I51" s="47">
        <f t="shared" si="4"/>
        <v>7.4483656784118168E-2</v>
      </c>
      <c r="J51" s="81">
        <f t="shared" si="3"/>
        <v>990</v>
      </c>
    </row>
    <row r="52" spans="1:10">
      <c r="A52" s="48">
        <v>58</v>
      </c>
      <c r="B52" s="46" t="s">
        <v>51</v>
      </c>
      <c r="C52" s="63">
        <v>6780</v>
      </c>
      <c r="D52" s="63">
        <v>8601</v>
      </c>
      <c r="E52" s="63">
        <v>8638</v>
      </c>
      <c r="F52" s="110">
        <f t="shared" si="0"/>
        <v>2.2338515137848135E-3</v>
      </c>
      <c r="G52" s="110">
        <f t="shared" si="1"/>
        <v>0.27404129793510323</v>
      </c>
      <c r="H52" s="63">
        <f t="shared" si="2"/>
        <v>1858</v>
      </c>
      <c r="I52" s="47">
        <f t="shared" si="4"/>
        <v>1.034077817416809E-2</v>
      </c>
      <c r="J52" s="81">
        <f t="shared" si="3"/>
        <v>37</v>
      </c>
    </row>
    <row r="53" spans="1:10">
      <c r="A53" s="48">
        <v>59</v>
      </c>
      <c r="B53" s="46" t="s">
        <v>52</v>
      </c>
      <c r="C53" s="63">
        <v>8421</v>
      </c>
      <c r="D53" s="63">
        <v>7667</v>
      </c>
      <c r="E53" s="63">
        <v>7502</v>
      </c>
      <c r="F53" s="110">
        <f t="shared" si="0"/>
        <v>1.9400734031504599E-3</v>
      </c>
      <c r="G53" s="110">
        <f t="shared" si="1"/>
        <v>-0.10913193207457547</v>
      </c>
      <c r="H53" s="63">
        <f t="shared" si="2"/>
        <v>-919</v>
      </c>
      <c r="I53" s="47">
        <f t="shared" si="4"/>
        <v>-5.1147336609582749E-3</v>
      </c>
      <c r="J53" s="81">
        <f t="shared" si="3"/>
        <v>-165</v>
      </c>
    </row>
    <row r="54" spans="1:10">
      <c r="A54" s="48">
        <v>60</v>
      </c>
      <c r="B54" s="46" t="s">
        <v>53</v>
      </c>
      <c r="C54" s="63">
        <v>2876</v>
      </c>
      <c r="D54" s="63">
        <v>3153</v>
      </c>
      <c r="E54" s="63">
        <v>3160</v>
      </c>
      <c r="F54" s="110">
        <f t="shared" si="0"/>
        <v>8.1719967394767437E-4</v>
      </c>
      <c r="G54" s="110">
        <f t="shared" si="1"/>
        <v>9.8748261474269822E-2</v>
      </c>
      <c r="H54" s="63">
        <f t="shared" si="2"/>
        <v>284</v>
      </c>
      <c r="I54" s="47">
        <f t="shared" si="4"/>
        <v>1.5806141019718719E-3</v>
      </c>
      <c r="J54" s="81">
        <f t="shared" si="3"/>
        <v>7</v>
      </c>
    </row>
    <row r="55" spans="1:10">
      <c r="A55" s="48">
        <v>61</v>
      </c>
      <c r="B55" s="46" t="s">
        <v>54</v>
      </c>
      <c r="C55" s="63">
        <v>7036</v>
      </c>
      <c r="D55" s="63">
        <v>7804</v>
      </c>
      <c r="E55" s="63">
        <v>7672</v>
      </c>
      <c r="F55" s="110">
        <f t="shared" si="0"/>
        <v>1.9840366767489106E-3</v>
      </c>
      <c r="G55" s="110">
        <f t="shared" si="1"/>
        <v>9.0392268334280837E-2</v>
      </c>
      <c r="H55" s="63">
        <f t="shared" si="2"/>
        <v>636</v>
      </c>
      <c r="I55" s="47">
        <f t="shared" si="4"/>
        <v>3.5396851015989804E-3</v>
      </c>
      <c r="J55" s="81">
        <f t="shared" si="3"/>
        <v>-132</v>
      </c>
    </row>
    <row r="56" spans="1:10">
      <c r="A56" s="48">
        <v>62</v>
      </c>
      <c r="B56" s="46" t="s">
        <v>55</v>
      </c>
      <c r="C56" s="63">
        <v>22140</v>
      </c>
      <c r="D56" s="63">
        <v>23595</v>
      </c>
      <c r="E56" s="63">
        <v>24587</v>
      </c>
      <c r="F56" s="110">
        <f t="shared" si="0"/>
        <v>6.3583823997947694E-3</v>
      </c>
      <c r="G56" s="110">
        <f t="shared" si="1"/>
        <v>0.11052393857271905</v>
      </c>
      <c r="H56" s="63">
        <f t="shared" si="2"/>
        <v>2447</v>
      </c>
      <c r="I56" s="47">
        <f t="shared" si="4"/>
        <v>1.3618882772975951E-2</v>
      </c>
      <c r="J56" s="81">
        <f t="shared" si="3"/>
        <v>992</v>
      </c>
    </row>
    <row r="57" spans="1:10">
      <c r="A57" s="48">
        <v>63</v>
      </c>
      <c r="B57" s="46" t="s">
        <v>56</v>
      </c>
      <c r="C57" s="63">
        <v>33175</v>
      </c>
      <c r="D57" s="63">
        <v>31241</v>
      </c>
      <c r="E57" s="63">
        <v>31109</v>
      </c>
      <c r="F57" s="110">
        <f t="shared" si="0"/>
        <v>8.0450204610247478E-3</v>
      </c>
      <c r="G57" s="110">
        <f t="shared" si="1"/>
        <v>-6.2275810097965338E-2</v>
      </c>
      <c r="H57" s="63">
        <f t="shared" si="2"/>
        <v>-2066</v>
      </c>
      <c r="I57" s="47">
        <f t="shared" si="4"/>
        <v>-1.1498411037584109E-2</v>
      </c>
      <c r="J57" s="81">
        <f t="shared" si="3"/>
        <v>-132</v>
      </c>
    </row>
    <row r="58" spans="1:10">
      <c r="A58" s="48">
        <v>64</v>
      </c>
      <c r="B58" s="46" t="s">
        <v>57</v>
      </c>
      <c r="C58" s="63">
        <v>43452</v>
      </c>
      <c r="D58" s="63">
        <v>41793</v>
      </c>
      <c r="E58" s="63">
        <v>41427</v>
      </c>
      <c r="F58" s="110">
        <f t="shared" si="0"/>
        <v>1.0713332560958957E-2</v>
      </c>
      <c r="G58" s="110">
        <f t="shared" si="1"/>
        <v>-4.6603148301574152E-2</v>
      </c>
      <c r="H58" s="63">
        <f t="shared" si="2"/>
        <v>-2025</v>
      </c>
      <c r="I58" s="47">
        <f t="shared" si="4"/>
        <v>-1.1270223790468452E-2</v>
      </c>
      <c r="J58" s="81">
        <f t="shared" si="3"/>
        <v>-366</v>
      </c>
    </row>
    <row r="59" spans="1:10">
      <c r="A59" s="48">
        <v>65</v>
      </c>
      <c r="B59" s="46" t="s">
        <v>58</v>
      </c>
      <c r="C59" s="63">
        <v>13969</v>
      </c>
      <c r="D59" s="63">
        <v>13457</v>
      </c>
      <c r="E59" s="63">
        <v>13416</v>
      </c>
      <c r="F59" s="110">
        <f t="shared" si="0"/>
        <v>3.4694781093930378E-3</v>
      </c>
      <c r="G59" s="110">
        <f t="shared" si="1"/>
        <v>-3.958765838642709E-2</v>
      </c>
      <c r="H59" s="63">
        <f t="shared" si="2"/>
        <v>-553</v>
      </c>
      <c r="I59" s="47">
        <f t="shared" si="4"/>
        <v>-3.0777450647550882E-3</v>
      </c>
      <c r="J59" s="81">
        <f t="shared" si="3"/>
        <v>-41</v>
      </c>
    </row>
    <row r="60" spans="1:10">
      <c r="A60" s="48">
        <v>66</v>
      </c>
      <c r="B60" s="46" t="s">
        <v>59</v>
      </c>
      <c r="C60" s="63">
        <v>23667</v>
      </c>
      <c r="D60" s="63">
        <v>25225</v>
      </c>
      <c r="E60" s="63">
        <v>25436</v>
      </c>
      <c r="F60" s="110">
        <f t="shared" si="0"/>
        <v>6.5779401602952675E-3</v>
      </c>
      <c r="G60" s="110">
        <f t="shared" si="1"/>
        <v>7.4745426120758865E-2</v>
      </c>
      <c r="H60" s="63">
        <f t="shared" si="2"/>
        <v>1769</v>
      </c>
      <c r="I60" s="47">
        <f t="shared" si="4"/>
        <v>9.8454448816487367E-3</v>
      </c>
      <c r="J60" s="81">
        <f t="shared" si="3"/>
        <v>211</v>
      </c>
    </row>
    <row r="61" spans="1:10">
      <c r="A61" s="48">
        <v>68</v>
      </c>
      <c r="B61" s="46" t="s">
        <v>60</v>
      </c>
      <c r="C61" s="63">
        <v>22882</v>
      </c>
      <c r="D61" s="63">
        <v>25444</v>
      </c>
      <c r="E61" s="63">
        <v>25812</v>
      </c>
      <c r="F61" s="110">
        <f t="shared" si="0"/>
        <v>6.675176577195371E-3</v>
      </c>
      <c r="G61" s="110">
        <f t="shared" si="1"/>
        <v>0.12804824753081023</v>
      </c>
      <c r="H61" s="63">
        <f t="shared" si="2"/>
        <v>2930</v>
      </c>
      <c r="I61" s="47">
        <f t="shared" si="4"/>
        <v>1.6307039854850647E-2</v>
      </c>
      <c r="J61" s="81">
        <f t="shared" si="3"/>
        <v>368</v>
      </c>
    </row>
    <row r="62" spans="1:10">
      <c r="A62" s="48">
        <v>69</v>
      </c>
      <c r="B62" s="46" t="s">
        <v>61</v>
      </c>
      <c r="C62" s="63">
        <v>73744</v>
      </c>
      <c r="D62" s="63">
        <v>75769</v>
      </c>
      <c r="E62" s="63">
        <v>75790</v>
      </c>
      <c r="F62" s="110">
        <f t="shared" si="0"/>
        <v>1.9599861800156406E-2</v>
      </c>
      <c r="G62" s="110">
        <f t="shared" si="1"/>
        <v>2.7744630071599045E-2</v>
      </c>
      <c r="H62" s="63">
        <f t="shared" si="2"/>
        <v>2046</v>
      </c>
      <c r="I62" s="47">
        <f t="shared" si="4"/>
        <v>1.1387100185332569E-2</v>
      </c>
      <c r="J62" s="81">
        <f t="shared" si="3"/>
        <v>21</v>
      </c>
    </row>
    <row r="63" spans="1:10">
      <c r="A63" s="48">
        <v>70</v>
      </c>
      <c r="B63" s="46" t="s">
        <v>62</v>
      </c>
      <c r="C63" s="63">
        <v>90767</v>
      </c>
      <c r="D63" s="63">
        <v>91587</v>
      </c>
      <c r="E63" s="63">
        <v>92017</v>
      </c>
      <c r="F63" s="110">
        <f t="shared" si="0"/>
        <v>2.3796285568874417E-2</v>
      </c>
      <c r="G63" s="110">
        <f t="shared" si="1"/>
        <v>1.3771524893408398E-2</v>
      </c>
      <c r="H63" s="63">
        <f t="shared" si="2"/>
        <v>1250</v>
      </c>
      <c r="I63" s="47">
        <f t="shared" si="4"/>
        <v>6.9569282657212664E-3</v>
      </c>
      <c r="J63" s="81">
        <f t="shared" si="3"/>
        <v>430</v>
      </c>
    </row>
    <row r="64" spans="1:10">
      <c r="A64" s="48">
        <v>71</v>
      </c>
      <c r="B64" s="46" t="s">
        <v>63</v>
      </c>
      <c r="C64" s="63">
        <v>43968</v>
      </c>
      <c r="D64" s="63">
        <v>46750</v>
      </c>
      <c r="E64" s="63">
        <v>46604</v>
      </c>
      <c r="F64" s="110">
        <f t="shared" si="0"/>
        <v>1.2052143545777664E-2</v>
      </c>
      <c r="G64" s="110">
        <f t="shared" si="1"/>
        <v>5.9952692867540028E-2</v>
      </c>
      <c r="H64" s="63">
        <f t="shared" si="2"/>
        <v>2636</v>
      </c>
      <c r="I64" s="47">
        <f t="shared" si="4"/>
        <v>1.4670770326753006E-2</v>
      </c>
      <c r="J64" s="81">
        <f t="shared" si="3"/>
        <v>-146</v>
      </c>
    </row>
    <row r="65" spans="1:10">
      <c r="A65" s="48">
        <v>72</v>
      </c>
      <c r="B65" s="46" t="s">
        <v>64</v>
      </c>
      <c r="C65" s="63">
        <v>3437</v>
      </c>
      <c r="D65" s="63">
        <v>4145</v>
      </c>
      <c r="E65" s="63">
        <v>4357</v>
      </c>
      <c r="F65" s="110">
        <f t="shared" si="0"/>
        <v>1.1267528415791195E-3</v>
      </c>
      <c r="G65" s="110">
        <f t="shared" si="1"/>
        <v>0.26767529822519637</v>
      </c>
      <c r="H65" s="63">
        <f t="shared" si="2"/>
        <v>920</v>
      </c>
      <c r="I65" s="47">
        <f t="shared" si="4"/>
        <v>5.120299203570852E-3</v>
      </c>
      <c r="J65" s="81">
        <f t="shared" si="3"/>
        <v>212</v>
      </c>
    </row>
    <row r="66" spans="1:10">
      <c r="A66" s="48">
        <v>73</v>
      </c>
      <c r="B66" s="46" t="s">
        <v>65</v>
      </c>
      <c r="C66" s="63">
        <v>26150</v>
      </c>
      <c r="D66" s="63">
        <v>25674</v>
      </c>
      <c r="E66" s="63">
        <v>27344</v>
      </c>
      <c r="F66" s="110">
        <f t="shared" ref="F66:F90" si="5">E66/$E$90</f>
        <v>7.0713632545649392E-3</v>
      </c>
      <c r="G66" s="110">
        <f t="shared" ref="G66:G90" si="6">(E66-C66)/C66</f>
        <v>4.5659655831739962E-2</v>
      </c>
      <c r="H66" s="63">
        <f t="shared" ref="H66:H90" si="7">E66-C66</f>
        <v>1194</v>
      </c>
      <c r="I66" s="47">
        <f t="shared" si="4"/>
        <v>6.6452578794169541E-3</v>
      </c>
      <c r="J66" s="81">
        <f t="shared" ref="J66:J90" si="8">E66-D66</f>
        <v>1670</v>
      </c>
    </row>
    <row r="67" spans="1:10">
      <c r="A67" s="48">
        <v>74</v>
      </c>
      <c r="B67" s="46" t="s">
        <v>66</v>
      </c>
      <c r="C67" s="63">
        <v>10049</v>
      </c>
      <c r="D67" s="63">
        <v>12919</v>
      </c>
      <c r="E67" s="63">
        <v>13067</v>
      </c>
      <c r="F67" s="110">
        <f t="shared" si="5"/>
        <v>3.3792240947703358E-3</v>
      </c>
      <c r="G67" s="110">
        <f t="shared" si="6"/>
        <v>0.30032839088466512</v>
      </c>
      <c r="H67" s="63">
        <f t="shared" si="7"/>
        <v>3018</v>
      </c>
      <c r="I67" s="47">
        <f t="shared" ref="I67:I90" si="9">H67/$H$90</f>
        <v>1.6796807604757425E-2</v>
      </c>
      <c r="J67" s="81">
        <f t="shared" si="8"/>
        <v>148</v>
      </c>
    </row>
    <row r="68" spans="1:10">
      <c r="A68" s="48">
        <v>75</v>
      </c>
      <c r="B68" s="46" t="s">
        <v>67</v>
      </c>
      <c r="C68" s="63">
        <v>2406</v>
      </c>
      <c r="D68" s="63">
        <v>2426</v>
      </c>
      <c r="E68" s="63">
        <v>2452</v>
      </c>
      <c r="F68" s="110">
        <f t="shared" si="5"/>
        <v>6.3410556978471446E-4</v>
      </c>
      <c r="G68" s="110">
        <f t="shared" si="6"/>
        <v>1.9118869492934332E-2</v>
      </c>
      <c r="H68" s="63">
        <f t="shared" si="7"/>
        <v>46</v>
      </c>
      <c r="I68" s="47">
        <f t="shared" si="9"/>
        <v>2.5601496017854262E-4</v>
      </c>
      <c r="J68" s="81">
        <f t="shared" si="8"/>
        <v>26</v>
      </c>
    </row>
    <row r="69" spans="1:10">
      <c r="A69" s="48">
        <v>77</v>
      </c>
      <c r="B69" s="46" t="s">
        <v>68</v>
      </c>
      <c r="C69" s="63">
        <v>6124</v>
      </c>
      <c r="D69" s="63">
        <v>6443</v>
      </c>
      <c r="E69" s="63">
        <v>6394</v>
      </c>
      <c r="F69" s="110">
        <f t="shared" si="5"/>
        <v>1.6535363022852627E-3</v>
      </c>
      <c r="G69" s="110">
        <f t="shared" si="6"/>
        <v>4.4088830829523189E-2</v>
      </c>
      <c r="H69" s="63">
        <f t="shared" si="7"/>
        <v>270</v>
      </c>
      <c r="I69" s="47">
        <f t="shared" si="9"/>
        <v>1.5026965053957936E-3</v>
      </c>
      <c r="J69" s="81">
        <f t="shared" si="8"/>
        <v>-49</v>
      </c>
    </row>
    <row r="70" spans="1:10">
      <c r="A70" s="48">
        <v>78</v>
      </c>
      <c r="B70" s="46" t="s">
        <v>69</v>
      </c>
      <c r="C70" s="63">
        <v>12064</v>
      </c>
      <c r="D70" s="63">
        <v>18640</v>
      </c>
      <c r="E70" s="63">
        <v>19880</v>
      </c>
      <c r="F70" s="110">
        <f t="shared" si="5"/>
        <v>5.1411169361011925E-3</v>
      </c>
      <c r="G70" s="110">
        <f t="shared" si="6"/>
        <v>0.64787798408488062</v>
      </c>
      <c r="H70" s="63">
        <f t="shared" si="7"/>
        <v>7816</v>
      </c>
      <c r="I70" s="47">
        <f t="shared" si="9"/>
        <v>4.3500281059901932E-2</v>
      </c>
      <c r="J70" s="81">
        <f t="shared" si="8"/>
        <v>1240</v>
      </c>
    </row>
    <row r="71" spans="1:10">
      <c r="A71" s="48">
        <v>79</v>
      </c>
      <c r="B71" s="46" t="s">
        <v>70</v>
      </c>
      <c r="C71" s="63">
        <v>21213</v>
      </c>
      <c r="D71" s="63">
        <v>18597</v>
      </c>
      <c r="E71" s="63">
        <v>19101</v>
      </c>
      <c r="F71" s="110">
        <f t="shared" si="5"/>
        <v>4.9396617000235848E-3</v>
      </c>
      <c r="G71" s="110">
        <f t="shared" si="6"/>
        <v>-9.9561589591288358E-2</v>
      </c>
      <c r="H71" s="63">
        <f t="shared" si="7"/>
        <v>-2112</v>
      </c>
      <c r="I71" s="47">
        <f t="shared" si="9"/>
        <v>-1.1754425997762653E-2</v>
      </c>
      <c r="J71" s="81">
        <f t="shared" si="8"/>
        <v>504</v>
      </c>
    </row>
    <row r="72" spans="1:10">
      <c r="A72" s="48">
        <v>80</v>
      </c>
      <c r="B72" s="46" t="s">
        <v>71</v>
      </c>
      <c r="C72" s="63">
        <v>30730</v>
      </c>
      <c r="D72" s="63">
        <v>32198</v>
      </c>
      <c r="E72" s="63">
        <v>33156</v>
      </c>
      <c r="F72" s="110">
        <f t="shared" si="5"/>
        <v>8.5743899966484478E-3</v>
      </c>
      <c r="G72" s="110">
        <f t="shared" si="6"/>
        <v>7.894565571103157E-2</v>
      </c>
      <c r="H72" s="63">
        <f t="shared" si="7"/>
        <v>2426</v>
      </c>
      <c r="I72" s="47">
        <f t="shared" si="9"/>
        <v>1.3502006378111834E-2</v>
      </c>
      <c r="J72" s="81">
        <f t="shared" si="8"/>
        <v>958</v>
      </c>
    </row>
    <row r="73" spans="1:10">
      <c r="A73" s="48">
        <v>81</v>
      </c>
      <c r="B73" s="46" t="s">
        <v>72</v>
      </c>
      <c r="C73" s="63">
        <v>215742</v>
      </c>
      <c r="D73" s="63">
        <v>277034</v>
      </c>
      <c r="E73" s="63">
        <v>278510</v>
      </c>
      <c r="F73" s="110">
        <f t="shared" si="5"/>
        <v>7.2024772528850256E-2</v>
      </c>
      <c r="G73" s="110">
        <f t="shared" si="6"/>
        <v>0.29094010438394008</v>
      </c>
      <c r="H73" s="63">
        <f t="shared" si="7"/>
        <v>62768</v>
      </c>
      <c r="I73" s="47">
        <f t="shared" si="9"/>
        <v>0.34933797870623395</v>
      </c>
      <c r="J73" s="81">
        <f t="shared" si="8"/>
        <v>1476</v>
      </c>
    </row>
    <row r="74" spans="1:10">
      <c r="A74" s="48">
        <v>82</v>
      </c>
      <c r="B74" s="46" t="s">
        <v>73</v>
      </c>
      <c r="C74" s="63">
        <v>160836</v>
      </c>
      <c r="D74" s="63">
        <v>168117</v>
      </c>
      <c r="E74" s="63">
        <v>168413</v>
      </c>
      <c r="F74" s="110">
        <f t="shared" si="5"/>
        <v>4.3552863509034714E-2</v>
      </c>
      <c r="G74" s="110">
        <f t="shared" si="6"/>
        <v>4.7110099728916409E-2</v>
      </c>
      <c r="H74" s="63">
        <f t="shared" si="7"/>
        <v>7577</v>
      </c>
      <c r="I74" s="47">
        <f t="shared" si="9"/>
        <v>4.2170116375496031E-2</v>
      </c>
      <c r="J74" s="81">
        <f t="shared" si="8"/>
        <v>296</v>
      </c>
    </row>
    <row r="75" spans="1:10">
      <c r="A75" s="48">
        <v>84</v>
      </c>
      <c r="B75" s="46" t="s">
        <v>74</v>
      </c>
      <c r="C75" s="63">
        <v>5439</v>
      </c>
      <c r="D75" s="63">
        <v>16509</v>
      </c>
      <c r="E75" s="63">
        <v>16572</v>
      </c>
      <c r="F75" s="110">
        <f t="shared" si="5"/>
        <v>4.2856433533736901E-3</v>
      </c>
      <c r="G75" s="110">
        <f t="shared" si="6"/>
        <v>2.0468836183121897</v>
      </c>
      <c r="H75" s="63">
        <f t="shared" si="7"/>
        <v>11133</v>
      </c>
      <c r="I75" s="47">
        <f t="shared" si="9"/>
        <v>6.1961185905819886E-2</v>
      </c>
      <c r="J75" s="81">
        <f t="shared" si="8"/>
        <v>63</v>
      </c>
    </row>
    <row r="76" spans="1:10">
      <c r="A76" s="48">
        <v>85</v>
      </c>
      <c r="B76" s="46" t="s">
        <v>75</v>
      </c>
      <c r="C76" s="63">
        <v>409048</v>
      </c>
      <c r="D76" s="63">
        <v>448305</v>
      </c>
      <c r="E76" s="63">
        <v>466933</v>
      </c>
      <c r="F76" s="110">
        <f t="shared" si="5"/>
        <v>0.12075237194791438</v>
      </c>
      <c r="G76" s="110">
        <f t="shared" si="6"/>
        <v>0.14151150965167902</v>
      </c>
      <c r="H76" s="63">
        <f t="shared" si="7"/>
        <v>57885</v>
      </c>
      <c r="I76" s="47">
        <f t="shared" si="9"/>
        <v>0.32216143412902043</v>
      </c>
      <c r="J76" s="81">
        <f t="shared" si="8"/>
        <v>18628</v>
      </c>
    </row>
    <row r="77" spans="1:10">
      <c r="A77" s="48">
        <v>86</v>
      </c>
      <c r="B77" s="46" t="s">
        <v>76</v>
      </c>
      <c r="C77" s="63">
        <v>166387</v>
      </c>
      <c r="D77" s="63">
        <v>175592</v>
      </c>
      <c r="E77" s="63">
        <v>174969</v>
      </c>
      <c r="F77" s="110">
        <f t="shared" si="5"/>
        <v>4.524829422498438E-2</v>
      </c>
      <c r="G77" s="110">
        <f t="shared" si="6"/>
        <v>5.1578548804894611E-2</v>
      </c>
      <c r="H77" s="63">
        <f t="shared" si="7"/>
        <v>8582</v>
      </c>
      <c r="I77" s="47">
        <f t="shared" si="9"/>
        <v>4.7763486701135928E-2</v>
      </c>
      <c r="J77" s="81">
        <f t="shared" si="8"/>
        <v>-623</v>
      </c>
    </row>
    <row r="78" spans="1:10">
      <c r="A78" s="48">
        <v>87</v>
      </c>
      <c r="B78" s="46" t="s">
        <v>77</v>
      </c>
      <c r="C78" s="81">
        <v>14955</v>
      </c>
      <c r="D78" s="63">
        <v>16632</v>
      </c>
      <c r="E78" s="81">
        <v>16849</v>
      </c>
      <c r="F78" s="110">
        <f t="shared" si="5"/>
        <v>4.3572776285899896E-3</v>
      </c>
      <c r="G78" s="110">
        <f t="shared" si="6"/>
        <v>0.12664660648612505</v>
      </c>
      <c r="H78" s="63">
        <f t="shared" si="7"/>
        <v>1894</v>
      </c>
      <c r="I78" s="47">
        <f t="shared" si="9"/>
        <v>1.0541137708220863E-2</v>
      </c>
      <c r="J78" s="81">
        <f t="shared" si="8"/>
        <v>217</v>
      </c>
    </row>
    <row r="79" spans="1:10">
      <c r="A79" s="48">
        <v>88</v>
      </c>
      <c r="B79" s="46" t="s">
        <v>78</v>
      </c>
      <c r="C79" s="81">
        <v>27107</v>
      </c>
      <c r="D79" s="63">
        <v>29031</v>
      </c>
      <c r="E79" s="81">
        <v>29248</v>
      </c>
      <c r="F79" s="110">
        <f t="shared" si="5"/>
        <v>7.5637519188675884E-3</v>
      </c>
      <c r="G79" s="110">
        <f t="shared" si="6"/>
        <v>7.8983288449477995E-2</v>
      </c>
      <c r="H79" s="63">
        <f t="shared" si="7"/>
        <v>2141</v>
      </c>
      <c r="I79" s="47">
        <f t="shared" si="9"/>
        <v>1.1915826733527386E-2</v>
      </c>
      <c r="J79" s="81">
        <f t="shared" si="8"/>
        <v>217</v>
      </c>
    </row>
    <row r="80" spans="1:10">
      <c r="A80" s="48">
        <v>90</v>
      </c>
      <c r="B80" s="46" t="s">
        <v>79</v>
      </c>
      <c r="C80" s="81">
        <v>5115</v>
      </c>
      <c r="D80" s="63">
        <v>4837</v>
      </c>
      <c r="E80" s="81">
        <v>5140</v>
      </c>
      <c r="F80" s="110">
        <f t="shared" si="5"/>
        <v>1.3292425076237488E-3</v>
      </c>
      <c r="G80" s="110">
        <f t="shared" si="6"/>
        <v>4.8875855327468231E-3</v>
      </c>
      <c r="H80" s="63">
        <f t="shared" si="7"/>
        <v>25</v>
      </c>
      <c r="I80" s="47">
        <f t="shared" si="9"/>
        <v>1.3913856531442534E-4</v>
      </c>
      <c r="J80" s="81">
        <f t="shared" si="8"/>
        <v>303</v>
      </c>
    </row>
    <row r="81" spans="1:10">
      <c r="A81" s="48">
        <v>91</v>
      </c>
      <c r="B81" s="46" t="s">
        <v>80</v>
      </c>
      <c r="C81" s="81">
        <v>1124</v>
      </c>
      <c r="D81" s="63">
        <v>1429</v>
      </c>
      <c r="E81" s="81">
        <v>1469</v>
      </c>
      <c r="F81" s="110">
        <f t="shared" si="5"/>
        <v>3.7989440538896635E-4</v>
      </c>
      <c r="G81" s="110">
        <f t="shared" si="6"/>
        <v>0.30693950177935941</v>
      </c>
      <c r="H81" s="63">
        <f t="shared" si="7"/>
        <v>345</v>
      </c>
      <c r="I81" s="47">
        <f t="shared" si="9"/>
        <v>1.9201122013390696E-3</v>
      </c>
      <c r="J81" s="81">
        <f t="shared" si="8"/>
        <v>40</v>
      </c>
    </row>
    <row r="82" spans="1:10">
      <c r="A82" s="48">
        <v>92</v>
      </c>
      <c r="B82" s="46" t="s">
        <v>81</v>
      </c>
      <c r="C82" s="81">
        <v>3141</v>
      </c>
      <c r="D82" s="63">
        <v>2917</v>
      </c>
      <c r="E82" s="81">
        <v>2940</v>
      </c>
      <c r="F82" s="110">
        <f t="shared" si="5"/>
        <v>7.6030602576144385E-4</v>
      </c>
      <c r="G82" s="110">
        <f t="shared" si="6"/>
        <v>-6.3992359121298956E-2</v>
      </c>
      <c r="H82" s="63">
        <f t="shared" si="7"/>
        <v>-201</v>
      </c>
      <c r="I82" s="47">
        <f t="shared" si="9"/>
        <v>-1.1186740651279797E-3</v>
      </c>
      <c r="J82" s="81">
        <f t="shared" si="8"/>
        <v>23</v>
      </c>
    </row>
    <row r="83" spans="1:10">
      <c r="A83" s="48">
        <v>93</v>
      </c>
      <c r="B83" s="46" t="s">
        <v>82</v>
      </c>
      <c r="C83" s="81">
        <v>12661</v>
      </c>
      <c r="D83" s="63">
        <v>13059</v>
      </c>
      <c r="E83" s="81">
        <v>13295</v>
      </c>
      <c r="F83" s="110">
        <f t="shared" si="5"/>
        <v>3.4381866028906109E-3</v>
      </c>
      <c r="G83" s="110">
        <f t="shared" si="6"/>
        <v>5.0075033567648683E-2</v>
      </c>
      <c r="H83" s="63">
        <f t="shared" si="7"/>
        <v>634</v>
      </c>
      <c r="I83" s="47">
        <f t="shared" si="9"/>
        <v>3.5285540163738265E-3</v>
      </c>
      <c r="J83" s="81">
        <f t="shared" si="8"/>
        <v>236</v>
      </c>
    </row>
    <row r="84" spans="1:10">
      <c r="A84" s="48">
        <v>94</v>
      </c>
      <c r="B84" s="46" t="s">
        <v>83</v>
      </c>
      <c r="C84" s="81">
        <v>18572</v>
      </c>
      <c r="D84" s="63">
        <v>19407</v>
      </c>
      <c r="E84" s="81">
        <v>19264</v>
      </c>
      <c r="F84" s="110">
        <f t="shared" si="5"/>
        <v>4.9818147211797463E-3</v>
      </c>
      <c r="G84" s="110">
        <f t="shared" si="6"/>
        <v>3.7260391987938832E-2</v>
      </c>
      <c r="H84" s="63">
        <f t="shared" si="7"/>
        <v>692</v>
      </c>
      <c r="I84" s="47">
        <f t="shared" si="9"/>
        <v>3.8513554879032932E-3</v>
      </c>
      <c r="J84" s="81">
        <f t="shared" si="8"/>
        <v>-143</v>
      </c>
    </row>
    <row r="85" spans="1:10">
      <c r="A85" s="48">
        <v>95</v>
      </c>
      <c r="B85" s="46" t="s">
        <v>84</v>
      </c>
      <c r="C85" s="81">
        <v>13672</v>
      </c>
      <c r="D85" s="63">
        <v>13274</v>
      </c>
      <c r="E85" s="81">
        <v>13242</v>
      </c>
      <c r="F85" s="110">
        <f t="shared" si="5"/>
        <v>3.4244804058275648E-3</v>
      </c>
      <c r="G85" s="110">
        <f t="shared" si="6"/>
        <v>-3.1451141018139263E-2</v>
      </c>
      <c r="H85" s="63">
        <f t="shared" si="7"/>
        <v>-430</v>
      </c>
      <c r="I85" s="47">
        <f t="shared" si="9"/>
        <v>-2.3931833234081155E-3</v>
      </c>
      <c r="J85" s="81">
        <f t="shared" si="8"/>
        <v>-32</v>
      </c>
    </row>
    <row r="86" spans="1:10">
      <c r="A86" s="48">
        <v>96</v>
      </c>
      <c r="B86" s="46" t="s">
        <v>85</v>
      </c>
      <c r="C86" s="81">
        <v>48510</v>
      </c>
      <c r="D86" s="63">
        <v>46373</v>
      </c>
      <c r="E86" s="81">
        <v>47308</v>
      </c>
      <c r="F86" s="110">
        <f t="shared" si="5"/>
        <v>1.2234203219973601E-2</v>
      </c>
      <c r="G86" s="110">
        <f t="shared" si="6"/>
        <v>-2.4778396206967635E-2</v>
      </c>
      <c r="H86" s="63">
        <f t="shared" si="7"/>
        <v>-1202</v>
      </c>
      <c r="I86" s="47">
        <f t="shared" si="9"/>
        <v>-6.6897822203175698E-3</v>
      </c>
      <c r="J86" s="81">
        <f t="shared" si="8"/>
        <v>935</v>
      </c>
    </row>
    <row r="87" spans="1:10">
      <c r="A87" s="48">
        <v>97</v>
      </c>
      <c r="B87" s="46" t="s">
        <v>86</v>
      </c>
      <c r="C87" s="81">
        <v>32252</v>
      </c>
      <c r="D87" s="63">
        <v>25079</v>
      </c>
      <c r="E87" s="81">
        <v>24509</v>
      </c>
      <c r="F87" s="110">
        <f t="shared" si="5"/>
        <v>6.3382110154378331E-3</v>
      </c>
      <c r="G87" s="110">
        <f t="shared" si="6"/>
        <v>-0.2400781346893216</v>
      </c>
      <c r="H87" s="63">
        <f t="shared" si="7"/>
        <v>-7743</v>
      </c>
      <c r="I87" s="47">
        <f t="shared" si="9"/>
        <v>-4.3093996449183811E-2</v>
      </c>
      <c r="J87" s="81">
        <f t="shared" si="8"/>
        <v>-570</v>
      </c>
    </row>
    <row r="88" spans="1:10">
      <c r="A88" s="48">
        <v>98</v>
      </c>
      <c r="B88" s="46" t="s">
        <v>87</v>
      </c>
      <c r="C88" s="81">
        <v>1232</v>
      </c>
      <c r="D88" s="63">
        <v>923</v>
      </c>
      <c r="E88" s="81">
        <v>980</v>
      </c>
      <c r="F88" s="110">
        <f t="shared" si="5"/>
        <v>2.5343534192048128E-4</v>
      </c>
      <c r="G88" s="110">
        <f t="shared" si="6"/>
        <v>-0.20454545454545456</v>
      </c>
      <c r="H88" s="63">
        <f t="shared" si="7"/>
        <v>-252</v>
      </c>
      <c r="I88" s="47">
        <f t="shared" si="9"/>
        <v>-1.4025167383694074E-3</v>
      </c>
      <c r="J88" s="81">
        <f t="shared" si="8"/>
        <v>57</v>
      </c>
    </row>
    <row r="89" spans="1:10">
      <c r="A89" s="48">
        <v>99</v>
      </c>
      <c r="B89" s="46" t="s">
        <v>88</v>
      </c>
      <c r="C89" s="81">
        <v>1687</v>
      </c>
      <c r="D89" s="63">
        <v>1806</v>
      </c>
      <c r="E89" s="81">
        <v>1803</v>
      </c>
      <c r="F89" s="110">
        <f t="shared" si="5"/>
        <v>4.6626930763533447E-4</v>
      </c>
      <c r="G89" s="110">
        <f t="shared" si="6"/>
        <v>6.8761114404267937E-2</v>
      </c>
      <c r="H89" s="63">
        <f t="shared" si="7"/>
        <v>116</v>
      </c>
      <c r="I89" s="47">
        <f t="shared" si="9"/>
        <v>6.4560294305893357E-4</v>
      </c>
      <c r="J89" s="81">
        <f t="shared" si="8"/>
        <v>-3</v>
      </c>
    </row>
    <row r="90" spans="1:10" s="11" customFormat="1">
      <c r="A90" s="129" t="s">
        <v>89</v>
      </c>
      <c r="B90" s="129"/>
      <c r="C90" s="74">
        <v>3687187</v>
      </c>
      <c r="D90" s="75">
        <v>3827124</v>
      </c>
      <c r="E90" s="74">
        <v>3866864</v>
      </c>
      <c r="F90" s="110">
        <f t="shared" si="5"/>
        <v>1</v>
      </c>
      <c r="G90" s="110">
        <f t="shared" si="6"/>
        <v>4.8730102378859545E-2</v>
      </c>
      <c r="H90" s="63">
        <f t="shared" si="7"/>
        <v>179677</v>
      </c>
      <c r="I90" s="47">
        <f t="shared" si="9"/>
        <v>1</v>
      </c>
      <c r="J90" s="81">
        <f t="shared" si="8"/>
        <v>39740</v>
      </c>
    </row>
    <row r="91" spans="1:10" s="9" customFormat="1">
      <c r="C91" s="19"/>
      <c r="D91" s="8"/>
      <c r="E91" s="8"/>
      <c r="H91" s="20"/>
      <c r="I91" s="20"/>
    </row>
    <row r="92" spans="1:10">
      <c r="C92" s="8"/>
      <c r="D92" s="8"/>
      <c r="E92" s="8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26"/>
  <sheetViews>
    <sheetView topLeftCell="B1" zoomScale="80" zoomScaleNormal="80" workbookViewId="0">
      <pane ySplit="1" topLeftCell="A2" activePane="bottomLeft" state="frozen"/>
      <selection pane="bottomLeft" activeCell="B1" sqref="A1:J26"/>
    </sheetView>
  </sheetViews>
  <sheetFormatPr defaultColWidth="8.8164062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22.54296875" style="7" customWidth="1"/>
    <col min="7" max="7" width="28.453125" style="7" customWidth="1"/>
    <col min="8" max="8" width="26.7265625" style="7" customWidth="1"/>
    <col min="9" max="9" width="20.26953125" style="7" customWidth="1"/>
    <col min="10" max="10" width="29" style="7" customWidth="1"/>
    <col min="11" max="16384" width="8.81640625" style="7"/>
  </cols>
  <sheetData>
    <row r="1" spans="1:13" ht="43.5">
      <c r="A1" s="116" t="s">
        <v>1</v>
      </c>
      <c r="B1" s="115" t="s">
        <v>90</v>
      </c>
      <c r="C1" s="114">
        <v>42095</v>
      </c>
      <c r="D1" s="114">
        <v>42430</v>
      </c>
      <c r="E1" s="114">
        <v>42461</v>
      </c>
      <c r="F1" s="113" t="s">
        <v>305</v>
      </c>
      <c r="G1" s="113" t="s">
        <v>289</v>
      </c>
      <c r="H1" s="113" t="s">
        <v>290</v>
      </c>
      <c r="I1" s="113" t="s">
        <v>291</v>
      </c>
      <c r="J1" s="117" t="s">
        <v>307</v>
      </c>
    </row>
    <row r="2" spans="1:13">
      <c r="A2" s="123">
        <v>10</v>
      </c>
      <c r="B2" s="120" t="s">
        <v>9</v>
      </c>
      <c r="C2" s="118">
        <v>116736</v>
      </c>
      <c r="D2" s="118">
        <v>123040</v>
      </c>
      <c r="E2" s="118">
        <v>123647</v>
      </c>
      <c r="F2" s="121">
        <f t="shared" ref="F2:F26" si="0">E2/$E$26</f>
        <v>0.14861061032186726</v>
      </c>
      <c r="G2" s="121">
        <f t="shared" ref="G2:G25" si="1">(E2-C2)/C2</f>
        <v>5.9201959978070179E-2</v>
      </c>
      <c r="H2" s="118">
        <f t="shared" ref="H2:H25" si="2">E2-C2</f>
        <v>6911</v>
      </c>
      <c r="I2" s="122">
        <f t="shared" ref="I2:I26" si="3">H2/$H$26</f>
        <v>2.6387934326078657</v>
      </c>
      <c r="J2" s="119">
        <f t="shared" ref="J2:J25" si="4">E2-D2</f>
        <v>607</v>
      </c>
      <c r="M2" s="10"/>
    </row>
    <row r="3" spans="1:13">
      <c r="A3" s="123">
        <v>11</v>
      </c>
      <c r="B3" s="120" t="s">
        <v>10</v>
      </c>
      <c r="C3" s="118">
        <v>2486</v>
      </c>
      <c r="D3" s="118">
        <v>2376</v>
      </c>
      <c r="E3" s="118">
        <v>2445</v>
      </c>
      <c r="F3" s="121">
        <f t="shared" si="0"/>
        <v>2.9386312829018531E-3</v>
      </c>
      <c r="G3" s="121">
        <f t="shared" si="1"/>
        <v>-1.6492357200321803E-2</v>
      </c>
      <c r="H3" s="118">
        <f t="shared" si="2"/>
        <v>-41</v>
      </c>
      <c r="I3" s="122">
        <f t="shared" si="3"/>
        <v>-1.5654830087819777E-2</v>
      </c>
      <c r="J3" s="119">
        <f t="shared" si="4"/>
        <v>69</v>
      </c>
      <c r="M3" s="10"/>
    </row>
    <row r="4" spans="1:13">
      <c r="A4" s="123">
        <v>12</v>
      </c>
      <c r="B4" s="120" t="s">
        <v>11</v>
      </c>
      <c r="C4" s="118">
        <v>1368</v>
      </c>
      <c r="D4" s="118">
        <v>1192</v>
      </c>
      <c r="E4" s="118">
        <v>1233</v>
      </c>
      <c r="F4" s="121">
        <f t="shared" si="0"/>
        <v>1.481935530395904E-3</v>
      </c>
      <c r="G4" s="121">
        <f t="shared" si="1"/>
        <v>-9.8684210526315791E-2</v>
      </c>
      <c r="H4" s="118">
        <f t="shared" si="2"/>
        <v>-135</v>
      </c>
      <c r="I4" s="122">
        <f t="shared" si="3"/>
        <v>-5.1546391752577317E-2</v>
      </c>
      <c r="J4" s="119">
        <f t="shared" si="4"/>
        <v>41</v>
      </c>
      <c r="M4" s="10"/>
    </row>
    <row r="5" spans="1:13">
      <c r="A5" s="123">
        <v>13</v>
      </c>
      <c r="B5" s="120" t="s">
        <v>12</v>
      </c>
      <c r="C5" s="118">
        <v>122293</v>
      </c>
      <c r="D5" s="118">
        <v>117967</v>
      </c>
      <c r="E5" s="118">
        <v>117163</v>
      </c>
      <c r="F5" s="121">
        <f t="shared" si="0"/>
        <v>0.14081752842479747</v>
      </c>
      <c r="G5" s="121">
        <f t="shared" si="1"/>
        <v>-4.1948435315185661E-2</v>
      </c>
      <c r="H5" s="118">
        <f t="shared" si="2"/>
        <v>-5130</v>
      </c>
      <c r="I5" s="122">
        <f t="shared" si="3"/>
        <v>-1.9587628865979381</v>
      </c>
      <c r="J5" s="119">
        <f t="shared" si="4"/>
        <v>-804</v>
      </c>
      <c r="M5" s="10"/>
    </row>
    <row r="6" spans="1:13">
      <c r="A6" s="123">
        <v>14</v>
      </c>
      <c r="B6" s="120" t="s">
        <v>13</v>
      </c>
      <c r="C6" s="118">
        <v>242710</v>
      </c>
      <c r="D6" s="118">
        <v>238690</v>
      </c>
      <c r="E6" s="118">
        <v>236826</v>
      </c>
      <c r="F6" s="121">
        <f t="shared" si="0"/>
        <v>0.28463979231268477</v>
      </c>
      <c r="G6" s="121">
        <f t="shared" si="1"/>
        <v>-2.4242923653743149E-2</v>
      </c>
      <c r="H6" s="118">
        <f t="shared" si="2"/>
        <v>-5884</v>
      </c>
      <c r="I6" s="122">
        <f t="shared" si="3"/>
        <v>-2.2466590301641847</v>
      </c>
      <c r="J6" s="119">
        <f t="shared" si="4"/>
        <v>-1864</v>
      </c>
      <c r="M6" s="10"/>
    </row>
    <row r="7" spans="1:13">
      <c r="A7" s="123">
        <v>15</v>
      </c>
      <c r="B7" s="120" t="s">
        <v>14</v>
      </c>
      <c r="C7" s="118">
        <v>12838</v>
      </c>
      <c r="D7" s="118">
        <v>12795</v>
      </c>
      <c r="E7" s="118">
        <v>12823</v>
      </c>
      <c r="F7" s="121">
        <f t="shared" si="0"/>
        <v>1.5411889137280354E-2</v>
      </c>
      <c r="G7" s="121">
        <f t="shared" si="1"/>
        <v>-1.1684062938152361E-3</v>
      </c>
      <c r="H7" s="118">
        <f t="shared" si="2"/>
        <v>-15</v>
      </c>
      <c r="I7" s="122">
        <f t="shared" si="3"/>
        <v>-5.7273768613974796E-3</v>
      </c>
      <c r="J7" s="119">
        <f t="shared" si="4"/>
        <v>28</v>
      </c>
      <c r="M7" s="10"/>
    </row>
    <row r="8" spans="1:13">
      <c r="A8" s="123">
        <v>16</v>
      </c>
      <c r="B8" s="120" t="s">
        <v>15</v>
      </c>
      <c r="C8" s="118">
        <v>10159</v>
      </c>
      <c r="D8" s="118">
        <v>8073</v>
      </c>
      <c r="E8" s="118">
        <v>8021</v>
      </c>
      <c r="F8" s="121">
        <f t="shared" si="0"/>
        <v>9.6403932597774085E-3</v>
      </c>
      <c r="G8" s="121">
        <f t="shared" si="1"/>
        <v>-0.21045378482134069</v>
      </c>
      <c r="H8" s="118">
        <f t="shared" si="2"/>
        <v>-2138</v>
      </c>
      <c r="I8" s="122">
        <f t="shared" si="3"/>
        <v>-0.8163421153111875</v>
      </c>
      <c r="J8" s="119">
        <f t="shared" si="4"/>
        <v>-52</v>
      </c>
      <c r="M8" s="10"/>
    </row>
    <row r="9" spans="1:13">
      <c r="A9" s="123">
        <v>17</v>
      </c>
      <c r="B9" s="120" t="s">
        <v>16</v>
      </c>
      <c r="C9" s="118">
        <v>9303</v>
      </c>
      <c r="D9" s="118">
        <v>9460</v>
      </c>
      <c r="E9" s="118">
        <v>9427</v>
      </c>
      <c r="F9" s="121">
        <f t="shared" si="0"/>
        <v>1.1330256484219129E-2</v>
      </c>
      <c r="G9" s="121">
        <f t="shared" si="1"/>
        <v>1.3329033645060733E-2</v>
      </c>
      <c r="H9" s="118">
        <f t="shared" si="2"/>
        <v>124</v>
      </c>
      <c r="I9" s="122">
        <f t="shared" si="3"/>
        <v>4.7346315387552504E-2</v>
      </c>
      <c r="J9" s="119">
        <f t="shared" si="4"/>
        <v>-33</v>
      </c>
      <c r="M9" s="10"/>
    </row>
    <row r="10" spans="1:13">
      <c r="A10" s="123">
        <v>18</v>
      </c>
      <c r="B10" s="120" t="s">
        <v>17</v>
      </c>
      <c r="C10" s="118">
        <v>14998</v>
      </c>
      <c r="D10" s="118">
        <v>13252</v>
      </c>
      <c r="E10" s="118">
        <v>13196</v>
      </c>
      <c r="F10" s="121">
        <f t="shared" si="0"/>
        <v>1.5860195668373357E-2</v>
      </c>
      <c r="G10" s="121">
        <f t="shared" si="1"/>
        <v>-0.12014935324709962</v>
      </c>
      <c r="H10" s="118">
        <f t="shared" si="2"/>
        <v>-1802</v>
      </c>
      <c r="I10" s="122">
        <f t="shared" si="3"/>
        <v>-0.68804887361588396</v>
      </c>
      <c r="J10" s="119">
        <f t="shared" si="4"/>
        <v>-56</v>
      </c>
      <c r="M10" s="10"/>
    </row>
    <row r="11" spans="1:13">
      <c r="A11" s="123">
        <v>19</v>
      </c>
      <c r="B11" s="120" t="s">
        <v>18</v>
      </c>
      <c r="C11" s="118">
        <v>974</v>
      </c>
      <c r="D11" s="118">
        <v>960</v>
      </c>
      <c r="E11" s="118">
        <v>977</v>
      </c>
      <c r="F11" s="121">
        <f t="shared" si="0"/>
        <v>1.1742506189755053E-3</v>
      </c>
      <c r="G11" s="121">
        <f t="shared" si="1"/>
        <v>3.0800821355236141E-3</v>
      </c>
      <c r="H11" s="118">
        <f t="shared" si="2"/>
        <v>3</v>
      </c>
      <c r="I11" s="122">
        <f t="shared" si="3"/>
        <v>1.145475372279496E-3</v>
      </c>
      <c r="J11" s="119">
        <f t="shared" si="4"/>
        <v>17</v>
      </c>
      <c r="M11" s="10"/>
    </row>
    <row r="12" spans="1:13">
      <c r="A12" s="123">
        <v>20</v>
      </c>
      <c r="B12" s="120" t="s">
        <v>19</v>
      </c>
      <c r="C12" s="118">
        <v>16633</v>
      </c>
      <c r="D12" s="118">
        <v>16893</v>
      </c>
      <c r="E12" s="118">
        <v>16865</v>
      </c>
      <c r="F12" s="121">
        <f t="shared" si="0"/>
        <v>2.026994543400399E-2</v>
      </c>
      <c r="G12" s="121">
        <f t="shared" si="1"/>
        <v>1.3948175314134552E-2</v>
      </c>
      <c r="H12" s="118">
        <f t="shared" si="2"/>
        <v>232</v>
      </c>
      <c r="I12" s="122">
        <f t="shared" si="3"/>
        <v>8.8583428789614352E-2</v>
      </c>
      <c r="J12" s="119">
        <f t="shared" si="4"/>
        <v>-28</v>
      </c>
    </row>
    <row r="13" spans="1:13">
      <c r="A13" s="123">
        <v>21</v>
      </c>
      <c r="B13" s="120" t="s">
        <v>20</v>
      </c>
      <c r="C13" s="118">
        <v>6922</v>
      </c>
      <c r="D13" s="118">
        <v>7422</v>
      </c>
      <c r="E13" s="118">
        <v>7186</v>
      </c>
      <c r="F13" s="121">
        <f t="shared" si="0"/>
        <v>8.6368116151054053E-3</v>
      </c>
      <c r="G13" s="121">
        <f t="shared" si="1"/>
        <v>3.8139266108061252E-2</v>
      </c>
      <c r="H13" s="118">
        <f t="shared" si="2"/>
        <v>264</v>
      </c>
      <c r="I13" s="122">
        <f t="shared" si="3"/>
        <v>0.10080183276059565</v>
      </c>
      <c r="J13" s="119">
        <f t="shared" si="4"/>
        <v>-236</v>
      </c>
    </row>
    <row r="14" spans="1:13">
      <c r="A14" s="123">
        <v>22</v>
      </c>
      <c r="B14" s="120" t="s">
        <v>21</v>
      </c>
      <c r="C14" s="118">
        <v>38524</v>
      </c>
      <c r="D14" s="118">
        <v>39076</v>
      </c>
      <c r="E14" s="118">
        <v>39197</v>
      </c>
      <c r="F14" s="121">
        <f t="shared" si="0"/>
        <v>4.7110646378692819E-2</v>
      </c>
      <c r="G14" s="121">
        <f t="shared" si="1"/>
        <v>1.7469629321981102E-2</v>
      </c>
      <c r="H14" s="118">
        <f t="shared" si="2"/>
        <v>673</v>
      </c>
      <c r="I14" s="122">
        <f t="shared" si="3"/>
        <v>0.25696830851470026</v>
      </c>
      <c r="J14" s="119">
        <f t="shared" si="4"/>
        <v>121</v>
      </c>
    </row>
    <row r="15" spans="1:13">
      <c r="A15" s="123">
        <v>23</v>
      </c>
      <c r="B15" s="120" t="s">
        <v>22</v>
      </c>
      <c r="C15" s="118">
        <v>27785</v>
      </c>
      <c r="D15" s="118">
        <v>27308</v>
      </c>
      <c r="E15" s="118">
        <v>27836</v>
      </c>
      <c r="F15" s="121">
        <f t="shared" si="0"/>
        <v>3.3455926540227401E-2</v>
      </c>
      <c r="G15" s="121">
        <f t="shared" si="1"/>
        <v>1.8355227640813388E-3</v>
      </c>
      <c r="H15" s="118">
        <f t="shared" si="2"/>
        <v>51</v>
      </c>
      <c r="I15" s="122">
        <f t="shared" si="3"/>
        <v>1.9473081328751432E-2</v>
      </c>
      <c r="J15" s="119">
        <f t="shared" si="4"/>
        <v>528</v>
      </c>
    </row>
    <row r="16" spans="1:13">
      <c r="A16" s="123">
        <v>24</v>
      </c>
      <c r="B16" s="120" t="s">
        <v>23</v>
      </c>
      <c r="C16" s="118">
        <v>11524</v>
      </c>
      <c r="D16" s="118">
        <v>11112</v>
      </c>
      <c r="E16" s="118">
        <v>11063</v>
      </c>
      <c r="F16" s="121">
        <f t="shared" si="0"/>
        <v>1.3296555371265114E-2</v>
      </c>
      <c r="G16" s="121">
        <f t="shared" si="1"/>
        <v>-4.0003471017007984E-2</v>
      </c>
      <c r="H16" s="118">
        <f t="shared" si="2"/>
        <v>-461</v>
      </c>
      <c r="I16" s="122">
        <f t="shared" si="3"/>
        <v>-0.17602138220694921</v>
      </c>
      <c r="J16" s="119">
        <f t="shared" si="4"/>
        <v>-49</v>
      </c>
      <c r="M16" s="11"/>
    </row>
    <row r="17" spans="1:13">
      <c r="A17" s="123">
        <v>25</v>
      </c>
      <c r="B17" s="120" t="s">
        <v>24</v>
      </c>
      <c r="C17" s="118">
        <v>53624</v>
      </c>
      <c r="D17" s="118">
        <v>54545</v>
      </c>
      <c r="E17" s="118">
        <v>54391</v>
      </c>
      <c r="F17" s="121">
        <f t="shared" si="0"/>
        <v>6.5372226629167571E-2</v>
      </c>
      <c r="G17" s="121">
        <f t="shared" si="1"/>
        <v>1.4303297031180068E-2</v>
      </c>
      <c r="H17" s="118">
        <f t="shared" si="2"/>
        <v>767</v>
      </c>
      <c r="I17" s="122">
        <f t="shared" si="3"/>
        <v>0.2928598701794578</v>
      </c>
      <c r="J17" s="119">
        <f t="shared" si="4"/>
        <v>-154</v>
      </c>
    </row>
    <row r="18" spans="1:13">
      <c r="A18" s="123">
        <v>26</v>
      </c>
      <c r="B18" s="120" t="s">
        <v>25</v>
      </c>
      <c r="C18" s="118">
        <v>11325</v>
      </c>
      <c r="D18" s="118">
        <v>11088</v>
      </c>
      <c r="E18" s="118">
        <v>11108</v>
      </c>
      <c r="F18" s="121">
        <f t="shared" si="0"/>
        <v>1.3350640609600731E-2</v>
      </c>
      <c r="G18" s="121">
        <f t="shared" si="1"/>
        <v>-1.9161147902869758E-2</v>
      </c>
      <c r="H18" s="118">
        <f t="shared" si="2"/>
        <v>-217</v>
      </c>
      <c r="I18" s="122">
        <f t="shared" si="3"/>
        <v>-8.2856051928216878E-2</v>
      </c>
      <c r="J18" s="119">
        <f t="shared" si="4"/>
        <v>20</v>
      </c>
    </row>
    <row r="19" spans="1:13">
      <c r="A19" s="48">
        <v>27</v>
      </c>
      <c r="B19" s="46" t="s">
        <v>26</v>
      </c>
      <c r="C19" s="63">
        <v>27021</v>
      </c>
      <c r="D19" s="63">
        <v>28549</v>
      </c>
      <c r="E19" s="63">
        <v>28563</v>
      </c>
      <c r="F19" s="110">
        <f t="shared" si="0"/>
        <v>3.4329703612893919E-2</v>
      </c>
      <c r="G19" s="110">
        <f t="shared" si="1"/>
        <v>5.7066725879871209E-2</v>
      </c>
      <c r="H19" s="63">
        <f t="shared" si="2"/>
        <v>1542</v>
      </c>
      <c r="I19" s="47">
        <f t="shared" si="3"/>
        <v>0.58877434135166096</v>
      </c>
      <c r="J19" s="81">
        <f t="shared" si="4"/>
        <v>14</v>
      </c>
    </row>
    <row r="20" spans="1:13">
      <c r="A20" s="48">
        <v>28</v>
      </c>
      <c r="B20" s="46" t="s">
        <v>27</v>
      </c>
      <c r="C20" s="63">
        <v>18538</v>
      </c>
      <c r="D20" s="63">
        <v>18826</v>
      </c>
      <c r="E20" s="63">
        <v>19063</v>
      </c>
      <c r="F20" s="110">
        <f t="shared" si="0"/>
        <v>2.2911708853152569E-2</v>
      </c>
      <c r="G20" s="110">
        <f t="shared" si="1"/>
        <v>2.8320207142086527E-2</v>
      </c>
      <c r="H20" s="63">
        <f t="shared" si="2"/>
        <v>525</v>
      </c>
      <c r="I20" s="47">
        <f t="shared" si="3"/>
        <v>0.20045819014891181</v>
      </c>
      <c r="J20" s="81">
        <f t="shared" si="4"/>
        <v>237</v>
      </c>
    </row>
    <row r="21" spans="1:13">
      <c r="A21" s="48">
        <v>29</v>
      </c>
      <c r="B21" s="46" t="s">
        <v>28</v>
      </c>
      <c r="C21" s="63">
        <v>23134</v>
      </c>
      <c r="D21" s="63">
        <v>27611</v>
      </c>
      <c r="E21" s="63">
        <v>28325</v>
      </c>
      <c r="F21" s="110">
        <f t="shared" si="0"/>
        <v>3.4043652796807766E-2</v>
      </c>
      <c r="G21" s="110">
        <f t="shared" si="1"/>
        <v>0.22438834615717126</v>
      </c>
      <c r="H21" s="63">
        <f t="shared" si="2"/>
        <v>5191</v>
      </c>
      <c r="I21" s="47">
        <f t="shared" si="3"/>
        <v>1.9820542191676211</v>
      </c>
      <c r="J21" s="81">
        <f t="shared" si="4"/>
        <v>714</v>
      </c>
    </row>
    <row r="22" spans="1:13">
      <c r="A22" s="48">
        <v>30</v>
      </c>
      <c r="B22" s="46" t="s">
        <v>29</v>
      </c>
      <c r="C22" s="63">
        <v>2838</v>
      </c>
      <c r="D22" s="63">
        <v>3101</v>
      </c>
      <c r="E22" s="63">
        <v>3130</v>
      </c>
      <c r="F22" s="110">
        <f t="shared" si="0"/>
        <v>3.7619287997884667E-3</v>
      </c>
      <c r="G22" s="110">
        <f t="shared" si="1"/>
        <v>0.10288935870331219</v>
      </c>
      <c r="H22" s="63">
        <f t="shared" si="2"/>
        <v>292</v>
      </c>
      <c r="I22" s="47">
        <f t="shared" si="3"/>
        <v>0.11149293623520427</v>
      </c>
      <c r="J22" s="81">
        <f t="shared" si="4"/>
        <v>29</v>
      </c>
    </row>
    <row r="23" spans="1:13">
      <c r="A23" s="48">
        <v>31</v>
      </c>
      <c r="B23" s="46" t="s">
        <v>30</v>
      </c>
      <c r="C23" s="63">
        <v>21221</v>
      </c>
      <c r="D23" s="63">
        <v>21200</v>
      </c>
      <c r="E23" s="63">
        <v>21233</v>
      </c>
      <c r="F23" s="110">
        <f t="shared" si="0"/>
        <v>2.5519819235114542E-2</v>
      </c>
      <c r="G23" s="110">
        <f t="shared" si="1"/>
        <v>5.6547759295037933E-4</v>
      </c>
      <c r="H23" s="63">
        <f t="shared" si="2"/>
        <v>12</v>
      </c>
      <c r="I23" s="47">
        <f t="shared" si="3"/>
        <v>4.5819014891179842E-3</v>
      </c>
      <c r="J23" s="81">
        <f t="shared" si="4"/>
        <v>33</v>
      </c>
    </row>
    <row r="24" spans="1:13">
      <c r="A24" s="48">
        <v>32</v>
      </c>
      <c r="B24" s="46" t="s">
        <v>31</v>
      </c>
      <c r="C24" s="63">
        <v>14748</v>
      </c>
      <c r="D24" s="63">
        <v>15264</v>
      </c>
      <c r="E24" s="63">
        <v>15313</v>
      </c>
      <c r="F24" s="110">
        <f t="shared" si="0"/>
        <v>1.8404605658517825E-2</v>
      </c>
      <c r="G24" s="110">
        <f t="shared" si="1"/>
        <v>3.8310279359913206E-2</v>
      </c>
      <c r="H24" s="63">
        <f t="shared" si="2"/>
        <v>565</v>
      </c>
      <c r="I24" s="47">
        <f t="shared" si="3"/>
        <v>0.21573119511263841</v>
      </c>
      <c r="J24" s="81">
        <f t="shared" si="4"/>
        <v>49</v>
      </c>
    </row>
    <row r="25" spans="1:13">
      <c r="A25" s="48">
        <v>33</v>
      </c>
      <c r="B25" s="46" t="s">
        <v>32</v>
      </c>
      <c r="C25" s="63">
        <v>21699</v>
      </c>
      <c r="D25" s="63">
        <v>23381</v>
      </c>
      <c r="E25" s="63">
        <v>22989</v>
      </c>
      <c r="F25" s="110">
        <f t="shared" si="0"/>
        <v>2.7630345424388837E-2</v>
      </c>
      <c r="G25" s="110">
        <f t="shared" si="1"/>
        <v>5.9449744227844603E-2</v>
      </c>
      <c r="H25" s="63">
        <f t="shared" si="2"/>
        <v>1290</v>
      </c>
      <c r="I25" s="47">
        <f t="shared" si="3"/>
        <v>0.4925544100801833</v>
      </c>
      <c r="J25" s="81">
        <f t="shared" si="4"/>
        <v>-392</v>
      </c>
    </row>
    <row r="26" spans="1:13" s="11" customFormat="1" ht="14.5" customHeight="1">
      <c r="A26" s="129" t="s">
        <v>89</v>
      </c>
      <c r="B26" s="129"/>
      <c r="C26" s="74">
        <v>829401</v>
      </c>
      <c r="D26" s="75">
        <v>833181</v>
      </c>
      <c r="E26" s="74">
        <v>832020</v>
      </c>
      <c r="F26" s="110">
        <f t="shared" si="0"/>
        <v>1</v>
      </c>
      <c r="G26" s="110">
        <f t="shared" ref="G26" si="5">(E26-C26)/C26</f>
        <v>3.1577005573902128E-3</v>
      </c>
      <c r="H26" s="63">
        <f t="shared" ref="H26" si="6">E26-C26</f>
        <v>2619</v>
      </c>
      <c r="I26" s="47">
        <f t="shared" si="3"/>
        <v>1</v>
      </c>
      <c r="J26" s="81">
        <f t="shared" ref="J26" si="7">E26-D26</f>
        <v>-1161</v>
      </c>
      <c r="M26" s="7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9"/>
  <sheetViews>
    <sheetView topLeftCell="B1" zoomScale="80" zoomScaleNormal="80" workbookViewId="0">
      <selection activeCell="B1" sqref="A1:K83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.54296875" style="7" customWidth="1"/>
    <col min="4" max="4" width="12.54296875" style="7" bestFit="1" customWidth="1"/>
    <col min="5" max="5" width="12.54296875" style="7" customWidth="1"/>
    <col min="6" max="6" width="19.26953125" style="7" customWidth="1"/>
    <col min="7" max="7" width="18.1796875" style="7" customWidth="1"/>
    <col min="8" max="8" width="30.453125" style="7" customWidth="1"/>
    <col min="9" max="9" width="27.453125" style="7" customWidth="1"/>
    <col min="10" max="10" width="22.26953125" style="7" customWidth="1"/>
    <col min="11" max="11" width="30.453125" style="7" customWidth="1"/>
    <col min="12" max="16384" width="9.1796875" style="7"/>
  </cols>
  <sheetData>
    <row r="1" spans="1:11" ht="58">
      <c r="A1" s="54" t="s">
        <v>91</v>
      </c>
      <c r="B1" s="54" t="s">
        <v>174</v>
      </c>
      <c r="C1" s="54">
        <v>42095</v>
      </c>
      <c r="D1" s="54">
        <v>42430</v>
      </c>
      <c r="E1" s="54">
        <v>42461</v>
      </c>
      <c r="F1" s="1" t="s">
        <v>308</v>
      </c>
      <c r="G1" s="1" t="s">
        <v>283</v>
      </c>
      <c r="H1" s="1" t="s">
        <v>309</v>
      </c>
      <c r="I1" s="1" t="s">
        <v>310</v>
      </c>
      <c r="J1" s="1" t="s">
        <v>297</v>
      </c>
      <c r="K1" s="44" t="s">
        <v>311</v>
      </c>
    </row>
    <row r="2" spans="1:11">
      <c r="A2" s="90">
        <v>1</v>
      </c>
      <c r="B2" s="108" t="s">
        <v>92</v>
      </c>
      <c r="C2" s="81">
        <v>69543</v>
      </c>
      <c r="D2" s="81">
        <v>71631</v>
      </c>
      <c r="E2" s="91">
        <v>71076</v>
      </c>
      <c r="F2" s="109">
        <f>E2/'4a_İl'!E2</f>
        <v>0.24049699192658813</v>
      </c>
      <c r="G2" s="110">
        <f t="shared" ref="G2:G65" si="0">E2/$E$83</f>
        <v>1.838078608402054E-2</v>
      </c>
      <c r="H2" s="110">
        <f t="shared" ref="H2:H65" si="1">(E2-C2)/C2</f>
        <v>2.2043915275441094E-2</v>
      </c>
      <c r="I2" s="63">
        <f t="shared" ref="I2:I65" si="2">E2-C2</f>
        <v>1533</v>
      </c>
      <c r="J2" s="47">
        <f>I2/$I$83</f>
        <v>8.5319768250805613E-3</v>
      </c>
      <c r="K2" s="81">
        <f t="shared" ref="K2:K65" si="3">E2-D2</f>
        <v>-555</v>
      </c>
    </row>
    <row r="3" spans="1:11">
      <c r="A3" s="90">
        <v>2</v>
      </c>
      <c r="B3" s="108" t="s">
        <v>93</v>
      </c>
      <c r="C3" s="81">
        <v>8077</v>
      </c>
      <c r="D3" s="81">
        <v>8873</v>
      </c>
      <c r="E3" s="91">
        <v>8839</v>
      </c>
      <c r="F3" s="109">
        <f>E3/'4a_İl'!E3</f>
        <v>0.1827259008124367</v>
      </c>
      <c r="G3" s="110">
        <f t="shared" si="0"/>
        <v>2.285831619627688E-3</v>
      </c>
      <c r="H3" s="110">
        <f t="shared" si="1"/>
        <v>9.4341958648012869E-2</v>
      </c>
      <c r="I3" s="63">
        <f t="shared" si="2"/>
        <v>762</v>
      </c>
      <c r="J3" s="47">
        <f t="shared" ref="J3:J66" si="4">I3/$I$83</f>
        <v>4.2409434707836842E-3</v>
      </c>
      <c r="K3" s="81">
        <f t="shared" si="3"/>
        <v>-34</v>
      </c>
    </row>
    <row r="4" spans="1:11">
      <c r="A4" s="90">
        <v>3</v>
      </c>
      <c r="B4" s="108" t="s">
        <v>94</v>
      </c>
      <c r="C4" s="81">
        <v>16721</v>
      </c>
      <c r="D4" s="81">
        <v>18015</v>
      </c>
      <c r="E4" s="91">
        <v>18206</v>
      </c>
      <c r="F4" s="109">
        <f>E4/'4a_İl'!E4</f>
        <v>0.20849031755665748</v>
      </c>
      <c r="G4" s="110">
        <f t="shared" si="0"/>
        <v>4.7082079949023288E-3</v>
      </c>
      <c r="H4" s="110">
        <f t="shared" si="1"/>
        <v>8.8810477842234323E-2</v>
      </c>
      <c r="I4" s="63">
        <f t="shared" si="2"/>
        <v>1485</v>
      </c>
      <c r="J4" s="47">
        <f t="shared" si="4"/>
        <v>8.2648307796768638E-3</v>
      </c>
      <c r="K4" s="81">
        <f t="shared" si="3"/>
        <v>191</v>
      </c>
    </row>
    <row r="5" spans="1:11">
      <c r="A5" s="90">
        <v>4</v>
      </c>
      <c r="B5" s="108" t="s">
        <v>95</v>
      </c>
      <c r="C5" s="81">
        <v>2991</v>
      </c>
      <c r="D5" s="81">
        <v>3432</v>
      </c>
      <c r="E5" s="91">
        <v>3540</v>
      </c>
      <c r="F5" s="109">
        <f>E5/'4a_İl'!E5</f>
        <v>0.15785953177257525</v>
      </c>
      <c r="G5" s="110">
        <f t="shared" si="0"/>
        <v>9.1547052081479975E-4</v>
      </c>
      <c r="H5" s="110">
        <f t="shared" si="1"/>
        <v>0.18355065195586762</v>
      </c>
      <c r="I5" s="63">
        <f t="shared" si="2"/>
        <v>549</v>
      </c>
      <c r="J5" s="47">
        <f t="shared" si="4"/>
        <v>3.0554828943047804E-3</v>
      </c>
      <c r="K5" s="81">
        <f t="shared" si="3"/>
        <v>108</v>
      </c>
    </row>
    <row r="6" spans="1:11">
      <c r="A6" s="90">
        <v>5</v>
      </c>
      <c r="B6" s="108" t="s">
        <v>96</v>
      </c>
      <c r="C6" s="81">
        <v>9118</v>
      </c>
      <c r="D6" s="81">
        <v>10328</v>
      </c>
      <c r="E6" s="91">
        <v>10455</v>
      </c>
      <c r="F6" s="109">
        <f>E6/'4a_İl'!E6</f>
        <v>0.25504976580796251</v>
      </c>
      <c r="G6" s="110">
        <f t="shared" si="0"/>
        <v>2.7037413263047267E-3</v>
      </c>
      <c r="H6" s="110">
        <f t="shared" si="1"/>
        <v>0.14663303355999122</v>
      </c>
      <c r="I6" s="63">
        <f t="shared" si="2"/>
        <v>1337</v>
      </c>
      <c r="J6" s="47">
        <f t="shared" si="4"/>
        <v>7.4411304730154669E-3</v>
      </c>
      <c r="K6" s="81">
        <f t="shared" si="3"/>
        <v>127</v>
      </c>
    </row>
    <row r="7" spans="1:11">
      <c r="A7" s="90">
        <v>6</v>
      </c>
      <c r="B7" s="108" t="s">
        <v>97</v>
      </c>
      <c r="C7" s="81">
        <v>379789</v>
      </c>
      <c r="D7" s="81">
        <v>394925</v>
      </c>
      <c r="E7" s="91">
        <v>412066</v>
      </c>
      <c r="F7" s="109">
        <f>E7/'4a_İl'!E7</f>
        <v>0.31597948302687467</v>
      </c>
      <c r="G7" s="110">
        <f t="shared" si="0"/>
        <v>0.10656335469776025</v>
      </c>
      <c r="H7" s="110">
        <f t="shared" si="1"/>
        <v>8.498666364744635E-2</v>
      </c>
      <c r="I7" s="63">
        <f t="shared" si="2"/>
        <v>32277</v>
      </c>
      <c r="J7" s="47">
        <f t="shared" si="4"/>
        <v>0.17963901890614825</v>
      </c>
      <c r="K7" s="81">
        <f t="shared" si="3"/>
        <v>17141</v>
      </c>
    </row>
    <row r="8" spans="1:11">
      <c r="A8" s="90">
        <v>7</v>
      </c>
      <c r="B8" s="108" t="s">
        <v>98</v>
      </c>
      <c r="C8" s="81">
        <v>158795</v>
      </c>
      <c r="D8" s="81">
        <v>137403</v>
      </c>
      <c r="E8" s="91">
        <v>145243</v>
      </c>
      <c r="F8" s="109">
        <f>E8/'4a_İl'!E8</f>
        <v>0.28919157849465793</v>
      </c>
      <c r="G8" s="110">
        <f t="shared" si="0"/>
        <v>3.7560927925057615E-2</v>
      </c>
      <c r="H8" s="110">
        <f t="shared" si="1"/>
        <v>-8.5342737491734627E-2</v>
      </c>
      <c r="I8" s="63">
        <f t="shared" si="2"/>
        <v>-13552</v>
      </c>
      <c r="J8" s="47">
        <f t="shared" si="4"/>
        <v>-7.5424233485643685E-2</v>
      </c>
      <c r="K8" s="81">
        <f t="shared" si="3"/>
        <v>7840</v>
      </c>
    </row>
    <row r="9" spans="1:11">
      <c r="A9" s="90">
        <v>8</v>
      </c>
      <c r="B9" s="108" t="s">
        <v>99</v>
      </c>
      <c r="C9" s="81">
        <v>4661</v>
      </c>
      <c r="D9" s="81">
        <v>5424</v>
      </c>
      <c r="E9" s="91">
        <v>5509</v>
      </c>
      <c r="F9" s="109">
        <f>E9/'4a_İl'!E9</f>
        <v>0.22580645161290322</v>
      </c>
      <c r="G9" s="110">
        <f t="shared" si="0"/>
        <v>1.4246686720815627E-3</v>
      </c>
      <c r="H9" s="110">
        <f t="shared" si="1"/>
        <v>0.18193520703711649</v>
      </c>
      <c r="I9" s="63">
        <f t="shared" si="2"/>
        <v>848</v>
      </c>
      <c r="J9" s="47">
        <f t="shared" si="4"/>
        <v>4.7195801354653075E-3</v>
      </c>
      <c r="K9" s="81">
        <f t="shared" si="3"/>
        <v>85</v>
      </c>
    </row>
    <row r="10" spans="1:11">
      <c r="A10" s="90">
        <v>9</v>
      </c>
      <c r="B10" s="108" t="s">
        <v>100</v>
      </c>
      <c r="C10" s="81">
        <v>41323</v>
      </c>
      <c r="D10" s="81">
        <v>42920</v>
      </c>
      <c r="E10" s="91">
        <v>44190</v>
      </c>
      <c r="F10" s="109">
        <f>E10/'4a_İl'!E10</f>
        <v>0.28421661950090044</v>
      </c>
      <c r="G10" s="110">
        <f t="shared" si="0"/>
        <v>1.1427865060679662E-2</v>
      </c>
      <c r="H10" s="110">
        <f t="shared" si="1"/>
        <v>6.9380248287878421E-2</v>
      </c>
      <c r="I10" s="63">
        <f t="shared" si="2"/>
        <v>2867</v>
      </c>
      <c r="J10" s="47">
        <f t="shared" si="4"/>
        <v>1.5956410670258298E-2</v>
      </c>
      <c r="K10" s="81">
        <f t="shared" si="3"/>
        <v>1270</v>
      </c>
    </row>
    <row r="11" spans="1:11">
      <c r="A11" s="90">
        <v>10</v>
      </c>
      <c r="B11" s="108" t="s">
        <v>101</v>
      </c>
      <c r="C11" s="81">
        <v>40994</v>
      </c>
      <c r="D11" s="81">
        <v>42824</v>
      </c>
      <c r="E11" s="91">
        <v>42851</v>
      </c>
      <c r="F11" s="109">
        <f>E11/'4a_İl'!E11</f>
        <v>0.26294603135642625</v>
      </c>
      <c r="G11" s="110">
        <f t="shared" si="0"/>
        <v>1.1081589629218923E-2</v>
      </c>
      <c r="H11" s="110">
        <f t="shared" si="1"/>
        <v>4.529931209445285E-2</v>
      </c>
      <c r="I11" s="63">
        <f t="shared" si="2"/>
        <v>1857</v>
      </c>
      <c r="J11" s="47">
        <f t="shared" si="4"/>
        <v>1.0335212631555514E-2</v>
      </c>
      <c r="K11" s="81">
        <f t="shared" si="3"/>
        <v>27</v>
      </c>
    </row>
    <row r="12" spans="1:11">
      <c r="A12" s="90">
        <v>11</v>
      </c>
      <c r="B12" s="108" t="s">
        <v>102</v>
      </c>
      <c r="C12" s="81">
        <v>10468</v>
      </c>
      <c r="D12" s="81">
        <v>11184</v>
      </c>
      <c r="E12" s="91">
        <v>11094</v>
      </c>
      <c r="F12" s="109">
        <f>E12/'4a_İl'!E12</f>
        <v>0.26039197277314868</v>
      </c>
      <c r="G12" s="110">
        <f t="shared" si="0"/>
        <v>2.8689915135365505E-3</v>
      </c>
      <c r="H12" s="110">
        <f t="shared" si="1"/>
        <v>5.9801299197554454E-2</v>
      </c>
      <c r="I12" s="63">
        <f t="shared" si="2"/>
        <v>626</v>
      </c>
      <c r="J12" s="47">
        <f t="shared" si="4"/>
        <v>3.4840296754732104E-3</v>
      </c>
      <c r="K12" s="81">
        <f t="shared" si="3"/>
        <v>-90</v>
      </c>
    </row>
    <row r="13" spans="1:11">
      <c r="A13" s="90">
        <v>12</v>
      </c>
      <c r="B13" s="108" t="s">
        <v>103</v>
      </c>
      <c r="C13" s="81">
        <v>4077</v>
      </c>
      <c r="D13" s="81">
        <v>5761</v>
      </c>
      <c r="E13" s="91">
        <v>5859</v>
      </c>
      <c r="F13" s="109">
        <f>E13/'4a_İl'!E13</f>
        <v>0.21070991872257785</v>
      </c>
      <c r="G13" s="110">
        <f t="shared" si="0"/>
        <v>1.5151812941960204E-3</v>
      </c>
      <c r="H13" s="110">
        <f t="shared" si="1"/>
        <v>0.4370860927152318</v>
      </c>
      <c r="I13" s="63">
        <f t="shared" si="2"/>
        <v>1782</v>
      </c>
      <c r="J13" s="47">
        <f t="shared" si="4"/>
        <v>9.9177969356122383E-3</v>
      </c>
      <c r="K13" s="81">
        <f t="shared" si="3"/>
        <v>98</v>
      </c>
    </row>
    <row r="14" spans="1:11">
      <c r="A14" s="90">
        <v>13</v>
      </c>
      <c r="B14" s="108" t="s">
        <v>104</v>
      </c>
      <c r="C14" s="81">
        <v>2732</v>
      </c>
      <c r="D14" s="81">
        <v>3862</v>
      </c>
      <c r="E14" s="91">
        <v>3851</v>
      </c>
      <c r="F14" s="109">
        <f>E14/'4a_İl'!E14</f>
        <v>0.1814540828346605</v>
      </c>
      <c r="G14" s="110">
        <f t="shared" si="0"/>
        <v>9.9589745075078927E-4</v>
      </c>
      <c r="H14" s="110">
        <f t="shared" si="1"/>
        <v>0.40959004392386528</v>
      </c>
      <c r="I14" s="63">
        <f t="shared" si="2"/>
        <v>1119</v>
      </c>
      <c r="J14" s="47">
        <f t="shared" si="4"/>
        <v>6.227842183473678E-3</v>
      </c>
      <c r="K14" s="81">
        <f t="shared" si="3"/>
        <v>-11</v>
      </c>
    </row>
    <row r="15" spans="1:11">
      <c r="A15" s="90">
        <v>14</v>
      </c>
      <c r="B15" s="108" t="s">
        <v>105</v>
      </c>
      <c r="C15" s="81">
        <v>16502</v>
      </c>
      <c r="D15" s="81">
        <v>17005</v>
      </c>
      <c r="E15" s="91">
        <v>16803</v>
      </c>
      <c r="F15" s="109">
        <f>E15/'4a_İl'!E15</f>
        <v>0.30332514983031267</v>
      </c>
      <c r="G15" s="110">
        <f t="shared" si="0"/>
        <v>4.3453816839692317E-3</v>
      </c>
      <c r="H15" s="110">
        <f t="shared" si="1"/>
        <v>1.8240213307477882E-2</v>
      </c>
      <c r="I15" s="63">
        <f t="shared" si="2"/>
        <v>301</v>
      </c>
      <c r="J15" s="47">
        <f t="shared" si="4"/>
        <v>1.675228326385681E-3</v>
      </c>
      <c r="K15" s="81">
        <f t="shared" si="3"/>
        <v>-202</v>
      </c>
    </row>
    <row r="16" spans="1:11">
      <c r="A16" s="90">
        <v>15</v>
      </c>
      <c r="B16" s="108" t="s">
        <v>106</v>
      </c>
      <c r="C16" s="81">
        <v>9100</v>
      </c>
      <c r="D16" s="81">
        <v>9537</v>
      </c>
      <c r="E16" s="91">
        <v>9554</v>
      </c>
      <c r="F16" s="109">
        <f>E16/'4a_İl'!E16</f>
        <v>0.2568486705917144</v>
      </c>
      <c r="G16" s="110">
        <f t="shared" si="0"/>
        <v>2.4707359762329369E-3</v>
      </c>
      <c r="H16" s="110">
        <f t="shared" si="1"/>
        <v>4.9890109890109891E-2</v>
      </c>
      <c r="I16" s="63">
        <f t="shared" si="2"/>
        <v>454</v>
      </c>
      <c r="J16" s="47">
        <f t="shared" si="4"/>
        <v>2.5267563461099638E-3</v>
      </c>
      <c r="K16" s="81">
        <f t="shared" si="3"/>
        <v>17</v>
      </c>
    </row>
    <row r="17" spans="1:11">
      <c r="A17" s="90">
        <v>16</v>
      </c>
      <c r="B17" s="108" t="s">
        <v>107</v>
      </c>
      <c r="C17" s="81">
        <v>186769</v>
      </c>
      <c r="D17" s="81">
        <v>193764</v>
      </c>
      <c r="E17" s="91">
        <v>194678</v>
      </c>
      <c r="F17" s="109">
        <f>E17/'4a_İl'!E17</f>
        <v>0.29659705167191774</v>
      </c>
      <c r="G17" s="110">
        <f t="shared" si="0"/>
        <v>5.0345189279995366E-2</v>
      </c>
      <c r="H17" s="110">
        <f t="shared" si="1"/>
        <v>4.2346427940396961E-2</v>
      </c>
      <c r="I17" s="63">
        <f t="shared" si="2"/>
        <v>7909</v>
      </c>
      <c r="J17" s="47">
        <f t="shared" si="4"/>
        <v>4.4017876522871598E-2</v>
      </c>
      <c r="K17" s="81">
        <f t="shared" si="3"/>
        <v>914</v>
      </c>
    </row>
    <row r="18" spans="1:11">
      <c r="A18" s="90">
        <v>17</v>
      </c>
      <c r="B18" s="108" t="s">
        <v>108</v>
      </c>
      <c r="C18" s="81">
        <v>20790</v>
      </c>
      <c r="D18" s="81">
        <v>21075</v>
      </c>
      <c r="E18" s="91">
        <v>21388</v>
      </c>
      <c r="F18" s="109">
        <f>E18/'4a_İl'!E18</f>
        <v>0.27104639521474105</v>
      </c>
      <c r="G18" s="110">
        <f t="shared" si="0"/>
        <v>5.5310970336686265E-3</v>
      </c>
      <c r="H18" s="110">
        <f t="shared" si="1"/>
        <v>2.8763828763828762E-2</v>
      </c>
      <c r="I18" s="63">
        <f t="shared" si="2"/>
        <v>598</v>
      </c>
      <c r="J18" s="47">
        <f t="shared" si="4"/>
        <v>3.3281944823210538E-3</v>
      </c>
      <c r="K18" s="81">
        <f t="shared" si="3"/>
        <v>313</v>
      </c>
    </row>
    <row r="19" spans="1:11">
      <c r="A19" s="90">
        <v>18</v>
      </c>
      <c r="B19" s="108" t="s">
        <v>109</v>
      </c>
      <c r="C19" s="81">
        <v>5848</v>
      </c>
      <c r="D19" s="81">
        <v>6665</v>
      </c>
      <c r="E19" s="91">
        <v>6873</v>
      </c>
      <c r="F19" s="109">
        <f>E19/'4a_İl'!E19</f>
        <v>0.26445803993997463</v>
      </c>
      <c r="G19" s="110">
        <f t="shared" si="0"/>
        <v>1.7774092908361919E-3</v>
      </c>
      <c r="H19" s="110">
        <f t="shared" si="1"/>
        <v>0.17527359781121751</v>
      </c>
      <c r="I19" s="63">
        <f t="shared" si="2"/>
        <v>1025</v>
      </c>
      <c r="J19" s="47">
        <f t="shared" si="4"/>
        <v>5.7046811778914382E-3</v>
      </c>
      <c r="K19" s="81">
        <f t="shared" si="3"/>
        <v>208</v>
      </c>
    </row>
    <row r="20" spans="1:11">
      <c r="A20" s="90">
        <v>19</v>
      </c>
      <c r="B20" s="108" t="s">
        <v>110</v>
      </c>
      <c r="C20" s="81">
        <v>12859</v>
      </c>
      <c r="D20" s="81">
        <v>14766</v>
      </c>
      <c r="E20" s="91">
        <v>14974</v>
      </c>
      <c r="F20" s="109">
        <f>E20/'4a_İl'!E20</f>
        <v>0.2514947934161908</v>
      </c>
      <c r="G20" s="110">
        <f t="shared" si="0"/>
        <v>3.8723885815482519E-3</v>
      </c>
      <c r="H20" s="110">
        <f t="shared" si="1"/>
        <v>0.16447624232055369</v>
      </c>
      <c r="I20" s="63">
        <f t="shared" si="2"/>
        <v>2115</v>
      </c>
      <c r="J20" s="47">
        <f t="shared" si="4"/>
        <v>1.1771122625600382E-2</v>
      </c>
      <c r="K20" s="81">
        <f t="shared" si="3"/>
        <v>208</v>
      </c>
    </row>
    <row r="21" spans="1:11">
      <c r="A21" s="90">
        <v>20</v>
      </c>
      <c r="B21" s="108" t="s">
        <v>111</v>
      </c>
      <c r="C21" s="81">
        <v>60750</v>
      </c>
      <c r="D21" s="81">
        <v>61551</v>
      </c>
      <c r="E21" s="91">
        <v>61454</v>
      </c>
      <c r="F21" s="109">
        <f>E21/'4a_İl'!E21</f>
        <v>0.32682387227841775</v>
      </c>
      <c r="G21" s="110">
        <f t="shared" si="0"/>
        <v>1.5892464798348223E-2</v>
      </c>
      <c r="H21" s="110">
        <f t="shared" si="1"/>
        <v>1.1588477366255144E-2</v>
      </c>
      <c r="I21" s="63">
        <f t="shared" si="2"/>
        <v>704</v>
      </c>
      <c r="J21" s="47">
        <f t="shared" si="4"/>
        <v>3.9181419992542176E-3</v>
      </c>
      <c r="K21" s="81">
        <f t="shared" si="3"/>
        <v>-97</v>
      </c>
    </row>
    <row r="22" spans="1:11">
      <c r="A22" s="90">
        <v>21</v>
      </c>
      <c r="B22" s="108" t="s">
        <v>112</v>
      </c>
      <c r="C22" s="81">
        <v>21121</v>
      </c>
      <c r="D22" s="81">
        <v>23834</v>
      </c>
      <c r="E22" s="91">
        <v>23803</v>
      </c>
      <c r="F22" s="109">
        <f>E22/'4a_İl'!E22</f>
        <v>0.1887568990674364</v>
      </c>
      <c r="G22" s="110">
        <f t="shared" si="0"/>
        <v>6.1556341262583841E-3</v>
      </c>
      <c r="H22" s="110">
        <f t="shared" si="1"/>
        <v>0.12698262392879126</v>
      </c>
      <c r="I22" s="63">
        <f t="shared" si="2"/>
        <v>2682</v>
      </c>
      <c r="J22" s="47">
        <f t="shared" si="4"/>
        <v>1.4926785286931549E-2</v>
      </c>
      <c r="K22" s="81">
        <f t="shared" si="3"/>
        <v>-31</v>
      </c>
    </row>
    <row r="23" spans="1:11">
      <c r="A23" s="90">
        <v>22</v>
      </c>
      <c r="B23" s="108" t="s">
        <v>113</v>
      </c>
      <c r="C23" s="81">
        <v>19764</v>
      </c>
      <c r="D23" s="81">
        <v>20721</v>
      </c>
      <c r="E23" s="91">
        <v>20641</v>
      </c>
      <c r="F23" s="109">
        <f>E23/'4a_İl'!E23</f>
        <v>0.35170733369683749</v>
      </c>
      <c r="G23" s="110">
        <f t="shared" si="0"/>
        <v>5.3379172373271989E-3</v>
      </c>
      <c r="H23" s="110">
        <f t="shared" si="1"/>
        <v>4.4373608581258855E-2</v>
      </c>
      <c r="I23" s="63">
        <f t="shared" si="2"/>
        <v>877</v>
      </c>
      <c r="J23" s="47">
        <f t="shared" si="4"/>
        <v>4.8809808712300404E-3</v>
      </c>
      <c r="K23" s="81">
        <f t="shared" si="3"/>
        <v>-80</v>
      </c>
    </row>
    <row r="24" spans="1:11">
      <c r="A24" s="90">
        <v>23</v>
      </c>
      <c r="B24" s="108" t="s">
        <v>114</v>
      </c>
      <c r="C24" s="81">
        <v>10650</v>
      </c>
      <c r="D24" s="81">
        <v>11559</v>
      </c>
      <c r="E24" s="91">
        <v>11548</v>
      </c>
      <c r="F24" s="109">
        <f>E24/'4a_İl'!E24</f>
        <v>0.18874832467065478</v>
      </c>
      <c r="G24" s="110">
        <f t="shared" si="0"/>
        <v>2.9863993147935899E-3</v>
      </c>
      <c r="H24" s="110">
        <f t="shared" si="1"/>
        <v>8.4319248826291077E-2</v>
      </c>
      <c r="I24" s="63">
        <f t="shared" si="2"/>
        <v>898</v>
      </c>
      <c r="J24" s="47">
        <f t="shared" si="4"/>
        <v>4.9978572660941576E-3</v>
      </c>
      <c r="K24" s="81">
        <f t="shared" si="3"/>
        <v>-11</v>
      </c>
    </row>
    <row r="25" spans="1:11">
      <c r="A25" s="90">
        <v>24</v>
      </c>
      <c r="B25" s="108" t="s">
        <v>115</v>
      </c>
      <c r="C25" s="81">
        <v>4920</v>
      </c>
      <c r="D25" s="81">
        <v>5749</v>
      </c>
      <c r="E25" s="91">
        <v>5702</v>
      </c>
      <c r="F25" s="109">
        <f>E25/'4a_İl'!E25</f>
        <v>0.21163196377537766</v>
      </c>
      <c r="G25" s="110">
        <f t="shared" si="0"/>
        <v>1.4745799179903922E-3</v>
      </c>
      <c r="H25" s="110">
        <f t="shared" si="1"/>
        <v>0.1589430894308943</v>
      </c>
      <c r="I25" s="63">
        <f t="shared" si="2"/>
        <v>782</v>
      </c>
      <c r="J25" s="47">
        <f t="shared" si="4"/>
        <v>4.3522543230352243E-3</v>
      </c>
      <c r="K25" s="81">
        <f t="shared" si="3"/>
        <v>-47</v>
      </c>
    </row>
    <row r="26" spans="1:11">
      <c r="A26" s="90">
        <v>25</v>
      </c>
      <c r="B26" s="108" t="s">
        <v>116</v>
      </c>
      <c r="C26" s="81">
        <v>12484</v>
      </c>
      <c r="D26" s="81">
        <v>13791</v>
      </c>
      <c r="E26" s="91">
        <v>13922</v>
      </c>
      <c r="F26" s="109">
        <f>E26/'4a_İl'!E26</f>
        <v>0.17273810114645888</v>
      </c>
      <c r="G26" s="110">
        <f t="shared" si="0"/>
        <v>3.6003335002213681E-3</v>
      </c>
      <c r="H26" s="110">
        <f t="shared" si="1"/>
        <v>0.11518743992310157</v>
      </c>
      <c r="I26" s="63">
        <f t="shared" si="2"/>
        <v>1438</v>
      </c>
      <c r="J26" s="47">
        <f t="shared" si="4"/>
        <v>8.0032502768857452E-3</v>
      </c>
      <c r="K26" s="81">
        <f t="shared" si="3"/>
        <v>131</v>
      </c>
    </row>
    <row r="27" spans="1:11">
      <c r="A27" s="90">
        <v>26</v>
      </c>
      <c r="B27" s="108" t="s">
        <v>117</v>
      </c>
      <c r="C27" s="81">
        <v>48181</v>
      </c>
      <c r="D27" s="81">
        <v>48723</v>
      </c>
      <c r="E27" s="91">
        <v>50806</v>
      </c>
      <c r="F27" s="109">
        <f>E27/'4a_İl'!E27</f>
        <v>0.29795094945988104</v>
      </c>
      <c r="G27" s="110">
        <f t="shared" si="0"/>
        <v>1.3138812226134666E-2</v>
      </c>
      <c r="H27" s="110">
        <f t="shared" si="1"/>
        <v>5.4482057242481473E-2</v>
      </c>
      <c r="I27" s="63">
        <f t="shared" si="2"/>
        <v>2625</v>
      </c>
      <c r="J27" s="47">
        <f t="shared" si="4"/>
        <v>1.4609549358014659E-2</v>
      </c>
      <c r="K27" s="81">
        <f t="shared" si="3"/>
        <v>2083</v>
      </c>
    </row>
    <row r="28" spans="1:11">
      <c r="A28" s="90">
        <v>27</v>
      </c>
      <c r="B28" s="108" t="s">
        <v>118</v>
      </c>
      <c r="C28" s="81">
        <v>41534</v>
      </c>
      <c r="D28" s="81">
        <v>44048</v>
      </c>
      <c r="E28" s="91">
        <v>43981</v>
      </c>
      <c r="F28" s="109">
        <f>E28/'4a_İl'!E28</f>
        <v>0.16333541304573881</v>
      </c>
      <c r="G28" s="110">
        <f t="shared" si="0"/>
        <v>1.1373816094902742E-2</v>
      </c>
      <c r="H28" s="110">
        <f t="shared" si="1"/>
        <v>5.891558722973949E-2</v>
      </c>
      <c r="I28" s="63">
        <f t="shared" si="2"/>
        <v>2447</v>
      </c>
      <c r="J28" s="47">
        <f t="shared" si="4"/>
        <v>1.3618882772975951E-2</v>
      </c>
      <c r="K28" s="81">
        <f t="shared" si="3"/>
        <v>-67</v>
      </c>
    </row>
    <row r="29" spans="1:11">
      <c r="A29" s="90">
        <v>28</v>
      </c>
      <c r="B29" s="108" t="s">
        <v>119</v>
      </c>
      <c r="C29" s="81">
        <v>14190</v>
      </c>
      <c r="D29" s="81">
        <v>15988</v>
      </c>
      <c r="E29" s="91">
        <v>15970</v>
      </c>
      <c r="F29" s="109">
        <f>E29/'4a_İl'!E29</f>
        <v>0.31593732689720661</v>
      </c>
      <c r="G29" s="110">
        <f t="shared" si="0"/>
        <v>4.1299616433368228E-3</v>
      </c>
      <c r="H29" s="110">
        <f t="shared" si="1"/>
        <v>0.12544045102184637</v>
      </c>
      <c r="I29" s="63">
        <f t="shared" si="2"/>
        <v>1780</v>
      </c>
      <c r="J29" s="47">
        <f t="shared" si="4"/>
        <v>9.9066658503870839E-3</v>
      </c>
      <c r="K29" s="81">
        <f t="shared" si="3"/>
        <v>-18</v>
      </c>
    </row>
    <row r="30" spans="1:11">
      <c r="A30" s="90">
        <v>29</v>
      </c>
      <c r="B30" s="108" t="s">
        <v>120</v>
      </c>
      <c r="C30" s="81">
        <v>2812</v>
      </c>
      <c r="D30" s="81">
        <v>3823</v>
      </c>
      <c r="E30" s="91">
        <v>3844</v>
      </c>
      <c r="F30" s="109">
        <f>E30/'4a_İl'!E30</f>
        <v>0.25106132845666512</v>
      </c>
      <c r="G30" s="110">
        <f t="shared" si="0"/>
        <v>9.940871983085001E-4</v>
      </c>
      <c r="H30" s="110">
        <f t="shared" si="1"/>
        <v>0.36699857752489329</v>
      </c>
      <c r="I30" s="63">
        <f t="shared" si="2"/>
        <v>1032</v>
      </c>
      <c r="J30" s="47">
        <f t="shared" si="4"/>
        <v>5.7436399761794776E-3</v>
      </c>
      <c r="K30" s="81">
        <f t="shared" si="3"/>
        <v>21</v>
      </c>
    </row>
    <row r="31" spans="1:11">
      <c r="A31" s="90">
        <v>30</v>
      </c>
      <c r="B31" s="108" t="s">
        <v>121</v>
      </c>
      <c r="C31" s="81">
        <v>2405</v>
      </c>
      <c r="D31" s="81">
        <v>3296</v>
      </c>
      <c r="E31" s="91">
        <v>3202</v>
      </c>
      <c r="F31" s="109">
        <f>E31/'4a_İl'!E31</f>
        <v>0.2951152073732719</v>
      </c>
      <c r="G31" s="110">
        <f t="shared" si="0"/>
        <v>8.2806118860140928E-4</v>
      </c>
      <c r="H31" s="110">
        <f t="shared" si="1"/>
        <v>0.33139293139293141</v>
      </c>
      <c r="I31" s="63">
        <f t="shared" si="2"/>
        <v>797</v>
      </c>
      <c r="J31" s="47">
        <f t="shared" si="4"/>
        <v>4.4357374622238793E-3</v>
      </c>
      <c r="K31" s="81">
        <f t="shared" si="3"/>
        <v>-94</v>
      </c>
    </row>
    <row r="32" spans="1:11">
      <c r="A32" s="90">
        <v>31</v>
      </c>
      <c r="B32" s="108" t="s">
        <v>122</v>
      </c>
      <c r="C32" s="81">
        <v>30260</v>
      </c>
      <c r="D32" s="81">
        <v>33094</v>
      </c>
      <c r="E32" s="91">
        <v>33444</v>
      </c>
      <c r="F32" s="109">
        <f>E32/'4a_İl'!E32</f>
        <v>0.21094060436337489</v>
      </c>
      <c r="G32" s="110">
        <f t="shared" si="0"/>
        <v>8.6488689542740579E-3</v>
      </c>
      <c r="H32" s="110">
        <f t="shared" si="1"/>
        <v>0.10522141440846002</v>
      </c>
      <c r="I32" s="63">
        <f t="shared" si="2"/>
        <v>3184</v>
      </c>
      <c r="J32" s="47">
        <f t="shared" si="4"/>
        <v>1.7720687678445209E-2</v>
      </c>
      <c r="K32" s="81">
        <f t="shared" si="3"/>
        <v>350</v>
      </c>
    </row>
    <row r="33" spans="1:11">
      <c r="A33" s="90">
        <v>32</v>
      </c>
      <c r="B33" s="108" t="s">
        <v>123</v>
      </c>
      <c r="C33" s="81">
        <v>15100</v>
      </c>
      <c r="D33" s="81">
        <v>15932</v>
      </c>
      <c r="E33" s="91">
        <v>15989</v>
      </c>
      <c r="F33" s="109">
        <f>E33/'4a_İl'!E33</f>
        <v>0.2639363475791941</v>
      </c>
      <c r="G33" s="110">
        <f t="shared" si="0"/>
        <v>4.1348751856801792E-3</v>
      </c>
      <c r="H33" s="110">
        <f t="shared" si="1"/>
        <v>5.8874172185430465E-2</v>
      </c>
      <c r="I33" s="63">
        <f t="shared" si="2"/>
        <v>889</v>
      </c>
      <c r="J33" s="47">
        <f t="shared" si="4"/>
        <v>4.9477673825809648E-3</v>
      </c>
      <c r="K33" s="81">
        <f t="shared" si="3"/>
        <v>57</v>
      </c>
    </row>
    <row r="34" spans="1:11">
      <c r="A34" s="90">
        <v>33</v>
      </c>
      <c r="B34" s="108" t="s">
        <v>124</v>
      </c>
      <c r="C34" s="81">
        <v>52488</v>
      </c>
      <c r="D34" s="81">
        <v>56897</v>
      </c>
      <c r="E34" s="91">
        <v>57292</v>
      </c>
      <c r="F34" s="109">
        <f>E34/'4a_İl'!E34</f>
        <v>0.24177410166058277</v>
      </c>
      <c r="G34" s="110">
        <f t="shared" si="0"/>
        <v>1.4816140417661444E-2</v>
      </c>
      <c r="H34" s="110">
        <f t="shared" si="1"/>
        <v>9.1525682060661487E-2</v>
      </c>
      <c r="I34" s="63">
        <f t="shared" si="2"/>
        <v>4804</v>
      </c>
      <c r="J34" s="47">
        <f t="shared" si="4"/>
        <v>2.673686671081997E-2</v>
      </c>
      <c r="K34" s="81">
        <f t="shared" si="3"/>
        <v>395</v>
      </c>
    </row>
    <row r="35" spans="1:11">
      <c r="A35" s="90">
        <v>34</v>
      </c>
      <c r="B35" s="108" t="s">
        <v>125</v>
      </c>
      <c r="C35" s="81">
        <v>1233304</v>
      </c>
      <c r="D35" s="81">
        <v>1266694</v>
      </c>
      <c r="E35" s="91">
        <v>1267889</v>
      </c>
      <c r="F35" s="109">
        <f>E35/'4a_İl'!E35</f>
        <v>0.30930270285434786</v>
      </c>
      <c r="G35" s="110">
        <f t="shared" si="0"/>
        <v>0.32788559411450724</v>
      </c>
      <c r="H35" s="110">
        <f t="shared" si="1"/>
        <v>2.8042558850048326E-2</v>
      </c>
      <c r="I35" s="63">
        <f t="shared" si="2"/>
        <v>34585</v>
      </c>
      <c r="J35" s="47">
        <f t="shared" si="4"/>
        <v>0.19248429125597599</v>
      </c>
      <c r="K35" s="81">
        <f t="shared" si="3"/>
        <v>1195</v>
      </c>
    </row>
    <row r="36" spans="1:11">
      <c r="A36" s="90">
        <v>35</v>
      </c>
      <c r="B36" s="108" t="s">
        <v>126</v>
      </c>
      <c r="C36" s="81">
        <v>262548</v>
      </c>
      <c r="D36" s="81">
        <v>267013</v>
      </c>
      <c r="E36" s="91">
        <v>268001</v>
      </c>
      <c r="F36" s="109">
        <f>E36/'4a_İl'!E36</f>
        <v>0.31040801127657136</v>
      </c>
      <c r="G36" s="110">
        <f t="shared" si="0"/>
        <v>6.9307066397990724E-2</v>
      </c>
      <c r="H36" s="110">
        <f t="shared" si="1"/>
        <v>2.0769535475417829E-2</v>
      </c>
      <c r="I36" s="63">
        <f t="shared" si="2"/>
        <v>5453</v>
      </c>
      <c r="J36" s="47">
        <f t="shared" si="4"/>
        <v>3.0348903866382452E-2</v>
      </c>
      <c r="K36" s="81">
        <f t="shared" si="3"/>
        <v>988</v>
      </c>
    </row>
    <row r="37" spans="1:11">
      <c r="A37" s="90">
        <v>36</v>
      </c>
      <c r="B37" s="108" t="s">
        <v>127</v>
      </c>
      <c r="C37" s="81">
        <v>3943</v>
      </c>
      <c r="D37" s="81">
        <v>4531</v>
      </c>
      <c r="E37" s="91">
        <v>4474</v>
      </c>
      <c r="F37" s="109">
        <f>E37/'4a_İl'!E37</f>
        <v>0.19585011381544387</v>
      </c>
      <c r="G37" s="110">
        <f t="shared" si="0"/>
        <v>1.1570099181145237E-3</v>
      </c>
      <c r="H37" s="110">
        <f t="shared" si="1"/>
        <v>0.13466903373066194</v>
      </c>
      <c r="I37" s="63">
        <f t="shared" si="2"/>
        <v>531</v>
      </c>
      <c r="J37" s="47">
        <f t="shared" si="4"/>
        <v>2.9553031272783938E-3</v>
      </c>
      <c r="K37" s="81">
        <f t="shared" si="3"/>
        <v>-57</v>
      </c>
    </row>
    <row r="38" spans="1:11">
      <c r="A38" s="90">
        <v>37</v>
      </c>
      <c r="B38" s="108" t="s">
        <v>128</v>
      </c>
      <c r="C38" s="81">
        <v>10304</v>
      </c>
      <c r="D38" s="81">
        <v>11107</v>
      </c>
      <c r="E38" s="91">
        <v>11137</v>
      </c>
      <c r="F38" s="109">
        <f>E38/'4a_İl'!E38</f>
        <v>0.24083124297206124</v>
      </c>
      <c r="G38" s="110">
        <f t="shared" si="0"/>
        <v>2.8801116356820412E-3</v>
      </c>
      <c r="H38" s="110">
        <f t="shared" si="1"/>
        <v>8.0842391304347824E-2</v>
      </c>
      <c r="I38" s="63">
        <f t="shared" si="2"/>
        <v>833</v>
      </c>
      <c r="J38" s="47">
        <f t="shared" si="4"/>
        <v>4.6360969962766516E-3</v>
      </c>
      <c r="K38" s="81">
        <f t="shared" si="3"/>
        <v>30</v>
      </c>
    </row>
    <row r="39" spans="1:11">
      <c r="A39" s="90">
        <v>38</v>
      </c>
      <c r="B39" s="108" t="s">
        <v>129</v>
      </c>
      <c r="C39" s="81">
        <v>41912</v>
      </c>
      <c r="D39" s="81">
        <v>43171</v>
      </c>
      <c r="E39" s="91">
        <v>43267</v>
      </c>
      <c r="F39" s="109">
        <f>E39/'4a_İl'!E39</f>
        <v>0.19686056828263984</v>
      </c>
      <c r="G39" s="110">
        <f t="shared" si="0"/>
        <v>1.118917034578925E-2</v>
      </c>
      <c r="H39" s="110">
        <f t="shared" si="1"/>
        <v>3.2329643061652986E-2</v>
      </c>
      <c r="I39" s="63">
        <f t="shared" si="2"/>
        <v>1355</v>
      </c>
      <c r="J39" s="47">
        <f t="shared" si="4"/>
        <v>7.5413102400418526E-3</v>
      </c>
      <c r="K39" s="81">
        <f t="shared" si="3"/>
        <v>96</v>
      </c>
    </row>
    <row r="40" spans="1:11">
      <c r="A40" s="90">
        <v>39</v>
      </c>
      <c r="B40" s="108" t="s">
        <v>130</v>
      </c>
      <c r="C40" s="81">
        <v>19411</v>
      </c>
      <c r="D40" s="81">
        <v>20899</v>
      </c>
      <c r="E40" s="91">
        <v>20782</v>
      </c>
      <c r="F40" s="109">
        <f>E40/'4a_İl'!E40</f>
        <v>0.31447854246111012</v>
      </c>
      <c r="G40" s="110">
        <f t="shared" si="0"/>
        <v>5.3743808936647375E-3</v>
      </c>
      <c r="H40" s="110">
        <f t="shared" si="1"/>
        <v>7.0630055123383648E-2</v>
      </c>
      <c r="I40" s="63">
        <f t="shared" si="2"/>
        <v>1371</v>
      </c>
      <c r="J40" s="47">
        <f t="shared" si="4"/>
        <v>7.6303589218430848E-3</v>
      </c>
      <c r="K40" s="81">
        <f t="shared" si="3"/>
        <v>-117</v>
      </c>
    </row>
    <row r="41" spans="1:11">
      <c r="A41" s="90">
        <v>40</v>
      </c>
      <c r="B41" s="108" t="s">
        <v>131</v>
      </c>
      <c r="C41" s="81">
        <v>4562</v>
      </c>
      <c r="D41" s="81">
        <v>5741</v>
      </c>
      <c r="E41" s="91">
        <v>5698</v>
      </c>
      <c r="F41" s="109">
        <f>E41/'4a_İl'!E41</f>
        <v>0.21775518783200215</v>
      </c>
      <c r="G41" s="110">
        <f t="shared" si="0"/>
        <v>1.4735454880233699E-3</v>
      </c>
      <c r="H41" s="110">
        <f t="shared" si="1"/>
        <v>0.24901359053046909</v>
      </c>
      <c r="I41" s="63">
        <f t="shared" si="2"/>
        <v>1136</v>
      </c>
      <c r="J41" s="47">
        <f t="shared" si="4"/>
        <v>6.3224564078874874E-3</v>
      </c>
      <c r="K41" s="81">
        <f t="shared" si="3"/>
        <v>-43</v>
      </c>
    </row>
    <row r="42" spans="1:11">
      <c r="A42" s="90">
        <v>41</v>
      </c>
      <c r="B42" s="108" t="s">
        <v>132</v>
      </c>
      <c r="C42" s="81">
        <v>107875</v>
      </c>
      <c r="D42" s="81">
        <v>115797</v>
      </c>
      <c r="E42" s="91">
        <v>115725</v>
      </c>
      <c r="F42" s="109">
        <f>E42/'4a_İl'!E42</f>
        <v>0.24658383637359288</v>
      </c>
      <c r="G42" s="110">
        <f t="shared" si="0"/>
        <v>2.992735198341602E-2</v>
      </c>
      <c r="H42" s="110">
        <f t="shared" si="1"/>
        <v>7.2769409038238697E-2</v>
      </c>
      <c r="I42" s="63">
        <f t="shared" si="2"/>
        <v>7850</v>
      </c>
      <c r="J42" s="47">
        <f t="shared" si="4"/>
        <v>4.3689509508729553E-2</v>
      </c>
      <c r="K42" s="81">
        <f t="shared" si="3"/>
        <v>-72</v>
      </c>
    </row>
    <row r="43" spans="1:11">
      <c r="A43" s="90">
        <v>42</v>
      </c>
      <c r="B43" s="108" t="s">
        <v>133</v>
      </c>
      <c r="C43" s="81">
        <v>50593</v>
      </c>
      <c r="D43" s="81">
        <v>54761</v>
      </c>
      <c r="E43" s="91">
        <v>54956</v>
      </c>
      <c r="F43" s="109">
        <f>E43/'4a_İl'!E43</f>
        <v>0.1825410797147422</v>
      </c>
      <c r="G43" s="110">
        <f t="shared" si="0"/>
        <v>1.4212033316920378E-2</v>
      </c>
      <c r="H43" s="110">
        <f t="shared" si="1"/>
        <v>8.6237226493783722E-2</v>
      </c>
      <c r="I43" s="63">
        <f t="shared" si="2"/>
        <v>4363</v>
      </c>
      <c r="J43" s="47">
        <f t="shared" si="4"/>
        <v>2.428246241867351E-2</v>
      </c>
      <c r="K43" s="81">
        <f t="shared" si="3"/>
        <v>195</v>
      </c>
    </row>
    <row r="44" spans="1:11">
      <c r="A44" s="90">
        <v>43</v>
      </c>
      <c r="B44" s="108" t="s">
        <v>134</v>
      </c>
      <c r="C44" s="81">
        <v>16586</v>
      </c>
      <c r="D44" s="81">
        <v>17786</v>
      </c>
      <c r="E44" s="91">
        <v>17930</v>
      </c>
      <c r="F44" s="109">
        <f>E44/'4a_İl'!E44</f>
        <v>0.22230763508319487</v>
      </c>
      <c r="G44" s="110">
        <f t="shared" si="0"/>
        <v>4.6368323271777853E-3</v>
      </c>
      <c r="H44" s="110">
        <f t="shared" si="1"/>
        <v>8.1032195827806588E-2</v>
      </c>
      <c r="I44" s="63">
        <f t="shared" si="2"/>
        <v>1344</v>
      </c>
      <c r="J44" s="47">
        <f t="shared" si="4"/>
        <v>7.4800892713035054E-3</v>
      </c>
      <c r="K44" s="81">
        <f t="shared" si="3"/>
        <v>144</v>
      </c>
    </row>
    <row r="45" spans="1:11">
      <c r="A45" s="90">
        <v>44</v>
      </c>
      <c r="B45" s="108" t="s">
        <v>135</v>
      </c>
      <c r="C45" s="81">
        <v>19278</v>
      </c>
      <c r="D45" s="81">
        <v>20239</v>
      </c>
      <c r="E45" s="91">
        <v>19987</v>
      </c>
      <c r="F45" s="109">
        <f>E45/'4a_İl'!E45</f>
        <v>0.22041487003606128</v>
      </c>
      <c r="G45" s="110">
        <f t="shared" si="0"/>
        <v>5.1687879377190406E-3</v>
      </c>
      <c r="H45" s="110">
        <f t="shared" si="1"/>
        <v>3.6777674032575994E-2</v>
      </c>
      <c r="I45" s="63">
        <f t="shared" si="2"/>
        <v>709</v>
      </c>
      <c r="J45" s="47">
        <f t="shared" si="4"/>
        <v>3.9459697123171026E-3</v>
      </c>
      <c r="K45" s="81">
        <f t="shared" si="3"/>
        <v>-252</v>
      </c>
    </row>
    <row r="46" spans="1:11">
      <c r="A46" s="90">
        <v>45</v>
      </c>
      <c r="B46" s="108" t="s">
        <v>136</v>
      </c>
      <c r="C46" s="81">
        <v>55884</v>
      </c>
      <c r="D46" s="81">
        <v>58858</v>
      </c>
      <c r="E46" s="91">
        <v>58904</v>
      </c>
      <c r="F46" s="109">
        <f>E46/'4a_İl'!E46</f>
        <v>0.25774720610499968</v>
      </c>
      <c r="G46" s="110">
        <f t="shared" si="0"/>
        <v>1.523301569437146E-2</v>
      </c>
      <c r="H46" s="110">
        <f t="shared" si="1"/>
        <v>5.4040512490158184E-2</v>
      </c>
      <c r="I46" s="63">
        <f t="shared" si="2"/>
        <v>3020</v>
      </c>
      <c r="J46" s="47">
        <f t="shared" si="4"/>
        <v>1.6807938689982579E-2</v>
      </c>
      <c r="K46" s="81">
        <f t="shared" si="3"/>
        <v>46</v>
      </c>
    </row>
    <row r="47" spans="1:11">
      <c r="A47" s="90">
        <v>46</v>
      </c>
      <c r="B47" s="108" t="s">
        <v>137</v>
      </c>
      <c r="C47" s="81">
        <v>21479</v>
      </c>
      <c r="D47" s="81">
        <v>22682</v>
      </c>
      <c r="E47" s="91">
        <v>22746</v>
      </c>
      <c r="F47" s="109">
        <f>E47/'4a_İl'!E47</f>
        <v>0.16534488649167314</v>
      </c>
      <c r="G47" s="110">
        <f t="shared" si="0"/>
        <v>5.8822860074727217E-3</v>
      </c>
      <c r="H47" s="110">
        <f t="shared" si="1"/>
        <v>5.8987848596303363E-2</v>
      </c>
      <c r="I47" s="63">
        <f t="shared" si="2"/>
        <v>1267</v>
      </c>
      <c r="J47" s="47">
        <f t="shared" si="4"/>
        <v>7.0515424901350758E-3</v>
      </c>
      <c r="K47" s="81">
        <f t="shared" si="3"/>
        <v>64</v>
      </c>
    </row>
    <row r="48" spans="1:11">
      <c r="A48" s="90">
        <v>47</v>
      </c>
      <c r="B48" s="108" t="s">
        <v>138</v>
      </c>
      <c r="C48" s="81">
        <v>7133</v>
      </c>
      <c r="D48" s="81">
        <v>7775</v>
      </c>
      <c r="E48" s="91">
        <v>7722</v>
      </c>
      <c r="F48" s="109">
        <f>E48/'4a_İl'!E48</f>
        <v>0.13175900489702597</v>
      </c>
      <c r="G48" s="110">
        <f t="shared" si="0"/>
        <v>1.9969670513366902E-3</v>
      </c>
      <c r="H48" s="110">
        <f t="shared" si="1"/>
        <v>8.257395205383429E-2</v>
      </c>
      <c r="I48" s="63">
        <f t="shared" si="2"/>
        <v>589</v>
      </c>
      <c r="J48" s="47">
        <f t="shared" si="4"/>
        <v>3.2781045988078609E-3</v>
      </c>
      <c r="K48" s="81">
        <f t="shared" si="3"/>
        <v>-53</v>
      </c>
    </row>
    <row r="49" spans="1:11">
      <c r="A49" s="90">
        <v>48</v>
      </c>
      <c r="B49" s="108" t="s">
        <v>139</v>
      </c>
      <c r="C49" s="81">
        <v>50779</v>
      </c>
      <c r="D49" s="81">
        <v>45905</v>
      </c>
      <c r="E49" s="91">
        <v>50392</v>
      </c>
      <c r="F49" s="109">
        <f>E49/'4a_İl'!E49</f>
        <v>0.26494634510533815</v>
      </c>
      <c r="G49" s="110">
        <f t="shared" si="0"/>
        <v>1.3031748724547852E-2</v>
      </c>
      <c r="H49" s="110">
        <f t="shared" si="1"/>
        <v>-7.6212607573997128E-3</v>
      </c>
      <c r="I49" s="63">
        <f t="shared" si="2"/>
        <v>-387</v>
      </c>
      <c r="J49" s="47">
        <f t="shared" si="4"/>
        <v>-2.1538649910673043E-3</v>
      </c>
      <c r="K49" s="81">
        <f t="shared" si="3"/>
        <v>4487</v>
      </c>
    </row>
    <row r="50" spans="1:11">
      <c r="A50" s="90">
        <v>49</v>
      </c>
      <c r="B50" s="108" t="s">
        <v>140</v>
      </c>
      <c r="C50" s="81">
        <v>2864</v>
      </c>
      <c r="D50" s="81">
        <v>3939</v>
      </c>
      <c r="E50" s="91">
        <v>3934</v>
      </c>
      <c r="F50" s="109">
        <f>E50/'4a_İl'!E50</f>
        <v>0.17533538351829567</v>
      </c>
      <c r="G50" s="110">
        <f t="shared" si="0"/>
        <v>1.0173618725665035E-3</v>
      </c>
      <c r="H50" s="110">
        <f t="shared" si="1"/>
        <v>0.37360335195530725</v>
      </c>
      <c r="I50" s="63">
        <f t="shared" si="2"/>
        <v>1070</v>
      </c>
      <c r="J50" s="47">
        <f t="shared" si="4"/>
        <v>5.9551305954574042E-3</v>
      </c>
      <c r="K50" s="81">
        <f t="shared" si="3"/>
        <v>-5</v>
      </c>
    </row>
    <row r="51" spans="1:11">
      <c r="A51" s="90">
        <v>50</v>
      </c>
      <c r="B51" s="108" t="s">
        <v>141</v>
      </c>
      <c r="C51" s="81">
        <v>8393</v>
      </c>
      <c r="D51" s="81">
        <v>9067</v>
      </c>
      <c r="E51" s="91">
        <v>9323</v>
      </c>
      <c r="F51" s="109">
        <f>E51/'4a_İl'!E51</f>
        <v>0.22844890958098504</v>
      </c>
      <c r="G51" s="110">
        <f t="shared" si="0"/>
        <v>2.4109976456373949E-3</v>
      </c>
      <c r="H51" s="110">
        <f t="shared" si="1"/>
        <v>0.11080662456809245</v>
      </c>
      <c r="I51" s="63">
        <f t="shared" si="2"/>
        <v>930</v>
      </c>
      <c r="J51" s="47">
        <f t="shared" si="4"/>
        <v>5.1759546296966221E-3</v>
      </c>
      <c r="K51" s="81">
        <f t="shared" si="3"/>
        <v>256</v>
      </c>
    </row>
    <row r="52" spans="1:11">
      <c r="A52" s="90">
        <v>51</v>
      </c>
      <c r="B52" s="108" t="s">
        <v>142</v>
      </c>
      <c r="C52" s="81">
        <v>7311</v>
      </c>
      <c r="D52" s="81">
        <v>8493</v>
      </c>
      <c r="E52" s="91">
        <v>8554</v>
      </c>
      <c r="F52" s="109">
        <f>E52/'4a_İl'!E52</f>
        <v>0.21150232420136486</v>
      </c>
      <c r="G52" s="110">
        <f t="shared" si="0"/>
        <v>2.2121284844773439E-3</v>
      </c>
      <c r="H52" s="110">
        <f t="shared" si="1"/>
        <v>0.17001778142524962</v>
      </c>
      <c r="I52" s="63">
        <f t="shared" si="2"/>
        <v>1243</v>
      </c>
      <c r="J52" s="47">
        <f t="shared" si="4"/>
        <v>6.917969467433227E-3</v>
      </c>
      <c r="K52" s="81">
        <f t="shared" si="3"/>
        <v>61</v>
      </c>
    </row>
    <row r="53" spans="1:11">
      <c r="A53" s="90">
        <v>52</v>
      </c>
      <c r="B53" s="108" t="s">
        <v>143</v>
      </c>
      <c r="C53" s="81">
        <v>22684</v>
      </c>
      <c r="D53" s="81">
        <v>23546</v>
      </c>
      <c r="E53" s="91">
        <v>23736</v>
      </c>
      <c r="F53" s="109">
        <f>E53/'4a_İl'!E53</f>
        <v>0.30838389481479556</v>
      </c>
      <c r="G53" s="110">
        <f t="shared" si="0"/>
        <v>6.1383074243107592E-3</v>
      </c>
      <c r="H53" s="110">
        <f t="shared" si="1"/>
        <v>4.6376300476106504E-2</v>
      </c>
      <c r="I53" s="63">
        <f t="shared" si="2"/>
        <v>1052</v>
      </c>
      <c r="J53" s="47">
        <f t="shared" si="4"/>
        <v>5.8549508284310176E-3</v>
      </c>
      <c r="K53" s="81">
        <f t="shared" si="3"/>
        <v>190</v>
      </c>
    </row>
    <row r="54" spans="1:11">
      <c r="A54" s="90">
        <v>53</v>
      </c>
      <c r="B54" s="108" t="s">
        <v>144</v>
      </c>
      <c r="C54" s="81">
        <v>10759</v>
      </c>
      <c r="D54" s="81">
        <v>13019</v>
      </c>
      <c r="E54" s="91">
        <v>13716</v>
      </c>
      <c r="F54" s="109">
        <f>E54/'4a_İl'!E54</f>
        <v>0.23953057874332018</v>
      </c>
      <c r="G54" s="110">
        <f t="shared" si="0"/>
        <v>3.5470603569197159E-3</v>
      </c>
      <c r="H54" s="110">
        <f t="shared" si="1"/>
        <v>0.27483966911422997</v>
      </c>
      <c r="I54" s="63">
        <f t="shared" si="2"/>
        <v>2957</v>
      </c>
      <c r="J54" s="47">
        <f t="shared" si="4"/>
        <v>1.6457309505390229E-2</v>
      </c>
      <c r="K54" s="81">
        <f t="shared" si="3"/>
        <v>697</v>
      </c>
    </row>
    <row r="55" spans="1:11">
      <c r="A55" s="90">
        <v>54</v>
      </c>
      <c r="B55" s="108" t="s">
        <v>145</v>
      </c>
      <c r="C55" s="81">
        <v>43094</v>
      </c>
      <c r="D55" s="81">
        <v>45569</v>
      </c>
      <c r="E55" s="91">
        <v>45878</v>
      </c>
      <c r="F55" s="109">
        <f>E55/'4a_İl'!E55</f>
        <v>0.26148164191184015</v>
      </c>
      <c r="G55" s="110">
        <f t="shared" si="0"/>
        <v>1.1864394506763102E-2</v>
      </c>
      <c r="H55" s="110">
        <f t="shared" si="1"/>
        <v>6.4602960969044415E-2</v>
      </c>
      <c r="I55" s="63">
        <f t="shared" si="2"/>
        <v>2784</v>
      </c>
      <c r="J55" s="47">
        <f t="shared" si="4"/>
        <v>1.5494470633414404E-2</v>
      </c>
      <c r="K55" s="81">
        <f t="shared" si="3"/>
        <v>309</v>
      </c>
    </row>
    <row r="56" spans="1:11">
      <c r="A56" s="90">
        <v>55</v>
      </c>
      <c r="B56" s="108" t="s">
        <v>146</v>
      </c>
      <c r="C56" s="81">
        <v>42639</v>
      </c>
      <c r="D56" s="81">
        <v>46231</v>
      </c>
      <c r="E56" s="91">
        <v>46007</v>
      </c>
      <c r="F56" s="109">
        <f>E56/'4a_İl'!E56</f>
        <v>0.28681595451541714</v>
      </c>
      <c r="G56" s="110">
        <f t="shared" si="0"/>
        <v>1.1897754873199575E-2</v>
      </c>
      <c r="H56" s="110">
        <f t="shared" si="1"/>
        <v>7.8988719247637146E-2</v>
      </c>
      <c r="I56" s="63">
        <f t="shared" si="2"/>
        <v>3368</v>
      </c>
      <c r="J56" s="47">
        <f t="shared" si="4"/>
        <v>1.8744747519159381E-2</v>
      </c>
      <c r="K56" s="81">
        <f t="shared" si="3"/>
        <v>-224</v>
      </c>
    </row>
    <row r="57" spans="1:11">
      <c r="A57" s="90">
        <v>56</v>
      </c>
      <c r="B57" s="108" t="s">
        <v>147</v>
      </c>
      <c r="C57" s="81">
        <v>2223</v>
      </c>
      <c r="D57" s="81">
        <v>3376</v>
      </c>
      <c r="E57" s="91">
        <v>3388</v>
      </c>
      <c r="F57" s="109">
        <f>E57/'4a_İl'!E57</f>
        <v>0.15120274914089346</v>
      </c>
      <c r="G57" s="110">
        <f t="shared" si="0"/>
        <v>8.7616218206794968E-4</v>
      </c>
      <c r="H57" s="110">
        <f t="shared" si="1"/>
        <v>0.5240665766981556</v>
      </c>
      <c r="I57" s="63">
        <f t="shared" si="2"/>
        <v>1165</v>
      </c>
      <c r="J57" s="47">
        <f t="shared" si="4"/>
        <v>6.4838571436522203E-3</v>
      </c>
      <c r="K57" s="81">
        <f t="shared" si="3"/>
        <v>12</v>
      </c>
    </row>
    <row r="58" spans="1:11">
      <c r="A58" s="90">
        <v>57</v>
      </c>
      <c r="B58" s="108" t="s">
        <v>148</v>
      </c>
      <c r="C58" s="81">
        <v>6999</v>
      </c>
      <c r="D58" s="81">
        <v>7288</v>
      </c>
      <c r="E58" s="91">
        <v>7325</v>
      </c>
      <c r="F58" s="109">
        <f>E58/'4a_İl'!E58</f>
        <v>0.30501769727253802</v>
      </c>
      <c r="G58" s="110">
        <f t="shared" si="0"/>
        <v>1.8942998771097198E-3</v>
      </c>
      <c r="H58" s="110">
        <f t="shared" si="1"/>
        <v>4.6578082583226176E-2</v>
      </c>
      <c r="I58" s="63">
        <f t="shared" si="2"/>
        <v>326</v>
      </c>
      <c r="J58" s="47">
        <f t="shared" si="4"/>
        <v>1.8143668917001063E-3</v>
      </c>
      <c r="K58" s="81">
        <f t="shared" si="3"/>
        <v>37</v>
      </c>
    </row>
    <row r="59" spans="1:11">
      <c r="A59" s="90">
        <v>58</v>
      </c>
      <c r="B59" s="108" t="s">
        <v>149</v>
      </c>
      <c r="C59" s="81">
        <v>12663</v>
      </c>
      <c r="D59" s="81">
        <v>15126</v>
      </c>
      <c r="E59" s="91">
        <v>15144</v>
      </c>
      <c r="F59" s="109">
        <f>E59/'4a_İl'!E59</f>
        <v>0.18687298708029468</v>
      </c>
      <c r="G59" s="110">
        <f t="shared" si="0"/>
        <v>3.9163518551467028E-3</v>
      </c>
      <c r="H59" s="110">
        <f t="shared" si="1"/>
        <v>0.19592513622364369</v>
      </c>
      <c r="I59" s="63">
        <f t="shared" si="2"/>
        <v>2481</v>
      </c>
      <c r="J59" s="47">
        <f t="shared" si="4"/>
        <v>1.380811122180357E-2</v>
      </c>
      <c r="K59" s="81">
        <f t="shared" si="3"/>
        <v>18</v>
      </c>
    </row>
    <row r="60" spans="1:11">
      <c r="A60" s="90">
        <v>59</v>
      </c>
      <c r="B60" s="108" t="s">
        <v>150</v>
      </c>
      <c r="C60" s="81">
        <v>71459</v>
      </c>
      <c r="D60" s="81">
        <v>74186</v>
      </c>
      <c r="E60" s="91">
        <v>74318</v>
      </c>
      <c r="F60" s="109">
        <f>E60/'4a_İl'!E60</f>
        <v>0.29930608414786891</v>
      </c>
      <c r="G60" s="110">
        <f t="shared" si="0"/>
        <v>1.9219191572292172E-2</v>
      </c>
      <c r="H60" s="110">
        <f t="shared" si="1"/>
        <v>4.000895618466533E-2</v>
      </c>
      <c r="I60" s="63">
        <f t="shared" si="2"/>
        <v>2859</v>
      </c>
      <c r="J60" s="47">
        <f t="shared" si="4"/>
        <v>1.591188632935768E-2</v>
      </c>
      <c r="K60" s="81">
        <f t="shared" si="3"/>
        <v>132</v>
      </c>
    </row>
    <row r="61" spans="1:11">
      <c r="A61" s="90">
        <v>60</v>
      </c>
      <c r="B61" s="108" t="s">
        <v>151</v>
      </c>
      <c r="C61" s="81">
        <v>11923</v>
      </c>
      <c r="D61" s="81">
        <v>13646</v>
      </c>
      <c r="E61" s="91">
        <v>13624</v>
      </c>
      <c r="F61" s="109">
        <f>E61/'4a_İl'!E61</f>
        <v>0.24644549763033174</v>
      </c>
      <c r="G61" s="110">
        <f t="shared" si="0"/>
        <v>3.5232684676782013E-3</v>
      </c>
      <c r="H61" s="110">
        <f t="shared" si="1"/>
        <v>0.14266543655120356</v>
      </c>
      <c r="I61" s="63">
        <f t="shared" si="2"/>
        <v>1701</v>
      </c>
      <c r="J61" s="47">
        <f t="shared" si="4"/>
        <v>9.4669879839934992E-3</v>
      </c>
      <c r="K61" s="81">
        <f t="shared" si="3"/>
        <v>-22</v>
      </c>
    </row>
    <row r="62" spans="1:11">
      <c r="A62" s="90">
        <v>61</v>
      </c>
      <c r="B62" s="108" t="s">
        <v>152</v>
      </c>
      <c r="C62" s="81">
        <v>28705</v>
      </c>
      <c r="D62" s="81">
        <v>30613</v>
      </c>
      <c r="E62" s="91">
        <v>30899</v>
      </c>
      <c r="F62" s="109">
        <f>E62/'4a_İl'!E62</f>
        <v>0.26231164310879068</v>
      </c>
      <c r="G62" s="110">
        <f t="shared" si="0"/>
        <v>7.9907128877560723E-3</v>
      </c>
      <c r="H62" s="110">
        <f t="shared" si="1"/>
        <v>7.6432677233931365E-2</v>
      </c>
      <c r="I62" s="63">
        <f t="shared" si="2"/>
        <v>2194</v>
      </c>
      <c r="J62" s="47">
        <f t="shared" si="4"/>
        <v>1.2210800491993967E-2</v>
      </c>
      <c r="K62" s="81">
        <f t="shared" si="3"/>
        <v>286</v>
      </c>
    </row>
    <row r="63" spans="1:11">
      <c r="A63" s="90">
        <v>62</v>
      </c>
      <c r="B63" s="108" t="s">
        <v>153</v>
      </c>
      <c r="C63" s="81">
        <v>2012</v>
      </c>
      <c r="D63" s="81">
        <v>2125</v>
      </c>
      <c r="E63" s="91">
        <v>2147</v>
      </c>
      <c r="F63" s="109">
        <f>E63/'4a_İl'!E63</f>
        <v>0.29720376522702102</v>
      </c>
      <c r="G63" s="110">
        <f t="shared" si="0"/>
        <v>5.5523028479925849E-4</v>
      </c>
      <c r="H63" s="110">
        <f t="shared" si="1"/>
        <v>6.7097415506958247E-2</v>
      </c>
      <c r="I63" s="63">
        <f t="shared" si="2"/>
        <v>135</v>
      </c>
      <c r="J63" s="47">
        <f t="shared" si="4"/>
        <v>7.5134825269789678E-4</v>
      </c>
      <c r="K63" s="81">
        <f t="shared" si="3"/>
        <v>22</v>
      </c>
    </row>
    <row r="64" spans="1:11">
      <c r="A64" s="90">
        <v>63</v>
      </c>
      <c r="B64" s="108" t="s">
        <v>154</v>
      </c>
      <c r="C64" s="81">
        <v>15854</v>
      </c>
      <c r="D64" s="81">
        <v>18715</v>
      </c>
      <c r="E64" s="91">
        <v>18753</v>
      </c>
      <c r="F64" s="109">
        <f>E64/'4a_İl'!E64</f>
        <v>0.15190273300176585</v>
      </c>
      <c r="G64" s="110">
        <f t="shared" si="0"/>
        <v>4.8496662928926388E-3</v>
      </c>
      <c r="H64" s="110">
        <f t="shared" si="1"/>
        <v>0.18285606156175097</v>
      </c>
      <c r="I64" s="63">
        <f t="shared" si="2"/>
        <v>2899</v>
      </c>
      <c r="J64" s="47">
        <f t="shared" si="4"/>
        <v>1.613450803386076E-2</v>
      </c>
      <c r="K64" s="81">
        <f t="shared" si="3"/>
        <v>38</v>
      </c>
    </row>
    <row r="65" spans="1:11">
      <c r="A65" s="90">
        <v>64</v>
      </c>
      <c r="B65" s="108" t="s">
        <v>155</v>
      </c>
      <c r="C65" s="81">
        <v>15893</v>
      </c>
      <c r="D65" s="81">
        <v>17279</v>
      </c>
      <c r="E65" s="91">
        <v>17267</v>
      </c>
      <c r="F65" s="109">
        <f>E65/'4a_İl'!E65</f>
        <v>0.2786213350975425</v>
      </c>
      <c r="G65" s="110">
        <f t="shared" si="0"/>
        <v>4.4653755601438269E-3</v>
      </c>
      <c r="H65" s="110">
        <f t="shared" si="1"/>
        <v>8.6453155477254143E-2</v>
      </c>
      <c r="I65" s="63">
        <f t="shared" si="2"/>
        <v>1374</v>
      </c>
      <c r="J65" s="47">
        <f t="shared" si="4"/>
        <v>7.6470555496808163E-3</v>
      </c>
      <c r="K65" s="81">
        <f t="shared" si="3"/>
        <v>-12</v>
      </c>
    </row>
    <row r="66" spans="1:11">
      <c r="A66" s="90">
        <v>65</v>
      </c>
      <c r="B66" s="108" t="s">
        <v>156</v>
      </c>
      <c r="C66" s="81">
        <v>8640</v>
      </c>
      <c r="D66" s="81">
        <v>10532</v>
      </c>
      <c r="E66" s="91">
        <v>10622</v>
      </c>
      <c r="F66" s="109">
        <f>E66/'4a_İl'!E66</f>
        <v>0.15191430328513608</v>
      </c>
      <c r="G66" s="110">
        <f t="shared" ref="G66:G83" si="5">E66/$E$83</f>
        <v>2.7469287774279107E-3</v>
      </c>
      <c r="H66" s="110">
        <f t="shared" ref="H66:H83" si="6">(E66-C66)/C66</f>
        <v>0.22939814814814816</v>
      </c>
      <c r="I66" s="63">
        <f t="shared" ref="I66:I83" si="7">E66-C66</f>
        <v>1982</v>
      </c>
      <c r="J66" s="47">
        <f t="shared" si="4"/>
        <v>1.1030905458127641E-2</v>
      </c>
      <c r="K66" s="81">
        <f t="shared" ref="K66:K83" si="8">E66-D66</f>
        <v>90</v>
      </c>
    </row>
    <row r="67" spans="1:11">
      <c r="A67" s="90">
        <v>66</v>
      </c>
      <c r="B67" s="108" t="s">
        <v>157</v>
      </c>
      <c r="C67" s="81">
        <v>6422</v>
      </c>
      <c r="D67" s="81">
        <v>6997</v>
      </c>
      <c r="E67" s="91">
        <v>7426</v>
      </c>
      <c r="F67" s="109">
        <f>E67/'4a_İl'!E67</f>
        <v>0.18139182686435917</v>
      </c>
      <c r="G67" s="110">
        <f t="shared" si="5"/>
        <v>1.9204192337770349E-3</v>
      </c>
      <c r="H67" s="110">
        <f t="shared" si="6"/>
        <v>0.1563375895359701</v>
      </c>
      <c r="I67" s="63">
        <f t="shared" si="7"/>
        <v>1004</v>
      </c>
      <c r="J67" s="47">
        <f t="shared" ref="J67:J83" si="9">I67/$I$83</f>
        <v>5.587804783027321E-3</v>
      </c>
      <c r="K67" s="81">
        <f t="shared" si="8"/>
        <v>429</v>
      </c>
    </row>
    <row r="68" spans="1:11">
      <c r="A68" s="90">
        <v>67</v>
      </c>
      <c r="B68" s="108" t="s">
        <v>158</v>
      </c>
      <c r="C68" s="81">
        <v>17949</v>
      </c>
      <c r="D68" s="81">
        <v>18574</v>
      </c>
      <c r="E68" s="91">
        <v>18524</v>
      </c>
      <c r="F68" s="109">
        <f>E68/'4a_İl'!E68</f>
        <v>0.21357499452342246</v>
      </c>
      <c r="G68" s="110">
        <f t="shared" si="5"/>
        <v>4.7904451772806077E-3</v>
      </c>
      <c r="H68" s="110">
        <f t="shared" si="6"/>
        <v>3.2035210875257673E-2</v>
      </c>
      <c r="I68" s="63">
        <f t="shared" si="7"/>
        <v>575</v>
      </c>
      <c r="J68" s="47">
        <f t="shared" si="9"/>
        <v>3.2001870022317826E-3</v>
      </c>
      <c r="K68" s="81">
        <f t="shared" si="8"/>
        <v>-50</v>
      </c>
    </row>
    <row r="69" spans="1:11">
      <c r="A69" s="90">
        <v>68</v>
      </c>
      <c r="B69" s="108" t="s">
        <v>159</v>
      </c>
      <c r="C69" s="81">
        <v>7543</v>
      </c>
      <c r="D69" s="81">
        <v>8428</v>
      </c>
      <c r="E69" s="91">
        <v>8894</v>
      </c>
      <c r="F69" s="109">
        <f>E69/'4a_İl'!E69</f>
        <v>0.1878709786443041</v>
      </c>
      <c r="G69" s="110">
        <f t="shared" si="5"/>
        <v>2.3000550316742458E-3</v>
      </c>
      <c r="H69" s="110">
        <f t="shared" si="6"/>
        <v>0.17910645631711519</v>
      </c>
      <c r="I69" s="63">
        <f t="shared" si="7"/>
        <v>1351</v>
      </c>
      <c r="J69" s="47">
        <f t="shared" si="9"/>
        <v>7.5190480695915447E-3</v>
      </c>
      <c r="K69" s="81">
        <f t="shared" si="8"/>
        <v>466</v>
      </c>
    </row>
    <row r="70" spans="1:11">
      <c r="A70" s="90">
        <v>69</v>
      </c>
      <c r="B70" s="108" t="s">
        <v>160</v>
      </c>
      <c r="C70" s="81">
        <v>1460</v>
      </c>
      <c r="D70" s="81">
        <v>2080</v>
      </c>
      <c r="E70" s="91">
        <v>2076</v>
      </c>
      <c r="F70" s="109">
        <f>E70/'4a_İl'!E70</f>
        <v>0.23185168639714093</v>
      </c>
      <c r="G70" s="110">
        <f t="shared" si="5"/>
        <v>5.3686915288461137E-4</v>
      </c>
      <c r="H70" s="110">
        <f t="shared" si="6"/>
        <v>0.42191780821917807</v>
      </c>
      <c r="I70" s="63">
        <f t="shared" si="7"/>
        <v>616</v>
      </c>
      <c r="J70" s="47">
        <f t="shared" si="9"/>
        <v>3.4283742493474399E-3</v>
      </c>
      <c r="K70" s="81">
        <f t="shared" si="8"/>
        <v>-4</v>
      </c>
    </row>
    <row r="71" spans="1:11">
      <c r="A71" s="90">
        <v>70</v>
      </c>
      <c r="B71" s="108" t="s">
        <v>161</v>
      </c>
      <c r="C71" s="81">
        <v>12616</v>
      </c>
      <c r="D71" s="81">
        <v>13398</v>
      </c>
      <c r="E71" s="91">
        <v>12853</v>
      </c>
      <c r="F71" s="109">
        <f>E71/'4a_İl'!E71</f>
        <v>0.30671757546832118</v>
      </c>
      <c r="G71" s="110">
        <f t="shared" si="5"/>
        <v>3.323882091534639E-3</v>
      </c>
      <c r="H71" s="110">
        <f t="shared" si="6"/>
        <v>1.8785668991756498E-2</v>
      </c>
      <c r="I71" s="63">
        <f t="shared" si="7"/>
        <v>237</v>
      </c>
      <c r="J71" s="47">
        <f t="shared" si="9"/>
        <v>1.3190335991807522E-3</v>
      </c>
      <c r="K71" s="81">
        <f t="shared" si="8"/>
        <v>-545</v>
      </c>
    </row>
    <row r="72" spans="1:11">
      <c r="A72" s="90">
        <v>71</v>
      </c>
      <c r="B72" s="108" t="s">
        <v>162</v>
      </c>
      <c r="C72" s="81">
        <v>5944</v>
      </c>
      <c r="D72" s="81">
        <v>7585</v>
      </c>
      <c r="E72" s="91">
        <v>7646</v>
      </c>
      <c r="F72" s="109">
        <f>E72/'4a_İl'!E72</f>
        <v>0.19903165347771762</v>
      </c>
      <c r="G72" s="110">
        <f t="shared" si="5"/>
        <v>1.9773128819632652E-3</v>
      </c>
      <c r="H72" s="110">
        <f t="shared" si="6"/>
        <v>0.28633916554508748</v>
      </c>
      <c r="I72" s="63">
        <f t="shared" si="7"/>
        <v>1702</v>
      </c>
      <c r="J72" s="47">
        <f t="shared" si="9"/>
        <v>9.4725535266060763E-3</v>
      </c>
      <c r="K72" s="81">
        <f t="shared" si="8"/>
        <v>61</v>
      </c>
    </row>
    <row r="73" spans="1:11">
      <c r="A73" s="90">
        <v>72</v>
      </c>
      <c r="B73" s="108" t="s">
        <v>163</v>
      </c>
      <c r="C73" s="81">
        <v>8420</v>
      </c>
      <c r="D73" s="81">
        <v>10148</v>
      </c>
      <c r="E73" s="91">
        <v>10199</v>
      </c>
      <c r="F73" s="109">
        <f>E73/'4a_İl'!E73</f>
        <v>0.20445023554174602</v>
      </c>
      <c r="G73" s="110">
        <f t="shared" si="5"/>
        <v>2.6375378084152945E-3</v>
      </c>
      <c r="H73" s="110">
        <f t="shared" si="6"/>
        <v>0.21128266033254156</v>
      </c>
      <c r="I73" s="63">
        <f t="shared" si="7"/>
        <v>1779</v>
      </c>
      <c r="J73" s="47">
        <f t="shared" si="9"/>
        <v>9.9011003077745068E-3</v>
      </c>
      <c r="K73" s="81">
        <f t="shared" si="8"/>
        <v>51</v>
      </c>
    </row>
    <row r="74" spans="1:11">
      <c r="A74" s="90">
        <v>73</v>
      </c>
      <c r="B74" s="108" t="s">
        <v>164</v>
      </c>
      <c r="C74" s="81">
        <v>2733</v>
      </c>
      <c r="D74" s="81">
        <v>3588</v>
      </c>
      <c r="E74" s="91">
        <v>4161</v>
      </c>
      <c r="F74" s="109">
        <f>E74/'4a_İl'!E74</f>
        <v>0.14529138587241175</v>
      </c>
      <c r="G74" s="110">
        <f t="shared" si="5"/>
        <v>1.0760657731950232E-3</v>
      </c>
      <c r="H74" s="110">
        <f t="shared" si="6"/>
        <v>0.52250274423710208</v>
      </c>
      <c r="I74" s="63">
        <f t="shared" si="7"/>
        <v>1428</v>
      </c>
      <c r="J74" s="47">
        <f t="shared" si="9"/>
        <v>7.9475948507599752E-3</v>
      </c>
      <c r="K74" s="81">
        <f t="shared" si="8"/>
        <v>573</v>
      </c>
    </row>
    <row r="75" spans="1:11">
      <c r="A75" s="90">
        <v>74</v>
      </c>
      <c r="B75" s="108" t="s">
        <v>165</v>
      </c>
      <c r="C75" s="81">
        <v>7583</v>
      </c>
      <c r="D75" s="81">
        <v>7540</v>
      </c>
      <c r="E75" s="91">
        <v>7521</v>
      </c>
      <c r="F75" s="109">
        <f>E75/'4a_İl'!E75</f>
        <v>0.27200723327305604</v>
      </c>
      <c r="G75" s="110">
        <f t="shared" si="5"/>
        <v>1.9449869454938162E-3</v>
      </c>
      <c r="H75" s="110">
        <f t="shared" si="6"/>
        <v>-8.176183568508506E-3</v>
      </c>
      <c r="I75" s="63">
        <f t="shared" si="7"/>
        <v>-62</v>
      </c>
      <c r="J75" s="47">
        <f t="shared" si="9"/>
        <v>-3.4506364197977484E-4</v>
      </c>
      <c r="K75" s="81">
        <f t="shared" si="8"/>
        <v>-19</v>
      </c>
    </row>
    <row r="76" spans="1:11">
      <c r="A76" s="90">
        <v>75</v>
      </c>
      <c r="B76" s="108" t="s">
        <v>166</v>
      </c>
      <c r="C76" s="81">
        <v>1716</v>
      </c>
      <c r="D76" s="81">
        <v>2289</v>
      </c>
      <c r="E76" s="91">
        <v>2274</v>
      </c>
      <c r="F76" s="109">
        <f>E76/'4a_İl'!E76</f>
        <v>0.24795551193981027</v>
      </c>
      <c r="G76" s="110">
        <f t="shared" si="5"/>
        <v>5.8807343625221886E-4</v>
      </c>
      <c r="H76" s="110">
        <f t="shared" si="6"/>
        <v>0.32517482517482516</v>
      </c>
      <c r="I76" s="63">
        <f t="shared" si="7"/>
        <v>558</v>
      </c>
      <c r="J76" s="47">
        <f t="shared" si="9"/>
        <v>3.1055727778179732E-3</v>
      </c>
      <c r="K76" s="81">
        <f t="shared" si="8"/>
        <v>-15</v>
      </c>
    </row>
    <row r="77" spans="1:11">
      <c r="A77" s="90">
        <v>76</v>
      </c>
      <c r="B77" s="108" t="s">
        <v>167</v>
      </c>
      <c r="C77" s="81">
        <v>2872</v>
      </c>
      <c r="D77" s="81">
        <v>3414</v>
      </c>
      <c r="E77" s="91">
        <v>3378</v>
      </c>
      <c r="F77" s="109">
        <f>E77/'4a_İl'!E77</f>
        <v>0.22878428716559432</v>
      </c>
      <c r="G77" s="110">
        <f t="shared" si="5"/>
        <v>8.7357610715039374E-4</v>
      </c>
      <c r="H77" s="110">
        <f t="shared" si="6"/>
        <v>0.17618384401114207</v>
      </c>
      <c r="I77" s="63">
        <f t="shared" si="7"/>
        <v>506</v>
      </c>
      <c r="J77" s="47">
        <f t="shared" si="9"/>
        <v>2.8161645619639688E-3</v>
      </c>
      <c r="K77" s="81">
        <f t="shared" si="8"/>
        <v>-36</v>
      </c>
    </row>
    <row r="78" spans="1:11">
      <c r="A78" s="90">
        <v>77</v>
      </c>
      <c r="B78" s="108" t="s">
        <v>168</v>
      </c>
      <c r="C78" s="81">
        <v>11567</v>
      </c>
      <c r="D78" s="81">
        <v>12399</v>
      </c>
      <c r="E78" s="91">
        <v>12501</v>
      </c>
      <c r="F78" s="109">
        <f>E78/'4a_İl'!E78</f>
        <v>0.24079745738225947</v>
      </c>
      <c r="G78" s="110">
        <f t="shared" si="5"/>
        <v>3.2328522544366701E-3</v>
      </c>
      <c r="H78" s="110">
        <f t="shared" si="6"/>
        <v>8.0746952537390851E-2</v>
      </c>
      <c r="I78" s="63">
        <f t="shared" si="7"/>
        <v>934</v>
      </c>
      <c r="J78" s="47">
        <f t="shared" si="9"/>
        <v>5.1982168001469299E-3</v>
      </c>
      <c r="K78" s="81">
        <f t="shared" si="8"/>
        <v>102</v>
      </c>
    </row>
    <row r="79" spans="1:11">
      <c r="A79" s="90">
        <v>78</v>
      </c>
      <c r="B79" s="108" t="s">
        <v>169</v>
      </c>
      <c r="C79" s="81">
        <v>8997</v>
      </c>
      <c r="D79" s="81">
        <v>10808</v>
      </c>
      <c r="E79" s="91">
        <v>10766</v>
      </c>
      <c r="F79" s="109">
        <f>E79/'4a_İl'!E79</f>
        <v>0.27083595381248271</v>
      </c>
      <c r="G79" s="110">
        <f t="shared" si="5"/>
        <v>2.7841682562407162E-3</v>
      </c>
      <c r="H79" s="110">
        <f t="shared" si="6"/>
        <v>0.19662109592086252</v>
      </c>
      <c r="I79" s="63">
        <f t="shared" si="7"/>
        <v>1769</v>
      </c>
      <c r="J79" s="47">
        <f t="shared" si="9"/>
        <v>9.8454448816487367E-3</v>
      </c>
      <c r="K79" s="81">
        <f t="shared" si="8"/>
        <v>-42</v>
      </c>
    </row>
    <row r="80" spans="1:11">
      <c r="A80" s="90">
        <v>79</v>
      </c>
      <c r="B80" s="108" t="s">
        <v>170</v>
      </c>
      <c r="C80" s="81">
        <v>2352</v>
      </c>
      <c r="D80" s="81">
        <v>3589</v>
      </c>
      <c r="E80" s="91">
        <v>3507</v>
      </c>
      <c r="F80" s="109">
        <f>E80/'4a_İl'!E80</f>
        <v>0.25606016355140188</v>
      </c>
      <c r="G80" s="110">
        <f t="shared" si="5"/>
        <v>9.0693647358686526E-4</v>
      </c>
      <c r="H80" s="110">
        <f t="shared" si="6"/>
        <v>0.49107142857142855</v>
      </c>
      <c r="I80" s="63">
        <f t="shared" si="7"/>
        <v>1155</v>
      </c>
      <c r="J80" s="47">
        <f t="shared" si="9"/>
        <v>6.4282017175264503E-3</v>
      </c>
      <c r="K80" s="81">
        <f t="shared" si="8"/>
        <v>-82</v>
      </c>
    </row>
    <row r="81" spans="1:11">
      <c r="A81" s="90">
        <v>80</v>
      </c>
      <c r="B81" s="108" t="s">
        <v>171</v>
      </c>
      <c r="C81" s="81">
        <v>10066</v>
      </c>
      <c r="D81" s="81">
        <v>11100</v>
      </c>
      <c r="E81" s="91">
        <v>11089</v>
      </c>
      <c r="F81" s="109">
        <f>E81/'4a_İl'!E81</f>
        <v>0.21176762661370407</v>
      </c>
      <c r="G81" s="110">
        <f t="shared" si="5"/>
        <v>2.8676984760777724E-3</v>
      </c>
      <c r="H81" s="110">
        <f t="shared" si="6"/>
        <v>0.10162924696999802</v>
      </c>
      <c r="I81" s="63">
        <f t="shared" si="7"/>
        <v>1023</v>
      </c>
      <c r="J81" s="47">
        <f t="shared" si="9"/>
        <v>5.6935500926662847E-3</v>
      </c>
      <c r="K81" s="81">
        <f t="shared" si="8"/>
        <v>-11</v>
      </c>
    </row>
    <row r="82" spans="1:11">
      <c r="A82" s="90">
        <v>81</v>
      </c>
      <c r="B82" s="108" t="s">
        <v>172</v>
      </c>
      <c r="C82" s="81">
        <v>21425</v>
      </c>
      <c r="D82" s="81">
        <v>21078</v>
      </c>
      <c r="E82" s="91">
        <v>21157</v>
      </c>
      <c r="F82" s="109">
        <f>E82/'4a_İl'!E82</f>
        <v>0.30547213398787176</v>
      </c>
      <c r="G82" s="110">
        <f t="shared" si="5"/>
        <v>5.4713587030730849E-3</v>
      </c>
      <c r="H82" s="110">
        <f t="shared" si="6"/>
        <v>-1.2508751458576429E-2</v>
      </c>
      <c r="I82" s="63">
        <f t="shared" si="7"/>
        <v>-268</v>
      </c>
      <c r="J82" s="47">
        <f t="shared" si="9"/>
        <v>-1.4915654201706396E-3</v>
      </c>
      <c r="K82" s="81">
        <f t="shared" si="8"/>
        <v>79</v>
      </c>
    </row>
    <row r="83" spans="1:11" s="11" customFormat="1">
      <c r="A83" s="131" t="s">
        <v>173</v>
      </c>
      <c r="B83" s="131"/>
      <c r="C83" s="74">
        <v>3687187</v>
      </c>
      <c r="D83" s="74">
        <v>3827124</v>
      </c>
      <c r="E83" s="92">
        <v>3866864</v>
      </c>
      <c r="F83" s="109">
        <f>E83/'4a_İl'!E83</f>
        <v>0.2748329000553168</v>
      </c>
      <c r="G83" s="82">
        <f t="shared" si="5"/>
        <v>1</v>
      </c>
      <c r="H83" s="82">
        <f t="shared" si="6"/>
        <v>4.8730102378859545E-2</v>
      </c>
      <c r="I83" s="75">
        <f t="shared" si="7"/>
        <v>179677</v>
      </c>
      <c r="J83" s="83">
        <f t="shared" si="9"/>
        <v>1</v>
      </c>
      <c r="K83" s="74">
        <f t="shared" si="8"/>
        <v>39740</v>
      </c>
    </row>
    <row r="84" spans="1:11">
      <c r="C84" s="87"/>
      <c r="F84" s="88"/>
      <c r="J84" s="15"/>
    </row>
    <row r="85" spans="1:11">
      <c r="F85" s="24"/>
      <c r="J85" s="15"/>
    </row>
    <row r="86" spans="1:11">
      <c r="J86" s="15"/>
    </row>
    <row r="87" spans="1:11">
      <c r="J87" s="15"/>
    </row>
    <row r="88" spans="1:11">
      <c r="J88" s="15"/>
    </row>
    <row r="89" spans="1:11">
      <c r="J89" s="15"/>
    </row>
  </sheetData>
  <mergeCells count="1">
    <mergeCell ref="A83:B8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zoomScale="80" zoomScaleNormal="80" workbookViewId="0">
      <pane ySplit="1" topLeftCell="A2" activePane="bottomLeft" state="frozen"/>
      <selection pane="bottomLeft" sqref="A1:D1048576"/>
    </sheetView>
  </sheetViews>
  <sheetFormatPr defaultColWidth="8.81640625" defaultRowHeight="14.5"/>
  <cols>
    <col min="1" max="1" width="18.26953125" style="7" bestFit="1" customWidth="1"/>
    <col min="2" max="2" width="12" style="7" customWidth="1"/>
    <col min="3" max="3" width="12" style="7" bestFit="1" customWidth="1"/>
    <col min="4" max="4" width="12" style="7" customWidth="1"/>
    <col min="5" max="5" width="22.453125" style="7" customWidth="1"/>
    <col min="6" max="6" width="26.453125" style="7" customWidth="1"/>
    <col min="7" max="7" width="27.453125" style="7" customWidth="1"/>
    <col min="8" max="16384" width="8.81640625" style="7"/>
  </cols>
  <sheetData>
    <row r="1" spans="1:8" ht="43.5">
      <c r="A1" s="54" t="s">
        <v>174</v>
      </c>
      <c r="B1" s="54">
        <v>42095</v>
      </c>
      <c r="C1" s="54">
        <v>42430</v>
      </c>
      <c r="D1" s="54">
        <v>42461</v>
      </c>
      <c r="E1" s="1" t="s">
        <v>283</v>
      </c>
      <c r="F1" s="2" t="s">
        <v>284</v>
      </c>
      <c r="G1" s="2" t="s">
        <v>285</v>
      </c>
      <c r="H1" s="1" t="s">
        <v>263</v>
      </c>
    </row>
    <row r="2" spans="1:8">
      <c r="A2" s="52" t="s">
        <v>175</v>
      </c>
      <c r="B2" s="107">
        <v>2070</v>
      </c>
      <c r="C2" s="63">
        <v>2539</v>
      </c>
      <c r="D2" s="32">
        <v>2493</v>
      </c>
      <c r="E2" s="47">
        <f>D2/$D$83</f>
        <v>2.4556737588652483E-2</v>
      </c>
      <c r="F2" s="47">
        <f t="shared" ref="F2:F65" si="0">(D2-B2)/B2</f>
        <v>0.20434782608695654</v>
      </c>
      <c r="G2" s="63">
        <f t="shared" ref="G2:G65" si="1">D2-B2</f>
        <v>423</v>
      </c>
      <c r="H2" s="63">
        <f>D2-C2</f>
        <v>-46</v>
      </c>
    </row>
    <row r="3" spans="1:8">
      <c r="A3" s="52" t="s">
        <v>176</v>
      </c>
      <c r="B3" s="107">
        <v>229</v>
      </c>
      <c r="C3" s="63">
        <v>338</v>
      </c>
      <c r="D3" s="32">
        <v>254</v>
      </c>
      <c r="E3" s="47">
        <f t="shared" ref="E3:E66" si="2">D3/$D$83</f>
        <v>2.5019700551615447E-3</v>
      </c>
      <c r="F3" s="47">
        <f t="shared" si="0"/>
        <v>0.1091703056768559</v>
      </c>
      <c r="G3" s="63">
        <f t="shared" si="1"/>
        <v>25</v>
      </c>
      <c r="H3" s="63">
        <f t="shared" ref="H3:H66" si="3">D3-C3</f>
        <v>-84</v>
      </c>
    </row>
    <row r="4" spans="1:8">
      <c r="A4" s="52" t="s">
        <v>177</v>
      </c>
      <c r="B4" s="107">
        <v>302</v>
      </c>
      <c r="C4" s="63">
        <v>575</v>
      </c>
      <c r="D4" s="32">
        <v>515</v>
      </c>
      <c r="E4" s="47">
        <f t="shared" si="2"/>
        <v>5.0728920409771477E-3</v>
      </c>
      <c r="F4" s="47">
        <f t="shared" si="0"/>
        <v>0.70529801324503316</v>
      </c>
      <c r="G4" s="63">
        <f t="shared" si="1"/>
        <v>213</v>
      </c>
      <c r="H4" s="63">
        <f t="shared" si="3"/>
        <v>-60</v>
      </c>
    </row>
    <row r="5" spans="1:8">
      <c r="A5" s="52" t="s">
        <v>178</v>
      </c>
      <c r="B5" s="107">
        <v>112</v>
      </c>
      <c r="C5" s="63">
        <v>75</v>
      </c>
      <c r="D5" s="32">
        <v>65</v>
      </c>
      <c r="E5" s="47">
        <f t="shared" si="2"/>
        <v>6.4026792750197E-4</v>
      </c>
      <c r="F5" s="47">
        <f t="shared" si="0"/>
        <v>-0.41964285714285715</v>
      </c>
      <c r="G5" s="63">
        <f t="shared" si="1"/>
        <v>-47</v>
      </c>
      <c r="H5" s="63">
        <f t="shared" si="3"/>
        <v>-10</v>
      </c>
    </row>
    <row r="6" spans="1:8">
      <c r="A6" s="52" t="s">
        <v>179</v>
      </c>
      <c r="B6" s="107">
        <v>116</v>
      </c>
      <c r="C6" s="63">
        <v>209</v>
      </c>
      <c r="D6" s="32">
        <v>205</v>
      </c>
      <c r="E6" s="47">
        <f t="shared" si="2"/>
        <v>2.0193065405831362E-3</v>
      </c>
      <c r="F6" s="47">
        <f t="shared" si="0"/>
        <v>0.76724137931034486</v>
      </c>
      <c r="G6" s="63">
        <f t="shared" si="1"/>
        <v>89</v>
      </c>
      <c r="H6" s="63">
        <f t="shared" si="3"/>
        <v>-4</v>
      </c>
    </row>
    <row r="7" spans="1:8">
      <c r="A7" s="52" t="s">
        <v>180</v>
      </c>
      <c r="B7" s="107">
        <v>144</v>
      </c>
      <c r="C7" s="63">
        <v>294</v>
      </c>
      <c r="D7" s="32">
        <v>256</v>
      </c>
      <c r="E7" s="47">
        <f t="shared" si="2"/>
        <v>2.5216706067769899E-3</v>
      </c>
      <c r="F7" s="47">
        <f t="shared" si="0"/>
        <v>0.77777777777777779</v>
      </c>
      <c r="G7" s="63">
        <f t="shared" si="1"/>
        <v>112</v>
      </c>
      <c r="H7" s="63">
        <f t="shared" si="3"/>
        <v>-38</v>
      </c>
    </row>
    <row r="8" spans="1:8">
      <c r="A8" s="52" t="s">
        <v>181</v>
      </c>
      <c r="B8" s="107">
        <v>6073</v>
      </c>
      <c r="C8" s="63">
        <v>8577</v>
      </c>
      <c r="D8" s="32">
        <v>7461</v>
      </c>
      <c r="E8" s="47">
        <f t="shared" si="2"/>
        <v>7.3492907801418442E-2</v>
      </c>
      <c r="F8" s="47">
        <f t="shared" si="0"/>
        <v>0.22855260991272847</v>
      </c>
      <c r="G8" s="63">
        <f t="shared" si="1"/>
        <v>1388</v>
      </c>
      <c r="H8" s="63">
        <f t="shared" si="3"/>
        <v>-1116</v>
      </c>
    </row>
    <row r="9" spans="1:8">
      <c r="A9" s="52" t="s">
        <v>182</v>
      </c>
      <c r="B9" s="107">
        <v>2529</v>
      </c>
      <c r="C9" s="63">
        <v>4921</v>
      </c>
      <c r="D9" s="32">
        <v>4383</v>
      </c>
      <c r="E9" s="47">
        <f t="shared" si="2"/>
        <v>4.3173758865248227E-2</v>
      </c>
      <c r="F9" s="47">
        <f t="shared" si="0"/>
        <v>0.73309608540925264</v>
      </c>
      <c r="G9" s="63">
        <f t="shared" si="1"/>
        <v>1854</v>
      </c>
      <c r="H9" s="63">
        <f t="shared" si="3"/>
        <v>-538</v>
      </c>
    </row>
    <row r="10" spans="1:8">
      <c r="A10" s="52" t="s">
        <v>183</v>
      </c>
      <c r="B10" s="107">
        <v>24</v>
      </c>
      <c r="C10" s="63">
        <v>43</v>
      </c>
      <c r="D10" s="32">
        <v>29</v>
      </c>
      <c r="E10" s="47">
        <f t="shared" si="2"/>
        <v>2.8565799842395585E-4</v>
      </c>
      <c r="F10" s="47">
        <f t="shared" si="0"/>
        <v>0.20833333333333334</v>
      </c>
      <c r="G10" s="63">
        <f t="shared" si="1"/>
        <v>5</v>
      </c>
      <c r="H10" s="63">
        <f t="shared" si="3"/>
        <v>-14</v>
      </c>
    </row>
    <row r="11" spans="1:8">
      <c r="A11" s="52" t="s">
        <v>184</v>
      </c>
      <c r="B11" s="107">
        <v>238</v>
      </c>
      <c r="C11" s="63">
        <v>208</v>
      </c>
      <c r="D11" s="32">
        <v>181</v>
      </c>
      <c r="E11" s="47">
        <f t="shared" si="2"/>
        <v>1.7828999211977935E-3</v>
      </c>
      <c r="F11" s="47">
        <f t="shared" si="0"/>
        <v>-0.23949579831932774</v>
      </c>
      <c r="G11" s="63">
        <f t="shared" si="1"/>
        <v>-57</v>
      </c>
      <c r="H11" s="63">
        <f t="shared" si="3"/>
        <v>-27</v>
      </c>
    </row>
    <row r="12" spans="1:8">
      <c r="A12" s="52" t="s">
        <v>185</v>
      </c>
      <c r="B12" s="107">
        <v>670</v>
      </c>
      <c r="C12" s="63">
        <v>1099</v>
      </c>
      <c r="D12" s="32">
        <v>866</v>
      </c>
      <c r="E12" s="47">
        <f t="shared" si="2"/>
        <v>8.5303388494877858E-3</v>
      </c>
      <c r="F12" s="47">
        <f t="shared" si="0"/>
        <v>0.29253731343283584</v>
      </c>
      <c r="G12" s="63">
        <f t="shared" si="1"/>
        <v>196</v>
      </c>
      <c r="H12" s="63">
        <f t="shared" si="3"/>
        <v>-233</v>
      </c>
    </row>
    <row r="13" spans="1:8">
      <c r="A13" s="52" t="s">
        <v>186</v>
      </c>
      <c r="B13" s="107">
        <v>741</v>
      </c>
      <c r="C13" s="63">
        <v>1234</v>
      </c>
      <c r="D13" s="32">
        <v>900</v>
      </c>
      <c r="E13" s="47">
        <f t="shared" si="2"/>
        <v>8.8652482269503553E-3</v>
      </c>
      <c r="F13" s="47">
        <f t="shared" si="0"/>
        <v>0.2145748987854251</v>
      </c>
      <c r="G13" s="63">
        <f t="shared" si="1"/>
        <v>159</v>
      </c>
      <c r="H13" s="63">
        <f t="shared" si="3"/>
        <v>-334</v>
      </c>
    </row>
    <row r="14" spans="1:8">
      <c r="A14" s="52" t="s">
        <v>187</v>
      </c>
      <c r="B14" s="107">
        <v>122</v>
      </c>
      <c r="C14" s="63">
        <v>234</v>
      </c>
      <c r="D14" s="32">
        <v>242</v>
      </c>
      <c r="E14" s="47">
        <f t="shared" si="2"/>
        <v>2.3837667454688731E-3</v>
      </c>
      <c r="F14" s="47">
        <f t="shared" si="0"/>
        <v>0.98360655737704916</v>
      </c>
      <c r="G14" s="63">
        <f t="shared" si="1"/>
        <v>120</v>
      </c>
      <c r="H14" s="63">
        <f t="shared" si="3"/>
        <v>8</v>
      </c>
    </row>
    <row r="15" spans="1:8">
      <c r="A15" s="52" t="s">
        <v>188</v>
      </c>
      <c r="B15" s="107">
        <v>205</v>
      </c>
      <c r="C15" s="63">
        <v>311</v>
      </c>
      <c r="D15" s="32">
        <v>259</v>
      </c>
      <c r="E15" s="47">
        <f t="shared" si="2"/>
        <v>2.5512214342001578E-3</v>
      </c>
      <c r="F15" s="47">
        <f t="shared" si="0"/>
        <v>0.26341463414634148</v>
      </c>
      <c r="G15" s="63">
        <f t="shared" si="1"/>
        <v>54</v>
      </c>
      <c r="H15" s="63">
        <f t="shared" si="3"/>
        <v>-52</v>
      </c>
    </row>
    <row r="16" spans="1:8">
      <c r="A16" s="52" t="s">
        <v>189</v>
      </c>
      <c r="B16" s="107">
        <v>36</v>
      </c>
      <c r="C16" s="63">
        <v>67</v>
      </c>
      <c r="D16" s="32">
        <v>64</v>
      </c>
      <c r="E16" s="47">
        <f t="shared" si="2"/>
        <v>6.3041765169424748E-4</v>
      </c>
      <c r="F16" s="47">
        <f t="shared" si="0"/>
        <v>0.77777777777777779</v>
      </c>
      <c r="G16" s="63">
        <f t="shared" si="1"/>
        <v>28</v>
      </c>
      <c r="H16" s="63">
        <f t="shared" si="3"/>
        <v>-3</v>
      </c>
    </row>
    <row r="17" spans="1:8">
      <c r="A17" s="52" t="s">
        <v>190</v>
      </c>
      <c r="B17" s="107">
        <v>222</v>
      </c>
      <c r="C17" s="63">
        <v>404</v>
      </c>
      <c r="D17" s="32">
        <v>327</v>
      </c>
      <c r="E17" s="47">
        <f t="shared" si="2"/>
        <v>3.2210401891252954E-3</v>
      </c>
      <c r="F17" s="47">
        <f t="shared" si="0"/>
        <v>0.47297297297297297</v>
      </c>
      <c r="G17" s="63">
        <f t="shared" si="1"/>
        <v>105</v>
      </c>
      <c r="H17" s="63">
        <f t="shared" si="3"/>
        <v>-77</v>
      </c>
    </row>
    <row r="18" spans="1:8">
      <c r="A18" s="52" t="s">
        <v>191</v>
      </c>
      <c r="B18" s="107">
        <v>86</v>
      </c>
      <c r="C18" s="63">
        <v>110</v>
      </c>
      <c r="D18" s="32">
        <v>85</v>
      </c>
      <c r="E18" s="47">
        <f t="shared" si="2"/>
        <v>8.372734436564224E-4</v>
      </c>
      <c r="F18" s="47">
        <f t="shared" si="0"/>
        <v>-1.1627906976744186E-2</v>
      </c>
      <c r="G18" s="63">
        <f t="shared" si="1"/>
        <v>-1</v>
      </c>
      <c r="H18" s="63">
        <f t="shared" si="3"/>
        <v>-25</v>
      </c>
    </row>
    <row r="19" spans="1:8">
      <c r="A19" s="52" t="s">
        <v>192</v>
      </c>
      <c r="B19" s="107">
        <v>49</v>
      </c>
      <c r="C19" s="63">
        <v>119</v>
      </c>
      <c r="D19" s="32">
        <v>93</v>
      </c>
      <c r="E19" s="47">
        <f t="shared" si="2"/>
        <v>9.1607565011820333E-4</v>
      </c>
      <c r="F19" s="47">
        <f t="shared" si="0"/>
        <v>0.89795918367346939</v>
      </c>
      <c r="G19" s="63">
        <f t="shared" si="1"/>
        <v>44</v>
      </c>
      <c r="H19" s="63">
        <f t="shared" si="3"/>
        <v>-26</v>
      </c>
    </row>
    <row r="20" spans="1:8">
      <c r="A20" s="52" t="s">
        <v>193</v>
      </c>
      <c r="B20" s="107">
        <v>324</v>
      </c>
      <c r="C20" s="63">
        <v>576</v>
      </c>
      <c r="D20" s="32">
        <v>515</v>
      </c>
      <c r="E20" s="47">
        <f t="shared" si="2"/>
        <v>5.0728920409771477E-3</v>
      </c>
      <c r="F20" s="47">
        <f t="shared" si="0"/>
        <v>0.58950617283950613</v>
      </c>
      <c r="G20" s="63">
        <f t="shared" si="1"/>
        <v>191</v>
      </c>
      <c r="H20" s="63">
        <f t="shared" si="3"/>
        <v>-61</v>
      </c>
    </row>
    <row r="21" spans="1:8">
      <c r="A21" s="52" t="s">
        <v>194</v>
      </c>
      <c r="B21" s="107">
        <v>106</v>
      </c>
      <c r="C21" s="63">
        <v>210</v>
      </c>
      <c r="D21" s="32">
        <v>200</v>
      </c>
      <c r="E21" s="47">
        <f t="shared" si="2"/>
        <v>1.9700551615445231E-3</v>
      </c>
      <c r="F21" s="47">
        <f t="shared" si="0"/>
        <v>0.8867924528301887</v>
      </c>
      <c r="G21" s="63">
        <f t="shared" si="1"/>
        <v>94</v>
      </c>
      <c r="H21" s="63">
        <f t="shared" si="3"/>
        <v>-10</v>
      </c>
    </row>
    <row r="22" spans="1:8">
      <c r="A22" s="52" t="s">
        <v>195</v>
      </c>
      <c r="B22" s="107">
        <v>4252</v>
      </c>
      <c r="C22" s="63">
        <v>6551</v>
      </c>
      <c r="D22" s="32">
        <v>5326</v>
      </c>
      <c r="E22" s="47">
        <f t="shared" si="2"/>
        <v>5.2462568951930653E-2</v>
      </c>
      <c r="F22" s="47">
        <f t="shared" si="0"/>
        <v>0.25258701787394167</v>
      </c>
      <c r="G22" s="63">
        <f t="shared" si="1"/>
        <v>1074</v>
      </c>
      <c r="H22" s="63">
        <f t="shared" si="3"/>
        <v>-1225</v>
      </c>
    </row>
    <row r="23" spans="1:8">
      <c r="A23" s="52" t="s">
        <v>196</v>
      </c>
      <c r="B23" s="107">
        <v>267</v>
      </c>
      <c r="C23" s="63">
        <v>565</v>
      </c>
      <c r="D23" s="32">
        <v>454</v>
      </c>
      <c r="E23" s="47">
        <f t="shared" si="2"/>
        <v>4.4720252167060682E-3</v>
      </c>
      <c r="F23" s="47">
        <f t="shared" si="0"/>
        <v>0.70037453183520604</v>
      </c>
      <c r="G23" s="63">
        <f t="shared" si="1"/>
        <v>187</v>
      </c>
      <c r="H23" s="63">
        <f t="shared" si="3"/>
        <v>-111</v>
      </c>
    </row>
    <row r="24" spans="1:8">
      <c r="A24" s="52" t="s">
        <v>197</v>
      </c>
      <c r="B24" s="107">
        <v>108</v>
      </c>
      <c r="C24" s="63">
        <v>167</v>
      </c>
      <c r="D24" s="32">
        <v>116</v>
      </c>
      <c r="E24" s="47">
        <f t="shared" si="2"/>
        <v>1.1426319936958234E-3</v>
      </c>
      <c r="F24" s="47">
        <f t="shared" si="0"/>
        <v>7.407407407407407E-2</v>
      </c>
      <c r="G24" s="63">
        <f t="shared" si="1"/>
        <v>8</v>
      </c>
      <c r="H24" s="63">
        <f t="shared" si="3"/>
        <v>-51</v>
      </c>
    </row>
    <row r="25" spans="1:8">
      <c r="A25" s="52" t="s">
        <v>198</v>
      </c>
      <c r="B25" s="107">
        <v>571</v>
      </c>
      <c r="C25" s="63">
        <v>465</v>
      </c>
      <c r="D25" s="32">
        <v>548</v>
      </c>
      <c r="E25" s="47">
        <f t="shared" si="2"/>
        <v>5.3979511426319937E-3</v>
      </c>
      <c r="F25" s="47">
        <f t="shared" si="0"/>
        <v>-4.0280210157618214E-2</v>
      </c>
      <c r="G25" s="63">
        <f t="shared" si="1"/>
        <v>-23</v>
      </c>
      <c r="H25" s="63">
        <f t="shared" si="3"/>
        <v>83</v>
      </c>
    </row>
    <row r="26" spans="1:8">
      <c r="A26" s="52" t="s">
        <v>199</v>
      </c>
      <c r="B26" s="107">
        <v>1086</v>
      </c>
      <c r="C26" s="63">
        <v>1695</v>
      </c>
      <c r="D26" s="32">
        <v>1507</v>
      </c>
      <c r="E26" s="47">
        <f t="shared" si="2"/>
        <v>1.4844365642237983E-2</v>
      </c>
      <c r="F26" s="47">
        <f t="shared" si="0"/>
        <v>0.38766114180478822</v>
      </c>
      <c r="G26" s="63">
        <f t="shared" si="1"/>
        <v>421</v>
      </c>
      <c r="H26" s="63">
        <f t="shared" si="3"/>
        <v>-188</v>
      </c>
    </row>
    <row r="27" spans="1:8">
      <c r="A27" s="52" t="s">
        <v>112</v>
      </c>
      <c r="B27" s="107">
        <v>471</v>
      </c>
      <c r="C27" s="63">
        <v>824</v>
      </c>
      <c r="D27" s="32">
        <v>756</v>
      </c>
      <c r="E27" s="47">
        <f t="shared" si="2"/>
        <v>7.4468085106382982E-3</v>
      </c>
      <c r="F27" s="47">
        <f t="shared" si="0"/>
        <v>0.60509554140127386</v>
      </c>
      <c r="G27" s="63">
        <f t="shared" si="1"/>
        <v>285</v>
      </c>
      <c r="H27" s="63">
        <f t="shared" si="3"/>
        <v>-68</v>
      </c>
    </row>
    <row r="28" spans="1:8">
      <c r="A28" s="52" t="s">
        <v>200</v>
      </c>
      <c r="B28" s="107">
        <v>476</v>
      </c>
      <c r="C28" s="63">
        <v>783</v>
      </c>
      <c r="D28" s="32">
        <v>774</v>
      </c>
      <c r="E28" s="47">
        <f t="shared" si="2"/>
        <v>7.6241134751773047E-3</v>
      </c>
      <c r="F28" s="47">
        <f t="shared" si="0"/>
        <v>0.62605042016806722</v>
      </c>
      <c r="G28" s="63">
        <f t="shared" si="1"/>
        <v>298</v>
      </c>
      <c r="H28" s="63">
        <f t="shared" si="3"/>
        <v>-9</v>
      </c>
    </row>
    <row r="29" spans="1:8">
      <c r="A29" s="52" t="s">
        <v>201</v>
      </c>
      <c r="B29" s="107">
        <v>278</v>
      </c>
      <c r="C29" s="63">
        <v>472</v>
      </c>
      <c r="D29" s="32">
        <v>367</v>
      </c>
      <c r="E29" s="47">
        <f t="shared" si="2"/>
        <v>3.6150512214342002E-3</v>
      </c>
      <c r="F29" s="47">
        <f t="shared" si="0"/>
        <v>0.32014388489208634</v>
      </c>
      <c r="G29" s="63">
        <f t="shared" si="1"/>
        <v>89</v>
      </c>
      <c r="H29" s="63">
        <f t="shared" si="3"/>
        <v>-105</v>
      </c>
    </row>
    <row r="30" spans="1:8">
      <c r="A30" s="52" t="s">
        <v>202</v>
      </c>
      <c r="B30" s="107">
        <v>337</v>
      </c>
      <c r="C30" s="63">
        <v>515</v>
      </c>
      <c r="D30" s="32">
        <v>479</v>
      </c>
      <c r="E30" s="47">
        <f t="shared" si="2"/>
        <v>4.718282111899133E-3</v>
      </c>
      <c r="F30" s="47">
        <f t="shared" si="0"/>
        <v>0.42136498516320475</v>
      </c>
      <c r="G30" s="63">
        <f t="shared" si="1"/>
        <v>142</v>
      </c>
      <c r="H30" s="63">
        <f t="shared" si="3"/>
        <v>-36</v>
      </c>
    </row>
    <row r="31" spans="1:8">
      <c r="A31" s="52" t="s">
        <v>203</v>
      </c>
      <c r="B31" s="107">
        <v>116</v>
      </c>
      <c r="C31" s="63">
        <v>163</v>
      </c>
      <c r="D31" s="32">
        <v>181</v>
      </c>
      <c r="E31" s="47">
        <f t="shared" si="2"/>
        <v>1.7828999211977935E-3</v>
      </c>
      <c r="F31" s="47">
        <f t="shared" si="0"/>
        <v>0.56034482758620685</v>
      </c>
      <c r="G31" s="63">
        <f t="shared" si="1"/>
        <v>65</v>
      </c>
      <c r="H31" s="63">
        <f t="shared" si="3"/>
        <v>18</v>
      </c>
    </row>
    <row r="32" spans="1:8">
      <c r="A32" s="52" t="s">
        <v>204</v>
      </c>
      <c r="B32" s="107">
        <v>416</v>
      </c>
      <c r="C32" s="63">
        <v>715</v>
      </c>
      <c r="D32" s="32">
        <v>523</v>
      </c>
      <c r="E32" s="47">
        <f t="shared" si="2"/>
        <v>5.1516942474389279E-3</v>
      </c>
      <c r="F32" s="47">
        <f t="shared" si="0"/>
        <v>0.25721153846153844</v>
      </c>
      <c r="G32" s="63">
        <f t="shared" si="1"/>
        <v>107</v>
      </c>
      <c r="H32" s="63">
        <f t="shared" si="3"/>
        <v>-192</v>
      </c>
    </row>
    <row r="33" spans="1:8">
      <c r="A33" s="52" t="s">
        <v>205</v>
      </c>
      <c r="B33" s="107">
        <v>755</v>
      </c>
      <c r="C33" s="63">
        <v>1086</v>
      </c>
      <c r="D33" s="32">
        <v>1141</v>
      </c>
      <c r="E33" s="47">
        <f t="shared" si="2"/>
        <v>1.1239164696611506E-2</v>
      </c>
      <c r="F33" s="47">
        <f t="shared" si="0"/>
        <v>0.51125827814569536</v>
      </c>
      <c r="G33" s="63">
        <f t="shared" si="1"/>
        <v>386</v>
      </c>
      <c r="H33" s="63">
        <f t="shared" si="3"/>
        <v>55</v>
      </c>
    </row>
    <row r="34" spans="1:8">
      <c r="A34" s="52" t="s">
        <v>206</v>
      </c>
      <c r="B34" s="107">
        <v>1702</v>
      </c>
      <c r="C34" s="63">
        <v>2324</v>
      </c>
      <c r="D34" s="32">
        <v>2086</v>
      </c>
      <c r="E34" s="47">
        <f t="shared" si="2"/>
        <v>2.0547675334909376E-2</v>
      </c>
      <c r="F34" s="47">
        <f t="shared" si="0"/>
        <v>0.22561692126909519</v>
      </c>
      <c r="G34" s="63">
        <f t="shared" si="1"/>
        <v>384</v>
      </c>
      <c r="H34" s="63">
        <f t="shared" si="3"/>
        <v>-238</v>
      </c>
    </row>
    <row r="35" spans="1:8">
      <c r="A35" s="52" t="s">
        <v>207</v>
      </c>
      <c r="B35" s="107">
        <v>260</v>
      </c>
      <c r="C35" s="63">
        <v>381</v>
      </c>
      <c r="D35" s="32">
        <v>369</v>
      </c>
      <c r="E35" s="47">
        <f t="shared" si="2"/>
        <v>3.6347517730496454E-3</v>
      </c>
      <c r="F35" s="47">
        <f t="shared" si="0"/>
        <v>0.41923076923076924</v>
      </c>
      <c r="G35" s="63">
        <f t="shared" si="1"/>
        <v>109</v>
      </c>
      <c r="H35" s="63">
        <f t="shared" si="3"/>
        <v>-12</v>
      </c>
    </row>
    <row r="36" spans="1:8">
      <c r="A36" s="52" t="s">
        <v>208</v>
      </c>
      <c r="B36" s="107">
        <v>71</v>
      </c>
      <c r="C36" s="63">
        <v>88</v>
      </c>
      <c r="D36" s="32">
        <v>79</v>
      </c>
      <c r="E36" s="47">
        <f t="shared" si="2"/>
        <v>7.7817178881008672E-4</v>
      </c>
      <c r="F36" s="47">
        <f t="shared" si="0"/>
        <v>0.11267605633802817</v>
      </c>
      <c r="G36" s="63">
        <f t="shared" si="1"/>
        <v>8</v>
      </c>
      <c r="H36" s="63">
        <f t="shared" si="3"/>
        <v>-9</v>
      </c>
    </row>
    <row r="37" spans="1:8">
      <c r="A37" s="52" t="s">
        <v>209</v>
      </c>
      <c r="B37" s="107">
        <v>33</v>
      </c>
      <c r="C37" s="63">
        <v>163</v>
      </c>
      <c r="D37" s="32">
        <v>110</v>
      </c>
      <c r="E37" s="47">
        <f t="shared" si="2"/>
        <v>1.0835303388494878E-3</v>
      </c>
      <c r="F37" s="47">
        <f t="shared" si="0"/>
        <v>2.3333333333333335</v>
      </c>
      <c r="G37" s="63">
        <f t="shared" si="1"/>
        <v>77</v>
      </c>
      <c r="H37" s="63">
        <f t="shared" si="3"/>
        <v>-53</v>
      </c>
    </row>
    <row r="38" spans="1:8">
      <c r="A38" s="52" t="s">
        <v>210</v>
      </c>
      <c r="B38" s="107">
        <v>713</v>
      </c>
      <c r="C38" s="63">
        <v>1049</v>
      </c>
      <c r="D38" s="32">
        <v>918</v>
      </c>
      <c r="E38" s="47">
        <f t="shared" si="2"/>
        <v>9.0425531914893609E-3</v>
      </c>
      <c r="F38" s="47">
        <f t="shared" si="0"/>
        <v>0.28751753155680226</v>
      </c>
      <c r="G38" s="63">
        <f t="shared" si="1"/>
        <v>205</v>
      </c>
      <c r="H38" s="63">
        <f t="shared" si="3"/>
        <v>-131</v>
      </c>
    </row>
    <row r="39" spans="1:8">
      <c r="A39" s="52" t="s">
        <v>211</v>
      </c>
      <c r="B39" s="107">
        <v>52</v>
      </c>
      <c r="C39" s="63">
        <v>102</v>
      </c>
      <c r="D39" s="32">
        <v>74</v>
      </c>
      <c r="E39" s="47">
        <f t="shared" si="2"/>
        <v>7.2892040977147357E-4</v>
      </c>
      <c r="F39" s="47">
        <f t="shared" si="0"/>
        <v>0.42307692307692307</v>
      </c>
      <c r="G39" s="63">
        <f t="shared" si="1"/>
        <v>22</v>
      </c>
      <c r="H39" s="63">
        <f t="shared" si="3"/>
        <v>-28</v>
      </c>
    </row>
    <row r="40" spans="1:8">
      <c r="A40" s="52" t="s">
        <v>212</v>
      </c>
      <c r="B40" s="107">
        <v>251</v>
      </c>
      <c r="C40" s="63">
        <v>338</v>
      </c>
      <c r="D40" s="32">
        <v>334</v>
      </c>
      <c r="E40" s="47">
        <f t="shared" si="2"/>
        <v>3.2899921197793538E-3</v>
      </c>
      <c r="F40" s="47">
        <f t="shared" si="0"/>
        <v>0.33067729083665337</v>
      </c>
      <c r="G40" s="63">
        <f t="shared" si="1"/>
        <v>83</v>
      </c>
      <c r="H40" s="63">
        <f t="shared" si="3"/>
        <v>-4</v>
      </c>
    </row>
    <row r="41" spans="1:8">
      <c r="A41" s="52" t="s">
        <v>213</v>
      </c>
      <c r="B41" s="107">
        <v>23779</v>
      </c>
      <c r="C41" s="63">
        <v>33306</v>
      </c>
      <c r="D41" s="32">
        <v>30696</v>
      </c>
      <c r="E41" s="47">
        <f t="shared" si="2"/>
        <v>0.30236406619385342</v>
      </c>
      <c r="F41" s="47">
        <f t="shared" si="0"/>
        <v>0.29088691702762942</v>
      </c>
      <c r="G41" s="63">
        <f t="shared" si="1"/>
        <v>6917</v>
      </c>
      <c r="H41" s="63">
        <f t="shared" si="3"/>
        <v>-2610</v>
      </c>
    </row>
    <row r="42" spans="1:8">
      <c r="A42" s="52" t="s">
        <v>214</v>
      </c>
      <c r="B42" s="107">
        <v>5547</v>
      </c>
      <c r="C42" s="63">
        <v>7269</v>
      </c>
      <c r="D42" s="32">
        <v>6699</v>
      </c>
      <c r="E42" s="47">
        <f t="shared" si="2"/>
        <v>6.5986997635933811E-2</v>
      </c>
      <c r="F42" s="47">
        <f t="shared" si="0"/>
        <v>0.20767982693347756</v>
      </c>
      <c r="G42" s="63">
        <f t="shared" si="1"/>
        <v>1152</v>
      </c>
      <c r="H42" s="63">
        <f t="shared" si="3"/>
        <v>-570</v>
      </c>
    </row>
    <row r="43" spans="1:8">
      <c r="A43" s="52" t="s">
        <v>215</v>
      </c>
      <c r="B43" s="107">
        <v>897</v>
      </c>
      <c r="C43" s="63">
        <v>1184</v>
      </c>
      <c r="D43" s="32">
        <v>1031</v>
      </c>
      <c r="E43" s="47">
        <f t="shared" si="2"/>
        <v>1.0155634357762018E-2</v>
      </c>
      <c r="F43" s="47">
        <f t="shared" si="0"/>
        <v>0.14938684503901895</v>
      </c>
      <c r="G43" s="63">
        <f t="shared" si="1"/>
        <v>134</v>
      </c>
      <c r="H43" s="63">
        <f t="shared" si="3"/>
        <v>-153</v>
      </c>
    </row>
    <row r="44" spans="1:8">
      <c r="A44" s="52" t="s">
        <v>216</v>
      </c>
      <c r="B44" s="107">
        <v>182</v>
      </c>
      <c r="C44" s="63">
        <v>280</v>
      </c>
      <c r="D44" s="32">
        <v>261</v>
      </c>
      <c r="E44" s="47">
        <f t="shared" si="2"/>
        <v>2.5709219858156026E-3</v>
      </c>
      <c r="F44" s="47">
        <f t="shared" si="0"/>
        <v>0.43406593406593408</v>
      </c>
      <c r="G44" s="63">
        <f t="shared" si="1"/>
        <v>79</v>
      </c>
      <c r="H44" s="63">
        <f t="shared" si="3"/>
        <v>-19</v>
      </c>
    </row>
    <row r="45" spans="1:8">
      <c r="A45" s="52" t="s">
        <v>217</v>
      </c>
      <c r="B45" s="107">
        <v>298</v>
      </c>
      <c r="C45" s="63">
        <v>361</v>
      </c>
      <c r="D45" s="32">
        <v>352</v>
      </c>
      <c r="E45" s="47">
        <f t="shared" si="2"/>
        <v>3.4672970843183607E-3</v>
      </c>
      <c r="F45" s="47">
        <f t="shared" si="0"/>
        <v>0.18120805369127516</v>
      </c>
      <c r="G45" s="63">
        <f t="shared" si="1"/>
        <v>54</v>
      </c>
      <c r="H45" s="63">
        <f t="shared" si="3"/>
        <v>-9</v>
      </c>
    </row>
    <row r="46" spans="1:8">
      <c r="A46" s="52" t="s">
        <v>218</v>
      </c>
      <c r="B46" s="107">
        <v>51</v>
      </c>
      <c r="C46" s="63">
        <v>91</v>
      </c>
      <c r="D46" s="32">
        <v>114</v>
      </c>
      <c r="E46" s="47">
        <f t="shared" si="2"/>
        <v>1.1229314420803784E-3</v>
      </c>
      <c r="F46" s="47">
        <f t="shared" si="0"/>
        <v>1.2352941176470589</v>
      </c>
      <c r="G46" s="63">
        <f t="shared" si="1"/>
        <v>63</v>
      </c>
      <c r="H46" s="63">
        <f t="shared" si="3"/>
        <v>23</v>
      </c>
    </row>
    <row r="47" spans="1:8">
      <c r="A47" s="52" t="s">
        <v>219</v>
      </c>
      <c r="B47" s="107">
        <v>211</v>
      </c>
      <c r="C47" s="63">
        <v>301</v>
      </c>
      <c r="D47" s="32">
        <v>242</v>
      </c>
      <c r="E47" s="47">
        <f t="shared" si="2"/>
        <v>2.3837667454688731E-3</v>
      </c>
      <c r="F47" s="47">
        <f t="shared" si="0"/>
        <v>0.14691943127962084</v>
      </c>
      <c r="G47" s="63">
        <f t="shared" si="1"/>
        <v>31</v>
      </c>
      <c r="H47" s="63">
        <f t="shared" si="3"/>
        <v>-59</v>
      </c>
    </row>
    <row r="48" spans="1:8">
      <c r="A48" s="52" t="s">
        <v>220</v>
      </c>
      <c r="B48" s="107">
        <v>1358</v>
      </c>
      <c r="C48" s="63">
        <v>1888</v>
      </c>
      <c r="D48" s="32">
        <v>1586</v>
      </c>
      <c r="E48" s="47">
        <f t="shared" si="2"/>
        <v>1.5622537431048069E-2</v>
      </c>
      <c r="F48" s="47">
        <f t="shared" si="0"/>
        <v>0.16789396170839468</v>
      </c>
      <c r="G48" s="63">
        <f t="shared" si="1"/>
        <v>228</v>
      </c>
      <c r="H48" s="63">
        <f t="shared" si="3"/>
        <v>-302</v>
      </c>
    </row>
    <row r="49" spans="1:8">
      <c r="A49" s="52" t="s">
        <v>222</v>
      </c>
      <c r="B49" s="107">
        <v>28</v>
      </c>
      <c r="C49" s="63">
        <v>63</v>
      </c>
      <c r="D49" s="32">
        <v>60</v>
      </c>
      <c r="E49" s="47">
        <f t="shared" si="2"/>
        <v>5.9101654846335696E-4</v>
      </c>
      <c r="F49" s="47">
        <f t="shared" si="0"/>
        <v>1.1428571428571428</v>
      </c>
      <c r="G49" s="63">
        <f t="shared" si="1"/>
        <v>32</v>
      </c>
      <c r="H49" s="63">
        <f t="shared" si="3"/>
        <v>-3</v>
      </c>
    </row>
    <row r="50" spans="1:8">
      <c r="A50" s="52" t="s">
        <v>130</v>
      </c>
      <c r="B50" s="107">
        <v>155</v>
      </c>
      <c r="C50" s="63">
        <v>253</v>
      </c>
      <c r="D50" s="32">
        <v>223</v>
      </c>
      <c r="E50" s="47">
        <f t="shared" si="2"/>
        <v>2.1966115051221436E-3</v>
      </c>
      <c r="F50" s="47">
        <f t="shared" si="0"/>
        <v>0.43870967741935485</v>
      </c>
      <c r="G50" s="63">
        <f t="shared" si="1"/>
        <v>68</v>
      </c>
      <c r="H50" s="63">
        <f t="shared" si="3"/>
        <v>-30</v>
      </c>
    </row>
    <row r="51" spans="1:8">
      <c r="A51" s="52" t="s">
        <v>223</v>
      </c>
      <c r="B51" s="107">
        <v>288</v>
      </c>
      <c r="C51" s="63">
        <v>494</v>
      </c>
      <c r="D51" s="32">
        <v>666</v>
      </c>
      <c r="E51" s="47">
        <f t="shared" si="2"/>
        <v>6.5602836879432623E-3</v>
      </c>
      <c r="F51" s="47">
        <f t="shared" si="0"/>
        <v>1.3125</v>
      </c>
      <c r="G51" s="63">
        <f t="shared" si="1"/>
        <v>378</v>
      </c>
      <c r="H51" s="63">
        <f t="shared" si="3"/>
        <v>172</v>
      </c>
    </row>
    <row r="52" spans="1:8">
      <c r="A52" s="52" t="s">
        <v>221</v>
      </c>
      <c r="B52" s="107">
        <v>118</v>
      </c>
      <c r="C52" s="63">
        <v>134</v>
      </c>
      <c r="D52" s="32">
        <v>117</v>
      </c>
      <c r="E52" s="47">
        <f t="shared" si="2"/>
        <v>1.152482269503546E-3</v>
      </c>
      <c r="F52" s="47">
        <f t="shared" si="0"/>
        <v>-8.4745762711864406E-3</v>
      </c>
      <c r="G52" s="63">
        <f t="shared" si="1"/>
        <v>-1</v>
      </c>
      <c r="H52" s="63">
        <f t="shared" si="3"/>
        <v>-17</v>
      </c>
    </row>
    <row r="53" spans="1:8">
      <c r="A53" s="52" t="s">
        <v>224</v>
      </c>
      <c r="B53" s="107">
        <v>2974</v>
      </c>
      <c r="C53" s="63">
        <v>3760</v>
      </c>
      <c r="D53" s="32">
        <v>3532</v>
      </c>
      <c r="E53" s="47">
        <f t="shared" si="2"/>
        <v>3.4791174152876282E-2</v>
      </c>
      <c r="F53" s="47">
        <f t="shared" si="0"/>
        <v>0.18762609280430398</v>
      </c>
      <c r="G53" s="63">
        <f t="shared" si="1"/>
        <v>558</v>
      </c>
      <c r="H53" s="63">
        <f t="shared" si="3"/>
        <v>-228</v>
      </c>
    </row>
    <row r="54" spans="1:8">
      <c r="A54" s="52" t="s">
        <v>225</v>
      </c>
      <c r="B54" s="107">
        <v>1121</v>
      </c>
      <c r="C54" s="63">
        <v>1847</v>
      </c>
      <c r="D54" s="32">
        <v>2045</v>
      </c>
      <c r="E54" s="47">
        <f t="shared" si="2"/>
        <v>2.0143814026792752E-2</v>
      </c>
      <c r="F54" s="47">
        <f t="shared" si="0"/>
        <v>0.82426404995539693</v>
      </c>
      <c r="G54" s="63">
        <f t="shared" si="1"/>
        <v>924</v>
      </c>
      <c r="H54" s="63">
        <f t="shared" si="3"/>
        <v>198</v>
      </c>
    </row>
    <row r="55" spans="1:8">
      <c r="A55" s="52" t="s">
        <v>226</v>
      </c>
      <c r="B55" s="107">
        <v>328</v>
      </c>
      <c r="C55" s="63">
        <v>857</v>
      </c>
      <c r="D55" s="32">
        <v>562</v>
      </c>
      <c r="E55" s="47">
        <f t="shared" si="2"/>
        <v>5.5358550039401105E-3</v>
      </c>
      <c r="F55" s="47">
        <f t="shared" si="0"/>
        <v>0.71341463414634143</v>
      </c>
      <c r="G55" s="63">
        <f t="shared" si="1"/>
        <v>234</v>
      </c>
      <c r="H55" s="63">
        <f t="shared" si="3"/>
        <v>-295</v>
      </c>
    </row>
    <row r="56" spans="1:8">
      <c r="A56" s="52" t="s">
        <v>227</v>
      </c>
      <c r="B56" s="107">
        <v>639</v>
      </c>
      <c r="C56" s="63">
        <v>792</v>
      </c>
      <c r="D56" s="32">
        <v>573</v>
      </c>
      <c r="E56" s="47">
        <f t="shared" si="2"/>
        <v>5.6442080378250594E-3</v>
      </c>
      <c r="F56" s="47">
        <f t="shared" si="0"/>
        <v>-0.10328638497652583</v>
      </c>
      <c r="G56" s="63">
        <f t="shared" si="1"/>
        <v>-66</v>
      </c>
      <c r="H56" s="63">
        <f t="shared" si="3"/>
        <v>-219</v>
      </c>
    </row>
    <row r="57" spans="1:8">
      <c r="A57" s="52" t="s">
        <v>228</v>
      </c>
      <c r="B57" s="107">
        <v>1316</v>
      </c>
      <c r="C57" s="63">
        <v>1642</v>
      </c>
      <c r="D57" s="32">
        <v>1550</v>
      </c>
      <c r="E57" s="47">
        <f t="shared" si="2"/>
        <v>1.5267927501970055E-2</v>
      </c>
      <c r="F57" s="47">
        <f t="shared" si="0"/>
        <v>0.17781155015197569</v>
      </c>
      <c r="G57" s="63">
        <f t="shared" si="1"/>
        <v>234</v>
      </c>
      <c r="H57" s="63">
        <f t="shared" si="3"/>
        <v>-92</v>
      </c>
    </row>
    <row r="58" spans="1:8">
      <c r="A58" s="52" t="s">
        <v>229</v>
      </c>
      <c r="B58" s="107">
        <v>232</v>
      </c>
      <c r="C58" s="63">
        <v>471</v>
      </c>
      <c r="D58" s="32">
        <v>532</v>
      </c>
      <c r="E58" s="47">
        <f t="shared" si="2"/>
        <v>5.2403467297084316E-3</v>
      </c>
      <c r="F58" s="47">
        <f t="shared" si="0"/>
        <v>1.2931034482758621</v>
      </c>
      <c r="G58" s="63">
        <f t="shared" si="1"/>
        <v>300</v>
      </c>
      <c r="H58" s="63">
        <f t="shared" si="3"/>
        <v>61</v>
      </c>
    </row>
    <row r="59" spans="1:8">
      <c r="A59" s="52" t="s">
        <v>230</v>
      </c>
      <c r="B59" s="107">
        <v>1377</v>
      </c>
      <c r="C59" s="63">
        <v>1989</v>
      </c>
      <c r="D59" s="32">
        <v>1701</v>
      </c>
      <c r="E59" s="47">
        <f t="shared" si="2"/>
        <v>1.675531914893617E-2</v>
      </c>
      <c r="F59" s="47">
        <f t="shared" si="0"/>
        <v>0.23529411764705882</v>
      </c>
      <c r="G59" s="63">
        <f t="shared" si="1"/>
        <v>324</v>
      </c>
      <c r="H59" s="63">
        <f t="shared" si="3"/>
        <v>-288</v>
      </c>
    </row>
    <row r="60" spans="1:8">
      <c r="A60" s="52" t="s">
        <v>231</v>
      </c>
      <c r="B60" s="107">
        <v>677</v>
      </c>
      <c r="C60" s="63">
        <v>1187</v>
      </c>
      <c r="D60" s="32">
        <v>1005</v>
      </c>
      <c r="E60" s="47">
        <f t="shared" si="2"/>
        <v>9.8995271867612297E-3</v>
      </c>
      <c r="F60" s="47">
        <f t="shared" si="0"/>
        <v>0.48449039881831613</v>
      </c>
      <c r="G60" s="63">
        <f t="shared" si="1"/>
        <v>328</v>
      </c>
      <c r="H60" s="63">
        <f t="shared" si="3"/>
        <v>-182</v>
      </c>
    </row>
    <row r="61" spans="1:8">
      <c r="A61" s="52" t="s">
        <v>232</v>
      </c>
      <c r="B61" s="107">
        <v>51</v>
      </c>
      <c r="C61" s="63">
        <v>88</v>
      </c>
      <c r="D61" s="32">
        <v>96</v>
      </c>
      <c r="E61" s="47">
        <f t="shared" si="2"/>
        <v>9.4562647754137111E-4</v>
      </c>
      <c r="F61" s="47">
        <f t="shared" si="0"/>
        <v>0.88235294117647056</v>
      </c>
      <c r="G61" s="63">
        <f t="shared" si="1"/>
        <v>45</v>
      </c>
      <c r="H61" s="63">
        <f t="shared" si="3"/>
        <v>8</v>
      </c>
    </row>
    <row r="62" spans="1:8">
      <c r="A62" s="52" t="s">
        <v>233</v>
      </c>
      <c r="B62" s="107">
        <v>141</v>
      </c>
      <c r="C62" s="63">
        <v>298</v>
      </c>
      <c r="D62" s="32">
        <v>370</v>
      </c>
      <c r="E62" s="47">
        <f t="shared" si="2"/>
        <v>3.6446020488573681E-3</v>
      </c>
      <c r="F62" s="47">
        <f t="shared" si="0"/>
        <v>1.624113475177305</v>
      </c>
      <c r="G62" s="63">
        <f t="shared" si="1"/>
        <v>229</v>
      </c>
      <c r="H62" s="63">
        <f t="shared" si="3"/>
        <v>72</v>
      </c>
    </row>
    <row r="63" spans="1:8">
      <c r="A63" s="52" t="s">
        <v>234</v>
      </c>
      <c r="B63" s="107">
        <v>146</v>
      </c>
      <c r="C63" s="63">
        <v>298</v>
      </c>
      <c r="D63" s="32">
        <v>533</v>
      </c>
      <c r="E63" s="47">
        <f t="shared" si="2"/>
        <v>5.2501970055161542E-3</v>
      </c>
      <c r="F63" s="47">
        <f t="shared" si="0"/>
        <v>2.6506849315068495</v>
      </c>
      <c r="G63" s="63">
        <f t="shared" si="1"/>
        <v>387</v>
      </c>
      <c r="H63" s="63">
        <f t="shared" si="3"/>
        <v>235</v>
      </c>
    </row>
    <row r="64" spans="1:8">
      <c r="A64" s="52" t="s">
        <v>235</v>
      </c>
      <c r="B64" s="107">
        <v>315</v>
      </c>
      <c r="C64" s="63">
        <v>572</v>
      </c>
      <c r="D64" s="32">
        <v>459</v>
      </c>
      <c r="E64" s="47">
        <f t="shared" si="2"/>
        <v>4.5212765957446804E-3</v>
      </c>
      <c r="F64" s="47">
        <f t="shared" si="0"/>
        <v>0.45714285714285713</v>
      </c>
      <c r="G64" s="63">
        <f t="shared" si="1"/>
        <v>144</v>
      </c>
      <c r="H64" s="63">
        <f t="shared" si="3"/>
        <v>-113</v>
      </c>
    </row>
    <row r="65" spans="1:8">
      <c r="A65" s="52" t="s">
        <v>236</v>
      </c>
      <c r="B65" s="107">
        <v>277</v>
      </c>
      <c r="C65" s="63">
        <v>580</v>
      </c>
      <c r="D65" s="32">
        <v>461</v>
      </c>
      <c r="E65" s="47">
        <f t="shared" si="2"/>
        <v>4.5409771473601257E-3</v>
      </c>
      <c r="F65" s="47">
        <f t="shared" si="0"/>
        <v>0.66425992779783394</v>
      </c>
      <c r="G65" s="63">
        <f t="shared" si="1"/>
        <v>184</v>
      </c>
      <c r="H65" s="63">
        <f t="shared" si="3"/>
        <v>-119</v>
      </c>
    </row>
    <row r="66" spans="1:8">
      <c r="A66" s="52" t="s">
        <v>237</v>
      </c>
      <c r="B66" s="107">
        <v>197</v>
      </c>
      <c r="C66" s="63">
        <v>305</v>
      </c>
      <c r="D66" s="32">
        <v>286</v>
      </c>
      <c r="E66" s="47">
        <f t="shared" si="2"/>
        <v>2.8171788810086684E-3</v>
      </c>
      <c r="F66" s="47">
        <f t="shared" ref="F66:F83" si="4">(D66-B66)/B66</f>
        <v>0.45177664974619292</v>
      </c>
      <c r="G66" s="63">
        <f t="shared" ref="G66:G83" si="5">D66-B66</f>
        <v>89</v>
      </c>
      <c r="H66" s="63">
        <f t="shared" si="3"/>
        <v>-19</v>
      </c>
    </row>
    <row r="67" spans="1:8">
      <c r="A67" s="52" t="s">
        <v>238</v>
      </c>
      <c r="B67" s="107">
        <v>889</v>
      </c>
      <c r="C67" s="63">
        <v>1228</v>
      </c>
      <c r="D67" s="32">
        <v>1102</v>
      </c>
      <c r="E67" s="47">
        <f t="shared" ref="E67:E83" si="6">D67/$D$83</f>
        <v>1.0855003940110323E-2</v>
      </c>
      <c r="F67" s="47">
        <f t="shared" si="4"/>
        <v>0.23959505061867267</v>
      </c>
      <c r="G67" s="63">
        <f t="shared" si="5"/>
        <v>213</v>
      </c>
      <c r="H67" s="63">
        <f t="shared" ref="H67:H83" si="7">D67-C67</f>
        <v>-126</v>
      </c>
    </row>
    <row r="68" spans="1:8">
      <c r="A68" s="52" t="s">
        <v>239</v>
      </c>
      <c r="B68" s="107">
        <v>630</v>
      </c>
      <c r="C68" s="63">
        <v>1048</v>
      </c>
      <c r="D68" s="32">
        <v>950</v>
      </c>
      <c r="E68" s="47">
        <f t="shared" si="6"/>
        <v>9.357762017336485E-3</v>
      </c>
      <c r="F68" s="47">
        <f t="shared" si="4"/>
        <v>0.50793650793650791</v>
      </c>
      <c r="G68" s="63">
        <f t="shared" si="5"/>
        <v>320</v>
      </c>
      <c r="H68" s="63">
        <f t="shared" si="7"/>
        <v>-98</v>
      </c>
    </row>
    <row r="69" spans="1:8">
      <c r="A69" s="52" t="s">
        <v>240</v>
      </c>
      <c r="B69" s="107">
        <v>104</v>
      </c>
      <c r="C69" s="63">
        <v>197</v>
      </c>
      <c r="D69" s="32">
        <v>165</v>
      </c>
      <c r="E69" s="47">
        <f t="shared" si="6"/>
        <v>1.6252955082742316E-3</v>
      </c>
      <c r="F69" s="47">
        <f t="shared" si="4"/>
        <v>0.58653846153846156</v>
      </c>
      <c r="G69" s="63">
        <f t="shared" si="5"/>
        <v>61</v>
      </c>
      <c r="H69" s="63">
        <f t="shared" si="7"/>
        <v>-32</v>
      </c>
    </row>
    <row r="70" spans="1:8">
      <c r="A70" s="52" t="s">
        <v>241</v>
      </c>
      <c r="B70" s="107">
        <v>81</v>
      </c>
      <c r="C70" s="63">
        <v>130</v>
      </c>
      <c r="D70" s="32">
        <v>128</v>
      </c>
      <c r="E70" s="47">
        <f t="shared" si="6"/>
        <v>1.260835303388495E-3</v>
      </c>
      <c r="F70" s="47">
        <f t="shared" si="4"/>
        <v>0.58024691358024694</v>
      </c>
      <c r="G70" s="63">
        <f t="shared" si="5"/>
        <v>47</v>
      </c>
      <c r="H70" s="63">
        <f t="shared" si="7"/>
        <v>-2</v>
      </c>
    </row>
    <row r="71" spans="1:8">
      <c r="A71" s="52" t="s">
        <v>242</v>
      </c>
      <c r="B71" s="107">
        <v>312</v>
      </c>
      <c r="C71" s="63">
        <v>555</v>
      </c>
      <c r="D71" s="32">
        <v>479</v>
      </c>
      <c r="E71" s="47">
        <f t="shared" si="6"/>
        <v>4.718282111899133E-3</v>
      </c>
      <c r="F71" s="47">
        <f t="shared" si="4"/>
        <v>0.53525641025641024</v>
      </c>
      <c r="G71" s="63">
        <f t="shared" si="5"/>
        <v>167</v>
      </c>
      <c r="H71" s="63">
        <f t="shared" si="7"/>
        <v>-76</v>
      </c>
    </row>
    <row r="72" spans="1:8">
      <c r="A72" s="52" t="s">
        <v>243</v>
      </c>
      <c r="B72" s="107">
        <v>538</v>
      </c>
      <c r="C72" s="63">
        <v>891</v>
      </c>
      <c r="D72" s="32">
        <v>1141</v>
      </c>
      <c r="E72" s="47">
        <f t="shared" si="6"/>
        <v>1.1239164696611506E-2</v>
      </c>
      <c r="F72" s="47">
        <f t="shared" si="4"/>
        <v>1.1208178438661709</v>
      </c>
      <c r="G72" s="63">
        <f t="shared" si="5"/>
        <v>603</v>
      </c>
      <c r="H72" s="63">
        <f t="shared" si="7"/>
        <v>250</v>
      </c>
    </row>
    <row r="73" spans="1:8">
      <c r="A73" s="52" t="s">
        <v>244</v>
      </c>
      <c r="B73" s="107">
        <v>93</v>
      </c>
      <c r="C73" s="63">
        <v>311</v>
      </c>
      <c r="D73" s="32">
        <v>289</v>
      </c>
      <c r="E73" s="47">
        <f t="shared" si="6"/>
        <v>2.8467297084318363E-3</v>
      </c>
      <c r="F73" s="47">
        <f t="shared" si="4"/>
        <v>2.10752688172043</v>
      </c>
      <c r="G73" s="63">
        <f t="shared" si="5"/>
        <v>196</v>
      </c>
      <c r="H73" s="63">
        <f t="shared" si="7"/>
        <v>-22</v>
      </c>
    </row>
    <row r="74" spans="1:8">
      <c r="A74" s="52" t="s">
        <v>245</v>
      </c>
      <c r="B74" s="107">
        <v>1979</v>
      </c>
      <c r="C74" s="63">
        <v>2988</v>
      </c>
      <c r="D74" s="32">
        <v>2655</v>
      </c>
      <c r="E74" s="47">
        <f t="shared" si="6"/>
        <v>2.6152482269503546E-2</v>
      </c>
      <c r="F74" s="47">
        <f t="shared" si="4"/>
        <v>0.34158665992925719</v>
      </c>
      <c r="G74" s="63">
        <f t="shared" si="5"/>
        <v>676</v>
      </c>
      <c r="H74" s="63">
        <f t="shared" si="7"/>
        <v>-333</v>
      </c>
    </row>
    <row r="75" spans="1:8">
      <c r="A75" s="52" t="s">
        <v>246</v>
      </c>
      <c r="B75" s="107">
        <v>241</v>
      </c>
      <c r="C75" s="63">
        <v>528</v>
      </c>
      <c r="D75" s="32">
        <v>344</v>
      </c>
      <c r="E75" s="47">
        <f t="shared" si="6"/>
        <v>3.3884948778565801E-3</v>
      </c>
      <c r="F75" s="47">
        <f t="shared" si="4"/>
        <v>0.42738589211618255</v>
      </c>
      <c r="G75" s="63">
        <f t="shared" si="5"/>
        <v>103</v>
      </c>
      <c r="H75" s="63">
        <f t="shared" si="7"/>
        <v>-184</v>
      </c>
    </row>
    <row r="76" spans="1:8">
      <c r="A76" s="52" t="s">
        <v>247</v>
      </c>
      <c r="B76" s="107">
        <v>582</v>
      </c>
      <c r="C76" s="63">
        <v>757</v>
      </c>
      <c r="D76" s="32">
        <v>688</v>
      </c>
      <c r="E76" s="47">
        <f t="shared" si="6"/>
        <v>6.7769897557131602E-3</v>
      </c>
      <c r="F76" s="47">
        <f t="shared" si="4"/>
        <v>0.18213058419243985</v>
      </c>
      <c r="G76" s="63">
        <f t="shared" si="5"/>
        <v>106</v>
      </c>
      <c r="H76" s="63">
        <f t="shared" si="7"/>
        <v>-69</v>
      </c>
    </row>
    <row r="77" spans="1:8">
      <c r="A77" s="52" t="s">
        <v>248</v>
      </c>
      <c r="B77" s="107">
        <v>23</v>
      </c>
      <c r="C77" s="63">
        <v>26</v>
      </c>
      <c r="D77" s="32">
        <v>32</v>
      </c>
      <c r="E77" s="47">
        <f t="shared" si="6"/>
        <v>3.1520882584712374E-4</v>
      </c>
      <c r="F77" s="47">
        <f t="shared" si="4"/>
        <v>0.39130434782608697</v>
      </c>
      <c r="G77" s="63">
        <f t="shared" si="5"/>
        <v>9</v>
      </c>
      <c r="H77" s="63">
        <f t="shared" si="7"/>
        <v>6</v>
      </c>
    </row>
    <row r="78" spans="1:8">
      <c r="A78" s="52" t="s">
        <v>249</v>
      </c>
      <c r="B78" s="107">
        <v>470</v>
      </c>
      <c r="C78" s="63">
        <v>649</v>
      </c>
      <c r="D78" s="32">
        <v>573</v>
      </c>
      <c r="E78" s="47">
        <f t="shared" si="6"/>
        <v>5.6442080378250594E-3</v>
      </c>
      <c r="F78" s="47">
        <f t="shared" si="4"/>
        <v>0.21914893617021278</v>
      </c>
      <c r="G78" s="63">
        <f t="shared" si="5"/>
        <v>103</v>
      </c>
      <c r="H78" s="63">
        <f t="shared" si="7"/>
        <v>-76</v>
      </c>
    </row>
    <row r="79" spans="1:8">
      <c r="A79" s="52" t="s">
        <v>250</v>
      </c>
      <c r="B79" s="107">
        <v>234</v>
      </c>
      <c r="C79" s="63">
        <v>430</v>
      </c>
      <c r="D79" s="32">
        <v>473</v>
      </c>
      <c r="E79" s="47">
        <f t="shared" si="6"/>
        <v>4.6591804570527973E-3</v>
      </c>
      <c r="F79" s="47">
        <f t="shared" si="4"/>
        <v>1.0213675213675213</v>
      </c>
      <c r="G79" s="63">
        <f t="shared" si="5"/>
        <v>239</v>
      </c>
      <c r="H79" s="63">
        <f t="shared" si="7"/>
        <v>43</v>
      </c>
    </row>
    <row r="80" spans="1:8">
      <c r="A80" s="52" t="s">
        <v>251</v>
      </c>
      <c r="B80" s="107">
        <v>235</v>
      </c>
      <c r="C80" s="63">
        <v>420</v>
      </c>
      <c r="D80" s="32">
        <v>343</v>
      </c>
      <c r="E80" s="47">
        <f t="shared" si="6"/>
        <v>3.3786446020488575E-3</v>
      </c>
      <c r="F80" s="47">
        <f t="shared" si="4"/>
        <v>0.45957446808510638</v>
      </c>
      <c r="G80" s="63">
        <f t="shared" si="5"/>
        <v>108</v>
      </c>
      <c r="H80" s="63">
        <f t="shared" si="7"/>
        <v>-77</v>
      </c>
    </row>
    <row r="81" spans="1:9">
      <c r="A81" s="52" t="s">
        <v>252</v>
      </c>
      <c r="B81" s="107">
        <v>150</v>
      </c>
      <c r="C81" s="63">
        <v>289</v>
      </c>
      <c r="D81" s="32">
        <v>243</v>
      </c>
      <c r="E81" s="47">
        <f t="shared" si="6"/>
        <v>2.3936170212765957E-3</v>
      </c>
      <c r="F81" s="47">
        <f t="shared" si="4"/>
        <v>0.62</v>
      </c>
      <c r="G81" s="63">
        <f t="shared" si="5"/>
        <v>93</v>
      </c>
      <c r="H81" s="63">
        <f t="shared" si="7"/>
        <v>-46</v>
      </c>
    </row>
    <row r="82" spans="1:9">
      <c r="A82" s="52" t="s">
        <v>253</v>
      </c>
      <c r="B82" s="107">
        <v>382</v>
      </c>
      <c r="C82" s="63">
        <v>765</v>
      </c>
      <c r="D82" s="32">
        <v>628</v>
      </c>
      <c r="E82" s="47">
        <f t="shared" si="6"/>
        <v>6.1859732072498032E-3</v>
      </c>
      <c r="F82" s="47">
        <f t="shared" si="4"/>
        <v>0.64397905759162299</v>
      </c>
      <c r="G82" s="63">
        <f t="shared" si="5"/>
        <v>246</v>
      </c>
      <c r="H82" s="63">
        <f t="shared" si="7"/>
        <v>-137</v>
      </c>
    </row>
    <row r="83" spans="1:9" s="11" customFormat="1">
      <c r="A83" s="53" t="s">
        <v>173</v>
      </c>
      <c r="B83" s="106">
        <v>76259</v>
      </c>
      <c r="C83" s="75">
        <v>112111</v>
      </c>
      <c r="D83" s="78">
        <v>101520</v>
      </c>
      <c r="E83" s="47">
        <f t="shared" si="6"/>
        <v>1</v>
      </c>
      <c r="F83" s="47">
        <f t="shared" si="4"/>
        <v>0.33125270459880146</v>
      </c>
      <c r="G83" s="63">
        <f t="shared" si="5"/>
        <v>25261</v>
      </c>
      <c r="H83" s="63">
        <f t="shared" si="7"/>
        <v>-10591</v>
      </c>
      <c r="I83" s="12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zoomScale="80" zoomScaleNormal="80" workbookViewId="0">
      <pane ySplit="1" topLeftCell="A41" activePane="bottomLeft" state="frozen"/>
      <selection pane="bottomLeft" activeCell="F44" sqref="F44"/>
    </sheetView>
  </sheetViews>
  <sheetFormatPr defaultColWidth="8.81640625" defaultRowHeight="16.5" customHeight="1"/>
  <cols>
    <col min="1" max="1" width="18.26953125" style="7" bestFit="1" customWidth="1"/>
    <col min="2" max="2" width="12" style="7" customWidth="1"/>
    <col min="3" max="3" width="12" style="7" bestFit="1" customWidth="1"/>
    <col min="4" max="4" width="12" style="7" customWidth="1"/>
    <col min="5" max="5" width="21.453125" style="7" customWidth="1"/>
    <col min="6" max="6" width="31.1796875" style="7" customWidth="1"/>
    <col min="7" max="7" width="36.7265625" style="7" customWidth="1"/>
    <col min="8" max="16384" width="8.81640625" style="7"/>
  </cols>
  <sheetData>
    <row r="1" spans="1:8" ht="55.5" customHeight="1">
      <c r="A1" s="22" t="s">
        <v>174</v>
      </c>
      <c r="B1" s="54">
        <v>42095</v>
      </c>
      <c r="C1" s="54">
        <v>42430</v>
      </c>
      <c r="D1" s="54">
        <v>42461</v>
      </c>
      <c r="E1" s="1" t="s">
        <v>283</v>
      </c>
      <c r="F1" s="2" t="s">
        <v>286</v>
      </c>
      <c r="G1" s="2" t="s">
        <v>287</v>
      </c>
      <c r="H1" s="2" t="s">
        <v>263</v>
      </c>
    </row>
    <row r="2" spans="1:8" ht="16.5" customHeight="1">
      <c r="A2" s="52" t="s">
        <v>175</v>
      </c>
      <c r="B2" s="81">
        <v>965</v>
      </c>
      <c r="C2" s="63">
        <v>1361</v>
      </c>
      <c r="D2" s="32">
        <v>1227</v>
      </c>
      <c r="E2" s="47">
        <f>D2/$D$83</f>
        <v>2.4957285818891874E-2</v>
      </c>
      <c r="F2" s="47">
        <f t="shared" ref="F2:F65" si="0">(D2-B2)/B2</f>
        <v>0.27150259067357513</v>
      </c>
      <c r="G2" s="63">
        <f t="shared" ref="G2:G65" si="1">D2-B2</f>
        <v>262</v>
      </c>
      <c r="H2" s="63">
        <f>D2-C2</f>
        <v>-134</v>
      </c>
    </row>
    <row r="3" spans="1:8" ht="16.5" customHeight="1">
      <c r="A3" s="52" t="s">
        <v>176</v>
      </c>
      <c r="B3" s="81">
        <v>113</v>
      </c>
      <c r="C3" s="63">
        <v>206</v>
      </c>
      <c r="D3" s="32">
        <v>127</v>
      </c>
      <c r="E3" s="47">
        <f t="shared" ref="E3:E66" si="2">D3/$D$83</f>
        <v>2.5831909527296395E-3</v>
      </c>
      <c r="F3" s="47">
        <f t="shared" si="0"/>
        <v>0.12389380530973451</v>
      </c>
      <c r="G3" s="63">
        <f t="shared" si="1"/>
        <v>14</v>
      </c>
      <c r="H3" s="63">
        <f t="shared" ref="H3:H66" si="3">D3-C3</f>
        <v>-79</v>
      </c>
    </row>
    <row r="4" spans="1:8" ht="16.5" customHeight="1">
      <c r="A4" s="52" t="s">
        <v>177</v>
      </c>
      <c r="B4" s="81">
        <v>146</v>
      </c>
      <c r="C4" s="63">
        <v>275</v>
      </c>
      <c r="D4" s="32">
        <v>253</v>
      </c>
      <c r="E4" s="47">
        <f t="shared" si="2"/>
        <v>5.1460418192173134E-3</v>
      </c>
      <c r="F4" s="47">
        <f t="shared" si="0"/>
        <v>0.73287671232876717</v>
      </c>
      <c r="G4" s="63">
        <f t="shared" si="1"/>
        <v>107</v>
      </c>
      <c r="H4" s="63">
        <f t="shared" si="3"/>
        <v>-22</v>
      </c>
    </row>
    <row r="5" spans="1:8" ht="16.5" customHeight="1">
      <c r="A5" s="52" t="s">
        <v>178</v>
      </c>
      <c r="B5" s="81">
        <v>31</v>
      </c>
      <c r="C5" s="63">
        <v>27</v>
      </c>
      <c r="D5" s="32">
        <v>26</v>
      </c>
      <c r="E5" s="47">
        <f t="shared" si="2"/>
        <v>5.2884224229110728E-4</v>
      </c>
      <c r="F5" s="47">
        <f t="shared" si="0"/>
        <v>-0.16129032258064516</v>
      </c>
      <c r="G5" s="63">
        <f t="shared" si="1"/>
        <v>-5</v>
      </c>
      <c r="H5" s="63">
        <f t="shared" si="3"/>
        <v>-1</v>
      </c>
    </row>
    <row r="6" spans="1:8" ht="16.5" customHeight="1">
      <c r="A6" s="52" t="s">
        <v>179</v>
      </c>
      <c r="B6" s="81">
        <v>50</v>
      </c>
      <c r="C6" s="63">
        <v>110</v>
      </c>
      <c r="D6" s="32">
        <v>106</v>
      </c>
      <c r="E6" s="47">
        <f t="shared" si="2"/>
        <v>2.1560491416483607E-3</v>
      </c>
      <c r="F6" s="47">
        <f t="shared" si="0"/>
        <v>1.1200000000000001</v>
      </c>
      <c r="G6" s="63">
        <f t="shared" si="1"/>
        <v>56</v>
      </c>
      <c r="H6" s="63">
        <f t="shared" si="3"/>
        <v>-4</v>
      </c>
    </row>
    <row r="7" spans="1:8" ht="16.5" customHeight="1">
      <c r="A7" s="52" t="s">
        <v>180</v>
      </c>
      <c r="B7" s="81">
        <v>48</v>
      </c>
      <c r="C7" s="63">
        <v>142</v>
      </c>
      <c r="D7" s="32">
        <v>112</v>
      </c>
      <c r="E7" s="47">
        <f t="shared" si="2"/>
        <v>2.2780896591001547E-3</v>
      </c>
      <c r="F7" s="47">
        <f t="shared" si="0"/>
        <v>1.3333333333333333</v>
      </c>
      <c r="G7" s="63">
        <f t="shared" si="1"/>
        <v>64</v>
      </c>
      <c r="H7" s="63">
        <f t="shared" si="3"/>
        <v>-30</v>
      </c>
    </row>
    <row r="8" spans="1:8" ht="16.5" customHeight="1">
      <c r="A8" s="52" t="s">
        <v>181</v>
      </c>
      <c r="B8" s="81">
        <v>2498</v>
      </c>
      <c r="C8" s="63">
        <v>3979</v>
      </c>
      <c r="D8" s="32">
        <v>3359</v>
      </c>
      <c r="E8" s="47">
        <f t="shared" si="2"/>
        <v>6.8322349686762665E-2</v>
      </c>
      <c r="F8" s="47">
        <f t="shared" si="0"/>
        <v>0.34467574059247397</v>
      </c>
      <c r="G8" s="63">
        <f t="shared" si="1"/>
        <v>861</v>
      </c>
      <c r="H8" s="63">
        <f t="shared" si="3"/>
        <v>-620</v>
      </c>
    </row>
    <row r="9" spans="1:8" ht="16.5" customHeight="1">
      <c r="A9" s="52" t="s">
        <v>182</v>
      </c>
      <c r="B9" s="81">
        <v>887</v>
      </c>
      <c r="C9" s="63">
        <v>1971</v>
      </c>
      <c r="D9" s="32">
        <v>1794</v>
      </c>
      <c r="E9" s="47">
        <f t="shared" si="2"/>
        <v>3.6490114718086407E-2</v>
      </c>
      <c r="F9" s="47">
        <f t="shared" si="0"/>
        <v>1.0225479143179257</v>
      </c>
      <c r="G9" s="63">
        <f t="shared" si="1"/>
        <v>907</v>
      </c>
      <c r="H9" s="63">
        <f t="shared" si="3"/>
        <v>-177</v>
      </c>
    </row>
    <row r="10" spans="1:8" ht="16.5" customHeight="1">
      <c r="A10" s="52" t="s">
        <v>183</v>
      </c>
      <c r="B10" s="81">
        <v>3</v>
      </c>
      <c r="C10" s="63">
        <v>16</v>
      </c>
      <c r="D10" s="32">
        <v>9</v>
      </c>
      <c r="E10" s="47">
        <f t="shared" si="2"/>
        <v>1.8306077617769099E-4</v>
      </c>
      <c r="F10" s="47">
        <f t="shared" si="0"/>
        <v>2</v>
      </c>
      <c r="G10" s="63">
        <f t="shared" si="1"/>
        <v>6</v>
      </c>
      <c r="H10" s="63">
        <f t="shared" si="3"/>
        <v>-7</v>
      </c>
    </row>
    <row r="11" spans="1:8" ht="16.5" customHeight="1">
      <c r="A11" s="52" t="s">
        <v>184</v>
      </c>
      <c r="B11" s="81">
        <v>134</v>
      </c>
      <c r="C11" s="63">
        <v>88</v>
      </c>
      <c r="D11" s="32">
        <v>90</v>
      </c>
      <c r="E11" s="47">
        <f t="shared" si="2"/>
        <v>1.8306077617769099E-3</v>
      </c>
      <c r="F11" s="47">
        <f t="shared" si="0"/>
        <v>-0.32835820895522388</v>
      </c>
      <c r="G11" s="63">
        <f t="shared" si="1"/>
        <v>-44</v>
      </c>
      <c r="H11" s="63">
        <f t="shared" si="3"/>
        <v>2</v>
      </c>
    </row>
    <row r="12" spans="1:8" ht="16.5" customHeight="1">
      <c r="A12" s="52" t="s">
        <v>185</v>
      </c>
      <c r="B12" s="81">
        <v>234</v>
      </c>
      <c r="C12" s="63">
        <v>537</v>
      </c>
      <c r="D12" s="32">
        <v>360</v>
      </c>
      <c r="E12" s="47">
        <f t="shared" si="2"/>
        <v>7.3224310471076397E-3</v>
      </c>
      <c r="F12" s="47">
        <f t="shared" si="0"/>
        <v>0.53846153846153844</v>
      </c>
      <c r="G12" s="63">
        <f t="shared" si="1"/>
        <v>126</v>
      </c>
      <c r="H12" s="63">
        <f t="shared" si="3"/>
        <v>-177</v>
      </c>
    </row>
    <row r="13" spans="1:8" ht="16.5" customHeight="1">
      <c r="A13" s="52" t="s">
        <v>186</v>
      </c>
      <c r="B13" s="81">
        <v>325</v>
      </c>
      <c r="C13" s="63">
        <v>642</v>
      </c>
      <c r="D13" s="32">
        <v>464</v>
      </c>
      <c r="E13" s="47">
        <f t="shared" si="2"/>
        <v>9.4378000162720684E-3</v>
      </c>
      <c r="F13" s="47">
        <f t="shared" si="0"/>
        <v>0.4276923076923077</v>
      </c>
      <c r="G13" s="63">
        <f t="shared" si="1"/>
        <v>139</v>
      </c>
      <c r="H13" s="63">
        <f t="shared" si="3"/>
        <v>-178</v>
      </c>
    </row>
    <row r="14" spans="1:8" ht="16.5" customHeight="1">
      <c r="A14" s="52" t="s">
        <v>187</v>
      </c>
      <c r="B14" s="81">
        <v>54</v>
      </c>
      <c r="C14" s="63">
        <v>100</v>
      </c>
      <c r="D14" s="32">
        <v>104</v>
      </c>
      <c r="E14" s="47">
        <f t="shared" si="2"/>
        <v>2.1153689691644291E-3</v>
      </c>
      <c r="F14" s="47">
        <f t="shared" si="0"/>
        <v>0.92592592592592593</v>
      </c>
      <c r="G14" s="63">
        <f t="shared" si="1"/>
        <v>50</v>
      </c>
      <c r="H14" s="63">
        <f t="shared" si="3"/>
        <v>4</v>
      </c>
    </row>
    <row r="15" spans="1:8" ht="16.5" customHeight="1">
      <c r="A15" s="52" t="s">
        <v>188</v>
      </c>
      <c r="B15" s="81">
        <v>112</v>
      </c>
      <c r="C15" s="63">
        <v>186</v>
      </c>
      <c r="D15" s="32">
        <v>177</v>
      </c>
      <c r="E15" s="47">
        <f t="shared" si="2"/>
        <v>3.6001952648279227E-3</v>
      </c>
      <c r="F15" s="47">
        <f t="shared" si="0"/>
        <v>0.5803571428571429</v>
      </c>
      <c r="G15" s="63">
        <f t="shared" si="1"/>
        <v>65</v>
      </c>
      <c r="H15" s="63">
        <f t="shared" si="3"/>
        <v>-9</v>
      </c>
    </row>
    <row r="16" spans="1:8" ht="16.5" customHeight="1">
      <c r="A16" s="52" t="s">
        <v>189</v>
      </c>
      <c r="B16" s="81">
        <v>6</v>
      </c>
      <c r="C16" s="63">
        <v>34</v>
      </c>
      <c r="D16" s="32">
        <v>27</v>
      </c>
      <c r="E16" s="47">
        <f t="shared" si="2"/>
        <v>5.4918232853307298E-4</v>
      </c>
      <c r="F16" s="47">
        <f t="shared" si="0"/>
        <v>3.5</v>
      </c>
      <c r="G16" s="63">
        <f t="shared" si="1"/>
        <v>21</v>
      </c>
      <c r="H16" s="63">
        <f t="shared" si="3"/>
        <v>-7</v>
      </c>
    </row>
    <row r="17" spans="1:8" ht="16.5" customHeight="1">
      <c r="A17" s="52" t="s">
        <v>190</v>
      </c>
      <c r="B17" s="81">
        <v>87</v>
      </c>
      <c r="C17" s="63">
        <v>215</v>
      </c>
      <c r="D17" s="32">
        <v>155</v>
      </c>
      <c r="E17" s="47">
        <f t="shared" si="2"/>
        <v>3.1527133675046783E-3</v>
      </c>
      <c r="F17" s="47">
        <f t="shared" si="0"/>
        <v>0.7816091954022989</v>
      </c>
      <c r="G17" s="63">
        <f t="shared" si="1"/>
        <v>68</v>
      </c>
      <c r="H17" s="63">
        <f t="shared" si="3"/>
        <v>-60</v>
      </c>
    </row>
    <row r="18" spans="1:8" ht="16.5" customHeight="1">
      <c r="A18" s="52" t="s">
        <v>191</v>
      </c>
      <c r="B18" s="81">
        <v>44</v>
      </c>
      <c r="C18" s="63">
        <v>67</v>
      </c>
      <c r="D18" s="32">
        <v>58</v>
      </c>
      <c r="E18" s="47">
        <f t="shared" si="2"/>
        <v>1.1797250020340086E-3</v>
      </c>
      <c r="F18" s="47">
        <f t="shared" si="0"/>
        <v>0.31818181818181818</v>
      </c>
      <c r="G18" s="63">
        <f t="shared" si="1"/>
        <v>14</v>
      </c>
      <c r="H18" s="63">
        <f t="shared" si="3"/>
        <v>-9</v>
      </c>
    </row>
    <row r="19" spans="1:8" ht="16.5" customHeight="1">
      <c r="A19" s="52" t="s">
        <v>192</v>
      </c>
      <c r="B19" s="81">
        <v>18</v>
      </c>
      <c r="C19" s="63">
        <v>44</v>
      </c>
      <c r="D19" s="32">
        <v>51</v>
      </c>
      <c r="E19" s="47">
        <f t="shared" si="2"/>
        <v>1.037344398340249E-3</v>
      </c>
      <c r="F19" s="47">
        <f t="shared" si="0"/>
        <v>1.8333333333333333</v>
      </c>
      <c r="G19" s="63">
        <f t="shared" si="1"/>
        <v>33</v>
      </c>
      <c r="H19" s="63">
        <f t="shared" si="3"/>
        <v>7</v>
      </c>
    </row>
    <row r="20" spans="1:8" ht="16.5" customHeight="1">
      <c r="A20" s="52" t="s">
        <v>193</v>
      </c>
      <c r="B20" s="81">
        <v>119</v>
      </c>
      <c r="C20" s="63">
        <v>292</v>
      </c>
      <c r="D20" s="32">
        <v>281</v>
      </c>
      <c r="E20" s="47">
        <f t="shared" si="2"/>
        <v>5.7155642339923518E-3</v>
      </c>
      <c r="F20" s="47">
        <f t="shared" si="0"/>
        <v>1.3613445378151261</v>
      </c>
      <c r="G20" s="63">
        <f t="shared" si="1"/>
        <v>162</v>
      </c>
      <c r="H20" s="63">
        <f t="shared" si="3"/>
        <v>-11</v>
      </c>
    </row>
    <row r="21" spans="1:8" ht="16.5" customHeight="1">
      <c r="A21" s="52" t="s">
        <v>194</v>
      </c>
      <c r="B21" s="81">
        <v>38</v>
      </c>
      <c r="C21" s="63">
        <v>101</v>
      </c>
      <c r="D21" s="32">
        <v>101</v>
      </c>
      <c r="E21" s="47">
        <f t="shared" si="2"/>
        <v>2.0543487104385323E-3</v>
      </c>
      <c r="F21" s="47">
        <f t="shared" si="0"/>
        <v>1.6578947368421053</v>
      </c>
      <c r="G21" s="63">
        <f t="shared" si="1"/>
        <v>63</v>
      </c>
      <c r="H21" s="63">
        <f t="shared" si="3"/>
        <v>0</v>
      </c>
    </row>
    <row r="22" spans="1:8" ht="16.5" customHeight="1">
      <c r="A22" s="52" t="s">
        <v>195</v>
      </c>
      <c r="B22" s="81">
        <v>1922</v>
      </c>
      <c r="C22" s="63">
        <v>3317</v>
      </c>
      <c r="D22" s="32">
        <v>2697</v>
      </c>
      <c r="E22" s="47">
        <f t="shared" si="2"/>
        <v>5.48572125945814E-2</v>
      </c>
      <c r="F22" s="47">
        <f t="shared" si="0"/>
        <v>0.40322580645161288</v>
      </c>
      <c r="G22" s="63">
        <f t="shared" si="1"/>
        <v>775</v>
      </c>
      <c r="H22" s="63">
        <f t="shared" si="3"/>
        <v>-620</v>
      </c>
    </row>
    <row r="23" spans="1:8" ht="16.5" customHeight="1">
      <c r="A23" s="52" t="s">
        <v>196</v>
      </c>
      <c r="B23" s="81">
        <v>105</v>
      </c>
      <c r="C23" s="63">
        <v>287</v>
      </c>
      <c r="D23" s="32">
        <v>203</v>
      </c>
      <c r="E23" s="47">
        <f t="shared" si="2"/>
        <v>4.1290375071190303E-3</v>
      </c>
      <c r="F23" s="47">
        <f t="shared" si="0"/>
        <v>0.93333333333333335</v>
      </c>
      <c r="G23" s="63">
        <f t="shared" si="1"/>
        <v>98</v>
      </c>
      <c r="H23" s="63">
        <f t="shared" si="3"/>
        <v>-84</v>
      </c>
    </row>
    <row r="24" spans="1:8" ht="16.5" customHeight="1">
      <c r="A24" s="52" t="s">
        <v>197</v>
      </c>
      <c r="B24" s="81">
        <v>33</v>
      </c>
      <c r="C24" s="63">
        <v>57</v>
      </c>
      <c r="D24" s="32">
        <v>43</v>
      </c>
      <c r="E24" s="47">
        <f t="shared" si="2"/>
        <v>8.7462370840452367E-4</v>
      </c>
      <c r="F24" s="47">
        <f t="shared" si="0"/>
        <v>0.30303030303030304</v>
      </c>
      <c r="G24" s="63">
        <f t="shared" si="1"/>
        <v>10</v>
      </c>
      <c r="H24" s="63">
        <f t="shared" si="3"/>
        <v>-14</v>
      </c>
    </row>
    <row r="25" spans="1:8" ht="16.5" customHeight="1">
      <c r="A25" s="52" t="s">
        <v>198</v>
      </c>
      <c r="B25" s="81">
        <v>274</v>
      </c>
      <c r="C25" s="63">
        <v>190</v>
      </c>
      <c r="D25" s="32">
        <v>208</v>
      </c>
      <c r="E25" s="47">
        <f t="shared" si="2"/>
        <v>4.2307379383288582E-3</v>
      </c>
      <c r="F25" s="47">
        <f t="shared" si="0"/>
        <v>-0.24087591240875914</v>
      </c>
      <c r="G25" s="63">
        <f t="shared" si="1"/>
        <v>-66</v>
      </c>
      <c r="H25" s="63">
        <f t="shared" si="3"/>
        <v>18</v>
      </c>
    </row>
    <row r="26" spans="1:8" ht="16.5" customHeight="1">
      <c r="A26" s="52" t="s">
        <v>199</v>
      </c>
      <c r="B26" s="81">
        <v>464</v>
      </c>
      <c r="C26" s="63">
        <v>826</v>
      </c>
      <c r="D26" s="32">
        <v>739</v>
      </c>
      <c r="E26" s="47">
        <f t="shared" si="2"/>
        <v>1.5031323732812627E-2</v>
      </c>
      <c r="F26" s="47">
        <f t="shared" si="0"/>
        <v>0.59267241379310343</v>
      </c>
      <c r="G26" s="63">
        <f t="shared" si="1"/>
        <v>275</v>
      </c>
      <c r="H26" s="63">
        <f t="shared" si="3"/>
        <v>-87</v>
      </c>
    </row>
    <row r="27" spans="1:8" ht="16.5" customHeight="1">
      <c r="A27" s="52" t="s">
        <v>112</v>
      </c>
      <c r="B27" s="81">
        <v>225</v>
      </c>
      <c r="C27" s="63">
        <v>528</v>
      </c>
      <c r="D27" s="32">
        <v>485</v>
      </c>
      <c r="E27" s="47">
        <f t="shared" si="2"/>
        <v>9.8649418273533476E-3</v>
      </c>
      <c r="F27" s="47">
        <f t="shared" si="0"/>
        <v>1.1555555555555554</v>
      </c>
      <c r="G27" s="63">
        <f t="shared" si="1"/>
        <v>260</v>
      </c>
      <c r="H27" s="63">
        <f t="shared" si="3"/>
        <v>-43</v>
      </c>
    </row>
    <row r="28" spans="1:8" ht="16.5" customHeight="1">
      <c r="A28" s="52" t="s">
        <v>200</v>
      </c>
      <c r="B28" s="81">
        <v>183</v>
      </c>
      <c r="C28" s="63">
        <v>369</v>
      </c>
      <c r="D28" s="32">
        <v>401</v>
      </c>
      <c r="E28" s="47">
        <f t="shared" si="2"/>
        <v>8.1563745830282326E-3</v>
      </c>
      <c r="F28" s="47">
        <f t="shared" si="0"/>
        <v>1.1912568306010929</v>
      </c>
      <c r="G28" s="63">
        <f t="shared" si="1"/>
        <v>218</v>
      </c>
      <c r="H28" s="63">
        <f t="shared" si="3"/>
        <v>32</v>
      </c>
    </row>
    <row r="29" spans="1:8" ht="16.5" customHeight="1">
      <c r="A29" s="52" t="s">
        <v>201</v>
      </c>
      <c r="B29" s="81">
        <v>104</v>
      </c>
      <c r="C29" s="63">
        <v>286</v>
      </c>
      <c r="D29" s="32">
        <v>212</v>
      </c>
      <c r="E29" s="47">
        <f t="shared" si="2"/>
        <v>4.3120982832967215E-3</v>
      </c>
      <c r="F29" s="47">
        <f t="shared" si="0"/>
        <v>1.0384615384615385</v>
      </c>
      <c r="G29" s="63">
        <f t="shared" si="1"/>
        <v>108</v>
      </c>
      <c r="H29" s="63">
        <f t="shared" si="3"/>
        <v>-74</v>
      </c>
    </row>
    <row r="30" spans="1:8" ht="16.5" customHeight="1">
      <c r="A30" s="52" t="s">
        <v>202</v>
      </c>
      <c r="B30" s="81">
        <v>134</v>
      </c>
      <c r="C30" s="63">
        <v>237</v>
      </c>
      <c r="D30" s="32">
        <v>192</v>
      </c>
      <c r="E30" s="47">
        <f t="shared" si="2"/>
        <v>3.9052965584574079E-3</v>
      </c>
      <c r="F30" s="47">
        <f t="shared" si="0"/>
        <v>0.43283582089552236</v>
      </c>
      <c r="G30" s="63">
        <f t="shared" si="1"/>
        <v>58</v>
      </c>
      <c r="H30" s="63">
        <f t="shared" si="3"/>
        <v>-45</v>
      </c>
    </row>
    <row r="31" spans="1:8" ht="16.5" customHeight="1">
      <c r="A31" s="52" t="s">
        <v>203</v>
      </c>
      <c r="B31" s="81">
        <v>40</v>
      </c>
      <c r="C31" s="63">
        <v>82</v>
      </c>
      <c r="D31" s="32">
        <v>69</v>
      </c>
      <c r="E31" s="47">
        <f t="shared" si="2"/>
        <v>1.403465950695631E-3</v>
      </c>
      <c r="F31" s="47">
        <f t="shared" si="0"/>
        <v>0.72499999999999998</v>
      </c>
      <c r="G31" s="63">
        <f t="shared" si="1"/>
        <v>29</v>
      </c>
      <c r="H31" s="63">
        <f t="shared" si="3"/>
        <v>-13</v>
      </c>
    </row>
    <row r="32" spans="1:8" ht="16.5" customHeight="1">
      <c r="A32" s="52" t="s">
        <v>204</v>
      </c>
      <c r="B32" s="81">
        <v>71</v>
      </c>
      <c r="C32" s="63">
        <v>242</v>
      </c>
      <c r="D32" s="32">
        <v>186</v>
      </c>
      <c r="E32" s="47">
        <f t="shared" si="2"/>
        <v>3.7832560410056139E-3</v>
      </c>
      <c r="F32" s="47">
        <f t="shared" si="0"/>
        <v>1.619718309859155</v>
      </c>
      <c r="G32" s="63">
        <f t="shared" si="1"/>
        <v>115</v>
      </c>
      <c r="H32" s="63">
        <f t="shared" si="3"/>
        <v>-56</v>
      </c>
    </row>
    <row r="33" spans="1:8" ht="16.5" customHeight="1">
      <c r="A33" s="52" t="s">
        <v>205</v>
      </c>
      <c r="B33" s="81">
        <v>303</v>
      </c>
      <c r="C33" s="63">
        <v>493</v>
      </c>
      <c r="D33" s="32">
        <v>565</v>
      </c>
      <c r="E33" s="47">
        <f t="shared" si="2"/>
        <v>1.1492148726710602E-2</v>
      </c>
      <c r="F33" s="47">
        <f t="shared" si="0"/>
        <v>0.86468646864686471</v>
      </c>
      <c r="G33" s="63">
        <f t="shared" si="1"/>
        <v>262</v>
      </c>
      <c r="H33" s="63">
        <f t="shared" si="3"/>
        <v>72</v>
      </c>
    </row>
    <row r="34" spans="1:8" ht="16.5" customHeight="1">
      <c r="A34" s="52" t="s">
        <v>206</v>
      </c>
      <c r="B34" s="81">
        <v>900</v>
      </c>
      <c r="C34" s="63">
        <v>1229</v>
      </c>
      <c r="D34" s="32">
        <v>1112</v>
      </c>
      <c r="E34" s="47">
        <f t="shared" si="2"/>
        <v>2.261817590106582E-2</v>
      </c>
      <c r="F34" s="47">
        <f t="shared" si="0"/>
        <v>0.23555555555555555</v>
      </c>
      <c r="G34" s="63">
        <f t="shared" si="1"/>
        <v>212</v>
      </c>
      <c r="H34" s="63">
        <f t="shared" si="3"/>
        <v>-117</v>
      </c>
    </row>
    <row r="35" spans="1:8" ht="16.5" customHeight="1">
      <c r="A35" s="52" t="s">
        <v>207</v>
      </c>
      <c r="B35" s="81">
        <v>79</v>
      </c>
      <c r="C35" s="63">
        <v>180</v>
      </c>
      <c r="D35" s="32">
        <v>135</v>
      </c>
      <c r="E35" s="47">
        <f t="shared" si="2"/>
        <v>2.7459116426653647E-3</v>
      </c>
      <c r="F35" s="47">
        <f t="shared" si="0"/>
        <v>0.70886075949367089</v>
      </c>
      <c r="G35" s="63">
        <f t="shared" si="1"/>
        <v>56</v>
      </c>
      <c r="H35" s="63">
        <f t="shared" si="3"/>
        <v>-45</v>
      </c>
    </row>
    <row r="36" spans="1:8" ht="16.5" customHeight="1">
      <c r="A36" s="52" t="s">
        <v>208</v>
      </c>
      <c r="B36" s="81">
        <v>32</v>
      </c>
      <c r="C36" s="63">
        <v>44</v>
      </c>
      <c r="D36" s="32">
        <v>36</v>
      </c>
      <c r="E36" s="47">
        <f t="shared" si="2"/>
        <v>7.3224310471076397E-4</v>
      </c>
      <c r="F36" s="47">
        <f t="shared" si="0"/>
        <v>0.125</v>
      </c>
      <c r="G36" s="63">
        <f t="shared" si="1"/>
        <v>4</v>
      </c>
      <c r="H36" s="63">
        <f t="shared" si="3"/>
        <v>-8</v>
      </c>
    </row>
    <row r="37" spans="1:8" ht="16.5" customHeight="1">
      <c r="A37" s="52" t="s">
        <v>209</v>
      </c>
      <c r="B37" s="81">
        <v>11</v>
      </c>
      <c r="C37" s="63">
        <v>92</v>
      </c>
      <c r="D37" s="32">
        <v>53</v>
      </c>
      <c r="E37" s="47">
        <f t="shared" si="2"/>
        <v>1.0780245708241804E-3</v>
      </c>
      <c r="F37" s="47">
        <f t="shared" si="0"/>
        <v>3.8181818181818183</v>
      </c>
      <c r="G37" s="63">
        <f t="shared" si="1"/>
        <v>42</v>
      </c>
      <c r="H37" s="63">
        <f t="shared" si="3"/>
        <v>-39</v>
      </c>
    </row>
    <row r="38" spans="1:8" ht="16.5" customHeight="1">
      <c r="A38" s="52" t="s">
        <v>210</v>
      </c>
      <c r="B38" s="81">
        <v>270</v>
      </c>
      <c r="C38" s="63">
        <v>466</v>
      </c>
      <c r="D38" s="32">
        <v>419</v>
      </c>
      <c r="E38" s="47">
        <f t="shared" si="2"/>
        <v>8.5224961353836132E-3</v>
      </c>
      <c r="F38" s="47">
        <f t="shared" si="0"/>
        <v>0.55185185185185182</v>
      </c>
      <c r="G38" s="63">
        <f t="shared" si="1"/>
        <v>149</v>
      </c>
      <c r="H38" s="63">
        <f t="shared" si="3"/>
        <v>-47</v>
      </c>
    </row>
    <row r="39" spans="1:8" ht="16.5" customHeight="1">
      <c r="A39" s="52" t="s">
        <v>211</v>
      </c>
      <c r="B39" s="81">
        <v>25</v>
      </c>
      <c r="C39" s="63">
        <v>38</v>
      </c>
      <c r="D39" s="32">
        <v>24</v>
      </c>
      <c r="E39" s="47">
        <f t="shared" si="2"/>
        <v>4.8816206980717598E-4</v>
      </c>
      <c r="F39" s="47">
        <f t="shared" si="0"/>
        <v>-0.04</v>
      </c>
      <c r="G39" s="63">
        <f t="shared" si="1"/>
        <v>-1</v>
      </c>
      <c r="H39" s="63">
        <f t="shared" si="3"/>
        <v>-14</v>
      </c>
    </row>
    <row r="40" spans="1:8" ht="16.5" customHeight="1">
      <c r="A40" s="52" t="s">
        <v>212</v>
      </c>
      <c r="B40" s="81">
        <v>116</v>
      </c>
      <c r="C40" s="63">
        <v>182</v>
      </c>
      <c r="D40" s="32">
        <v>170</v>
      </c>
      <c r="E40" s="47">
        <f t="shared" si="2"/>
        <v>3.4578146611341631E-3</v>
      </c>
      <c r="F40" s="47">
        <f t="shared" si="0"/>
        <v>0.46551724137931033</v>
      </c>
      <c r="G40" s="63">
        <f t="shared" si="1"/>
        <v>54</v>
      </c>
      <c r="H40" s="63">
        <f t="shared" si="3"/>
        <v>-12</v>
      </c>
    </row>
    <row r="41" spans="1:8" ht="16.5" customHeight="1">
      <c r="A41" s="52" t="s">
        <v>213</v>
      </c>
      <c r="B41" s="81">
        <v>10383</v>
      </c>
      <c r="C41" s="63">
        <v>17659</v>
      </c>
      <c r="D41" s="32">
        <v>15943</v>
      </c>
      <c r="E41" s="47">
        <f t="shared" si="2"/>
        <v>0.32428199495565863</v>
      </c>
      <c r="F41" s="47">
        <f t="shared" si="0"/>
        <v>0.53549070596166815</v>
      </c>
      <c r="G41" s="63">
        <f t="shared" si="1"/>
        <v>5560</v>
      </c>
      <c r="H41" s="63">
        <f t="shared" si="3"/>
        <v>-1716</v>
      </c>
    </row>
    <row r="42" spans="1:8" ht="16.5" customHeight="1">
      <c r="A42" s="52" t="s">
        <v>214</v>
      </c>
      <c r="B42" s="81">
        <v>2559</v>
      </c>
      <c r="C42" s="63">
        <v>3706</v>
      </c>
      <c r="D42" s="32">
        <v>3302</v>
      </c>
      <c r="E42" s="47">
        <f t="shared" si="2"/>
        <v>6.7162964770970626E-2</v>
      </c>
      <c r="F42" s="47">
        <f t="shared" si="0"/>
        <v>0.29034779210629152</v>
      </c>
      <c r="G42" s="63">
        <f t="shared" si="1"/>
        <v>743</v>
      </c>
      <c r="H42" s="63">
        <f t="shared" si="3"/>
        <v>-404</v>
      </c>
    </row>
    <row r="43" spans="1:8" ht="16.5" customHeight="1">
      <c r="A43" s="52" t="s">
        <v>215</v>
      </c>
      <c r="B43" s="81">
        <v>198</v>
      </c>
      <c r="C43" s="63">
        <v>390</v>
      </c>
      <c r="D43" s="32">
        <v>355</v>
      </c>
      <c r="E43" s="47">
        <f t="shared" si="2"/>
        <v>7.2207306158978118E-3</v>
      </c>
      <c r="F43" s="47">
        <f t="shared" si="0"/>
        <v>0.79292929292929293</v>
      </c>
      <c r="G43" s="63">
        <f t="shared" si="1"/>
        <v>157</v>
      </c>
      <c r="H43" s="63">
        <f t="shared" si="3"/>
        <v>-35</v>
      </c>
    </row>
    <row r="44" spans="1:8" ht="16.5" customHeight="1">
      <c r="A44" s="52" t="s">
        <v>216</v>
      </c>
      <c r="B44" s="81">
        <v>70</v>
      </c>
      <c r="C44" s="63">
        <v>134</v>
      </c>
      <c r="D44" s="32">
        <v>120</v>
      </c>
      <c r="E44" s="47">
        <f t="shared" si="2"/>
        <v>2.4408103490358799E-3</v>
      </c>
      <c r="F44" s="47">
        <f t="shared" si="0"/>
        <v>0.7142857142857143</v>
      </c>
      <c r="G44" s="63">
        <f t="shared" si="1"/>
        <v>50</v>
      </c>
      <c r="H44" s="63">
        <f t="shared" si="3"/>
        <v>-14</v>
      </c>
    </row>
    <row r="45" spans="1:8" ht="16.5" customHeight="1">
      <c r="A45" s="52" t="s">
        <v>217</v>
      </c>
      <c r="B45" s="81">
        <v>74</v>
      </c>
      <c r="C45" s="63">
        <v>119</v>
      </c>
      <c r="D45" s="32">
        <v>113</v>
      </c>
      <c r="E45" s="47">
        <f t="shared" si="2"/>
        <v>2.2984297453421203E-3</v>
      </c>
      <c r="F45" s="47">
        <f t="shared" si="0"/>
        <v>0.52702702702702697</v>
      </c>
      <c r="G45" s="63">
        <f t="shared" si="1"/>
        <v>39</v>
      </c>
      <c r="H45" s="63">
        <f t="shared" si="3"/>
        <v>-6</v>
      </c>
    </row>
    <row r="46" spans="1:8" ht="16.5" customHeight="1">
      <c r="A46" s="52" t="s">
        <v>218</v>
      </c>
      <c r="B46" s="81">
        <v>16</v>
      </c>
      <c r="C46" s="63">
        <v>38</v>
      </c>
      <c r="D46" s="32">
        <v>38</v>
      </c>
      <c r="E46" s="47">
        <f t="shared" si="2"/>
        <v>7.7292327719469527E-4</v>
      </c>
      <c r="F46" s="47">
        <f t="shared" si="0"/>
        <v>1.375</v>
      </c>
      <c r="G46" s="63">
        <f t="shared" si="1"/>
        <v>22</v>
      </c>
      <c r="H46" s="63">
        <f t="shared" si="3"/>
        <v>0</v>
      </c>
    </row>
    <row r="47" spans="1:8" ht="16.5" customHeight="1">
      <c r="A47" s="52" t="s">
        <v>219</v>
      </c>
      <c r="B47" s="81">
        <v>57</v>
      </c>
      <c r="C47" s="63">
        <v>120</v>
      </c>
      <c r="D47" s="32">
        <v>93</v>
      </c>
      <c r="E47" s="47">
        <f t="shared" si="2"/>
        <v>1.8916280205028069E-3</v>
      </c>
      <c r="F47" s="47">
        <f t="shared" si="0"/>
        <v>0.63157894736842102</v>
      </c>
      <c r="G47" s="63">
        <f t="shared" si="1"/>
        <v>36</v>
      </c>
      <c r="H47" s="63">
        <f t="shared" si="3"/>
        <v>-27</v>
      </c>
    </row>
    <row r="48" spans="1:8" ht="16.5" customHeight="1">
      <c r="A48" s="52" t="s">
        <v>220</v>
      </c>
      <c r="B48" s="81">
        <v>515</v>
      </c>
      <c r="C48" s="63">
        <v>794</v>
      </c>
      <c r="D48" s="32">
        <v>666</v>
      </c>
      <c r="E48" s="47">
        <f t="shared" si="2"/>
        <v>1.3546497437149134E-2</v>
      </c>
      <c r="F48" s="47">
        <f t="shared" si="0"/>
        <v>0.29320388349514565</v>
      </c>
      <c r="G48" s="63">
        <f t="shared" si="1"/>
        <v>151</v>
      </c>
      <c r="H48" s="63">
        <f t="shared" si="3"/>
        <v>-128</v>
      </c>
    </row>
    <row r="49" spans="1:8" ht="16.5" customHeight="1">
      <c r="A49" s="52" t="s">
        <v>222</v>
      </c>
      <c r="B49" s="81">
        <v>14</v>
      </c>
      <c r="C49" s="63">
        <v>29</v>
      </c>
      <c r="D49" s="32">
        <v>36</v>
      </c>
      <c r="E49" s="47">
        <f t="shared" si="2"/>
        <v>7.3224310471076397E-4</v>
      </c>
      <c r="F49" s="47">
        <f t="shared" si="0"/>
        <v>1.5714285714285714</v>
      </c>
      <c r="G49" s="63">
        <f t="shared" si="1"/>
        <v>22</v>
      </c>
      <c r="H49" s="63">
        <f t="shared" si="3"/>
        <v>7</v>
      </c>
    </row>
    <row r="50" spans="1:8" ht="16.5" customHeight="1">
      <c r="A50" s="52" t="s">
        <v>130</v>
      </c>
      <c r="B50" s="81">
        <v>59</v>
      </c>
      <c r="C50" s="63">
        <v>114</v>
      </c>
      <c r="D50" s="32">
        <v>114</v>
      </c>
      <c r="E50" s="47">
        <f t="shared" si="2"/>
        <v>2.3187698315840859E-3</v>
      </c>
      <c r="F50" s="47">
        <f t="shared" si="0"/>
        <v>0.93220338983050843</v>
      </c>
      <c r="G50" s="63">
        <f t="shared" si="1"/>
        <v>55</v>
      </c>
      <c r="H50" s="63">
        <f t="shared" si="3"/>
        <v>0</v>
      </c>
    </row>
    <row r="51" spans="1:8" ht="16.5" customHeight="1">
      <c r="A51" s="52" t="s">
        <v>223</v>
      </c>
      <c r="B51" s="81">
        <v>133</v>
      </c>
      <c r="C51" s="63">
        <v>275</v>
      </c>
      <c r="D51" s="32">
        <v>301</v>
      </c>
      <c r="E51" s="47">
        <f t="shared" si="2"/>
        <v>6.1223659588316654E-3</v>
      </c>
      <c r="F51" s="47">
        <f t="shared" si="0"/>
        <v>1.263157894736842</v>
      </c>
      <c r="G51" s="63">
        <f t="shared" si="1"/>
        <v>168</v>
      </c>
      <c r="H51" s="63">
        <f t="shared" si="3"/>
        <v>26</v>
      </c>
    </row>
    <row r="52" spans="1:8" ht="16.5" customHeight="1">
      <c r="A52" s="52" t="s">
        <v>221</v>
      </c>
      <c r="B52" s="81">
        <v>63</v>
      </c>
      <c r="C52" s="63">
        <v>85</v>
      </c>
      <c r="D52" s="32">
        <v>72</v>
      </c>
      <c r="E52" s="47">
        <f t="shared" si="2"/>
        <v>1.4644862094215279E-3</v>
      </c>
      <c r="F52" s="47">
        <f t="shared" si="0"/>
        <v>0.14285714285714285</v>
      </c>
      <c r="G52" s="63">
        <f t="shared" si="1"/>
        <v>9</v>
      </c>
      <c r="H52" s="63">
        <f t="shared" si="3"/>
        <v>-13</v>
      </c>
    </row>
    <row r="53" spans="1:8" ht="16.5" customHeight="1">
      <c r="A53" s="52" t="s">
        <v>224</v>
      </c>
      <c r="B53" s="81">
        <v>1156</v>
      </c>
      <c r="C53" s="63">
        <v>1628</v>
      </c>
      <c r="D53" s="32">
        <v>1568</v>
      </c>
      <c r="E53" s="47">
        <f t="shared" si="2"/>
        <v>3.1893255227402162E-2</v>
      </c>
      <c r="F53" s="47">
        <f t="shared" si="0"/>
        <v>0.356401384083045</v>
      </c>
      <c r="G53" s="63">
        <f t="shared" si="1"/>
        <v>412</v>
      </c>
      <c r="H53" s="63">
        <f t="shared" si="3"/>
        <v>-60</v>
      </c>
    </row>
    <row r="54" spans="1:8" ht="16.5" customHeight="1">
      <c r="A54" s="52" t="s">
        <v>225</v>
      </c>
      <c r="B54" s="81">
        <v>355</v>
      </c>
      <c r="C54" s="63">
        <v>668</v>
      </c>
      <c r="D54" s="32">
        <v>707</v>
      </c>
      <c r="E54" s="47">
        <f t="shared" si="2"/>
        <v>1.4380440973069725E-2</v>
      </c>
      <c r="F54" s="47">
        <f t="shared" si="0"/>
        <v>0.9915492957746479</v>
      </c>
      <c r="G54" s="63">
        <f t="shared" si="1"/>
        <v>352</v>
      </c>
      <c r="H54" s="63">
        <f t="shared" si="3"/>
        <v>39</v>
      </c>
    </row>
    <row r="55" spans="1:8" ht="16.5" customHeight="1">
      <c r="A55" s="52" t="s">
        <v>226</v>
      </c>
      <c r="B55" s="81">
        <v>107</v>
      </c>
      <c r="C55" s="63">
        <v>432</v>
      </c>
      <c r="D55" s="32">
        <v>234</v>
      </c>
      <c r="E55" s="47">
        <f t="shared" si="2"/>
        <v>4.7595801806199654E-3</v>
      </c>
      <c r="F55" s="47">
        <f t="shared" si="0"/>
        <v>1.1869158878504673</v>
      </c>
      <c r="G55" s="63">
        <f t="shared" si="1"/>
        <v>127</v>
      </c>
      <c r="H55" s="63">
        <f t="shared" si="3"/>
        <v>-198</v>
      </c>
    </row>
    <row r="56" spans="1:8" ht="16.5" customHeight="1">
      <c r="A56" s="52" t="s">
        <v>227</v>
      </c>
      <c r="B56" s="81">
        <v>339</v>
      </c>
      <c r="C56" s="63">
        <v>443</v>
      </c>
      <c r="D56" s="32">
        <v>276</v>
      </c>
      <c r="E56" s="47">
        <f t="shared" si="2"/>
        <v>5.6138638027825238E-3</v>
      </c>
      <c r="F56" s="47">
        <f t="shared" si="0"/>
        <v>-0.18584070796460178</v>
      </c>
      <c r="G56" s="63">
        <f t="shared" si="1"/>
        <v>-63</v>
      </c>
      <c r="H56" s="63">
        <f t="shared" si="3"/>
        <v>-167</v>
      </c>
    </row>
    <row r="57" spans="1:8" ht="16.5" customHeight="1">
      <c r="A57" s="52" t="s">
        <v>228</v>
      </c>
      <c r="B57" s="81">
        <v>537</v>
      </c>
      <c r="C57" s="63">
        <v>752</v>
      </c>
      <c r="D57" s="32">
        <v>790</v>
      </c>
      <c r="E57" s="47">
        <f t="shared" si="2"/>
        <v>1.6068668131152875E-2</v>
      </c>
      <c r="F57" s="47">
        <f t="shared" si="0"/>
        <v>0.47113594040968343</v>
      </c>
      <c r="G57" s="63">
        <f t="shared" si="1"/>
        <v>253</v>
      </c>
      <c r="H57" s="63">
        <f t="shared" si="3"/>
        <v>38</v>
      </c>
    </row>
    <row r="58" spans="1:8" ht="16.5" customHeight="1">
      <c r="A58" s="52" t="s">
        <v>229</v>
      </c>
      <c r="B58" s="81">
        <v>85</v>
      </c>
      <c r="C58" s="63">
        <v>245</v>
      </c>
      <c r="D58" s="32">
        <v>299</v>
      </c>
      <c r="E58" s="47">
        <f t="shared" si="2"/>
        <v>6.0816857863477342E-3</v>
      </c>
      <c r="F58" s="47">
        <f t="shared" si="0"/>
        <v>2.5176470588235293</v>
      </c>
      <c r="G58" s="63">
        <f t="shared" si="1"/>
        <v>214</v>
      </c>
      <c r="H58" s="63">
        <f t="shared" si="3"/>
        <v>54</v>
      </c>
    </row>
    <row r="59" spans="1:8" ht="16.5" customHeight="1">
      <c r="A59" s="52" t="s">
        <v>230</v>
      </c>
      <c r="B59" s="81">
        <v>500</v>
      </c>
      <c r="C59" s="63">
        <v>869</v>
      </c>
      <c r="D59" s="32">
        <v>715</v>
      </c>
      <c r="E59" s="47">
        <f t="shared" si="2"/>
        <v>1.4543161663005452E-2</v>
      </c>
      <c r="F59" s="47">
        <f t="shared" si="0"/>
        <v>0.43</v>
      </c>
      <c r="G59" s="63">
        <f t="shared" si="1"/>
        <v>215</v>
      </c>
      <c r="H59" s="63">
        <f t="shared" si="3"/>
        <v>-154</v>
      </c>
    </row>
    <row r="60" spans="1:8" ht="16.5" customHeight="1">
      <c r="A60" s="52" t="s">
        <v>231</v>
      </c>
      <c r="B60" s="81">
        <v>215</v>
      </c>
      <c r="C60" s="63">
        <v>515</v>
      </c>
      <c r="D60" s="32">
        <v>419</v>
      </c>
      <c r="E60" s="47">
        <f t="shared" si="2"/>
        <v>8.5224961353836132E-3</v>
      </c>
      <c r="F60" s="47">
        <f t="shared" si="0"/>
        <v>0.94883720930232562</v>
      </c>
      <c r="G60" s="63">
        <f t="shared" si="1"/>
        <v>204</v>
      </c>
      <c r="H60" s="63">
        <f t="shared" si="3"/>
        <v>-96</v>
      </c>
    </row>
    <row r="61" spans="1:8" ht="16.5" customHeight="1">
      <c r="A61" s="52" t="s">
        <v>232</v>
      </c>
      <c r="B61" s="81">
        <v>24</v>
      </c>
      <c r="C61" s="63">
        <v>45</v>
      </c>
      <c r="D61" s="32">
        <v>42</v>
      </c>
      <c r="E61" s="47">
        <f t="shared" si="2"/>
        <v>8.5428362216255797E-4</v>
      </c>
      <c r="F61" s="47">
        <f t="shared" si="0"/>
        <v>0.75</v>
      </c>
      <c r="G61" s="63">
        <f t="shared" si="1"/>
        <v>18</v>
      </c>
      <c r="H61" s="63">
        <f t="shared" si="3"/>
        <v>-3</v>
      </c>
    </row>
    <row r="62" spans="1:8" ht="16.5" customHeight="1">
      <c r="A62" s="52" t="s">
        <v>233</v>
      </c>
      <c r="B62" s="81">
        <v>69</v>
      </c>
      <c r="C62" s="63">
        <v>171</v>
      </c>
      <c r="D62" s="32">
        <v>226</v>
      </c>
      <c r="E62" s="47">
        <f t="shared" si="2"/>
        <v>4.5968594906842406E-3</v>
      </c>
      <c r="F62" s="47">
        <f t="shared" si="0"/>
        <v>2.2753623188405796</v>
      </c>
      <c r="G62" s="63">
        <f t="shared" si="1"/>
        <v>157</v>
      </c>
      <c r="H62" s="63">
        <f t="shared" si="3"/>
        <v>55</v>
      </c>
    </row>
    <row r="63" spans="1:8" ht="16.5" customHeight="1">
      <c r="A63" s="52" t="s">
        <v>234</v>
      </c>
      <c r="B63" s="81">
        <v>46</v>
      </c>
      <c r="C63" s="63">
        <v>114</v>
      </c>
      <c r="D63" s="32">
        <v>271</v>
      </c>
      <c r="E63" s="47">
        <f t="shared" si="2"/>
        <v>5.5121633715726958E-3</v>
      </c>
      <c r="F63" s="47">
        <f t="shared" si="0"/>
        <v>4.8913043478260869</v>
      </c>
      <c r="G63" s="63">
        <f t="shared" si="1"/>
        <v>225</v>
      </c>
      <c r="H63" s="63">
        <f t="shared" si="3"/>
        <v>157</v>
      </c>
    </row>
    <row r="64" spans="1:8" ht="16.5" customHeight="1">
      <c r="A64" s="52" t="s">
        <v>235</v>
      </c>
      <c r="B64" s="81">
        <v>158</v>
      </c>
      <c r="C64" s="63">
        <v>315</v>
      </c>
      <c r="D64" s="32">
        <v>211</v>
      </c>
      <c r="E64" s="47">
        <f t="shared" si="2"/>
        <v>4.2917581970547559E-3</v>
      </c>
      <c r="F64" s="47">
        <f t="shared" si="0"/>
        <v>0.33544303797468356</v>
      </c>
      <c r="G64" s="63">
        <f t="shared" si="1"/>
        <v>53</v>
      </c>
      <c r="H64" s="63">
        <f t="shared" si="3"/>
        <v>-104</v>
      </c>
    </row>
    <row r="65" spans="1:8" ht="16.5" customHeight="1">
      <c r="A65" s="52" t="s">
        <v>236</v>
      </c>
      <c r="B65" s="81">
        <v>97</v>
      </c>
      <c r="C65" s="63">
        <v>270</v>
      </c>
      <c r="D65" s="32">
        <v>219</v>
      </c>
      <c r="E65" s="47">
        <f t="shared" si="2"/>
        <v>4.4544788869904806E-3</v>
      </c>
      <c r="F65" s="47">
        <f t="shared" si="0"/>
        <v>1.2577319587628866</v>
      </c>
      <c r="G65" s="63">
        <f t="shared" si="1"/>
        <v>122</v>
      </c>
      <c r="H65" s="63">
        <f t="shared" si="3"/>
        <v>-51</v>
      </c>
    </row>
    <row r="66" spans="1:8" ht="16.5" customHeight="1">
      <c r="A66" s="52" t="s">
        <v>237</v>
      </c>
      <c r="B66" s="81">
        <v>78</v>
      </c>
      <c r="C66" s="63">
        <v>147</v>
      </c>
      <c r="D66" s="32">
        <v>127</v>
      </c>
      <c r="E66" s="47">
        <f t="shared" si="2"/>
        <v>2.5831909527296395E-3</v>
      </c>
      <c r="F66" s="47">
        <f t="shared" ref="F66:F83" si="4">(D66-B66)/B66</f>
        <v>0.62820512820512819</v>
      </c>
      <c r="G66" s="63">
        <f t="shared" ref="G66:G83" si="5">D66-B66</f>
        <v>49</v>
      </c>
      <c r="H66" s="63">
        <f t="shared" si="3"/>
        <v>-20</v>
      </c>
    </row>
    <row r="67" spans="1:8" ht="16.5" customHeight="1">
      <c r="A67" s="52" t="s">
        <v>238</v>
      </c>
      <c r="B67" s="81">
        <v>361</v>
      </c>
      <c r="C67" s="63">
        <v>591</v>
      </c>
      <c r="D67" s="32">
        <v>531</v>
      </c>
      <c r="E67" s="47">
        <f t="shared" ref="E67:E83" si="6">D67/$D$83</f>
        <v>1.0800585794483768E-2</v>
      </c>
      <c r="F67" s="47">
        <f t="shared" si="4"/>
        <v>0.47091412742382271</v>
      </c>
      <c r="G67" s="63">
        <f t="shared" si="5"/>
        <v>170</v>
      </c>
      <c r="H67" s="63">
        <f t="shared" ref="H67:H83" si="7">D67-C67</f>
        <v>-60</v>
      </c>
    </row>
    <row r="68" spans="1:8" ht="16.5" customHeight="1">
      <c r="A68" s="52" t="s">
        <v>239</v>
      </c>
      <c r="B68" s="81">
        <v>358</v>
      </c>
      <c r="C68" s="63">
        <v>642</v>
      </c>
      <c r="D68" s="32">
        <v>565</v>
      </c>
      <c r="E68" s="47">
        <f t="shared" si="6"/>
        <v>1.1492148726710602E-2</v>
      </c>
      <c r="F68" s="47">
        <f t="shared" si="4"/>
        <v>0.57821229050279332</v>
      </c>
      <c r="G68" s="63">
        <f t="shared" si="5"/>
        <v>207</v>
      </c>
      <c r="H68" s="63">
        <f t="shared" si="7"/>
        <v>-77</v>
      </c>
    </row>
    <row r="69" spans="1:8" ht="16.5" customHeight="1">
      <c r="A69" s="52" t="s">
        <v>240</v>
      </c>
      <c r="B69" s="81">
        <v>35</v>
      </c>
      <c r="C69" s="63">
        <v>99</v>
      </c>
      <c r="D69" s="32">
        <v>70</v>
      </c>
      <c r="E69" s="47">
        <f t="shared" si="6"/>
        <v>1.4238060369375965E-3</v>
      </c>
      <c r="F69" s="47">
        <f t="shared" si="4"/>
        <v>1</v>
      </c>
      <c r="G69" s="63">
        <f t="shared" si="5"/>
        <v>35</v>
      </c>
      <c r="H69" s="63">
        <f t="shared" si="7"/>
        <v>-29</v>
      </c>
    </row>
    <row r="70" spans="1:8" ht="16.5" customHeight="1">
      <c r="A70" s="52" t="s">
        <v>241</v>
      </c>
      <c r="B70" s="81">
        <v>45</v>
      </c>
      <c r="C70" s="63">
        <v>89</v>
      </c>
      <c r="D70" s="32">
        <v>85</v>
      </c>
      <c r="E70" s="47">
        <f t="shared" si="6"/>
        <v>1.7289073305670815E-3</v>
      </c>
      <c r="F70" s="47">
        <f t="shared" si="4"/>
        <v>0.88888888888888884</v>
      </c>
      <c r="G70" s="63">
        <f t="shared" si="5"/>
        <v>40</v>
      </c>
      <c r="H70" s="63">
        <f t="shared" si="7"/>
        <v>-4</v>
      </c>
    </row>
    <row r="71" spans="1:8" ht="16.5" customHeight="1">
      <c r="A71" s="52" t="s">
        <v>242</v>
      </c>
      <c r="B71" s="81">
        <v>93</v>
      </c>
      <c r="C71" s="63">
        <v>180</v>
      </c>
      <c r="D71" s="32">
        <v>130</v>
      </c>
      <c r="E71" s="47">
        <f t="shared" si="6"/>
        <v>2.6442112114555367E-3</v>
      </c>
      <c r="F71" s="47">
        <f t="shared" si="4"/>
        <v>0.39784946236559138</v>
      </c>
      <c r="G71" s="63">
        <f t="shared" si="5"/>
        <v>37</v>
      </c>
      <c r="H71" s="63">
        <f t="shared" si="7"/>
        <v>-50</v>
      </c>
    </row>
    <row r="72" spans="1:8" ht="16.5" customHeight="1">
      <c r="A72" s="52" t="s">
        <v>243</v>
      </c>
      <c r="B72" s="81">
        <v>137</v>
      </c>
      <c r="C72" s="63">
        <v>405</v>
      </c>
      <c r="D72" s="32">
        <v>655</v>
      </c>
      <c r="E72" s="47">
        <f t="shared" si="6"/>
        <v>1.3322756488487511E-2</v>
      </c>
      <c r="F72" s="47">
        <f t="shared" si="4"/>
        <v>3.781021897810219</v>
      </c>
      <c r="G72" s="63">
        <f t="shared" si="5"/>
        <v>518</v>
      </c>
      <c r="H72" s="63">
        <f t="shared" si="7"/>
        <v>250</v>
      </c>
    </row>
    <row r="73" spans="1:8" ht="16.5" customHeight="1">
      <c r="A73" s="52" t="s">
        <v>244</v>
      </c>
      <c r="B73" s="81">
        <v>32</v>
      </c>
      <c r="C73" s="63">
        <v>85</v>
      </c>
      <c r="D73" s="32">
        <v>128</v>
      </c>
      <c r="E73" s="47">
        <f t="shared" si="6"/>
        <v>2.6035310389716051E-3</v>
      </c>
      <c r="F73" s="47">
        <f t="shared" si="4"/>
        <v>3</v>
      </c>
      <c r="G73" s="63">
        <f t="shared" si="5"/>
        <v>96</v>
      </c>
      <c r="H73" s="63">
        <f t="shared" si="7"/>
        <v>43</v>
      </c>
    </row>
    <row r="74" spans="1:8" ht="16.5" customHeight="1">
      <c r="A74" s="52" t="s">
        <v>245</v>
      </c>
      <c r="B74" s="81">
        <v>794</v>
      </c>
      <c r="C74" s="63">
        <v>1603</v>
      </c>
      <c r="D74" s="32">
        <v>1291</v>
      </c>
      <c r="E74" s="47">
        <f t="shared" si="6"/>
        <v>2.6259051338377675E-2</v>
      </c>
      <c r="F74" s="47">
        <f t="shared" si="4"/>
        <v>0.62594458438287148</v>
      </c>
      <c r="G74" s="63">
        <f t="shared" si="5"/>
        <v>497</v>
      </c>
      <c r="H74" s="63">
        <f t="shared" si="7"/>
        <v>-312</v>
      </c>
    </row>
    <row r="75" spans="1:8" ht="16.5" customHeight="1">
      <c r="A75" s="52" t="s">
        <v>246</v>
      </c>
      <c r="B75" s="81">
        <v>102</v>
      </c>
      <c r="C75" s="63">
        <v>162</v>
      </c>
      <c r="D75" s="32">
        <v>149</v>
      </c>
      <c r="E75" s="47">
        <f t="shared" si="6"/>
        <v>3.0306728500528843E-3</v>
      </c>
      <c r="F75" s="47">
        <f t="shared" si="4"/>
        <v>0.46078431372549017</v>
      </c>
      <c r="G75" s="63">
        <f t="shared" si="5"/>
        <v>47</v>
      </c>
      <c r="H75" s="63">
        <f t="shared" si="7"/>
        <v>-13</v>
      </c>
    </row>
    <row r="76" spans="1:8" ht="16.5" customHeight="1">
      <c r="A76" s="52" t="s">
        <v>247</v>
      </c>
      <c r="B76" s="81">
        <v>201</v>
      </c>
      <c r="C76" s="63">
        <v>370</v>
      </c>
      <c r="D76" s="32">
        <v>329</v>
      </c>
      <c r="E76" s="47">
        <f t="shared" si="6"/>
        <v>6.6918883736067037E-3</v>
      </c>
      <c r="F76" s="47">
        <f t="shared" si="4"/>
        <v>0.63681592039800994</v>
      </c>
      <c r="G76" s="63">
        <f t="shared" si="5"/>
        <v>128</v>
      </c>
      <c r="H76" s="63">
        <f t="shared" si="7"/>
        <v>-41</v>
      </c>
    </row>
    <row r="77" spans="1:8" ht="16.5" customHeight="1">
      <c r="A77" s="52" t="s">
        <v>248</v>
      </c>
      <c r="B77" s="81">
        <v>18</v>
      </c>
      <c r="C77" s="63">
        <v>16</v>
      </c>
      <c r="D77" s="32">
        <v>24</v>
      </c>
      <c r="E77" s="47">
        <f t="shared" si="6"/>
        <v>4.8816206980717598E-4</v>
      </c>
      <c r="F77" s="47">
        <f t="shared" si="4"/>
        <v>0.33333333333333331</v>
      </c>
      <c r="G77" s="63">
        <f t="shared" si="5"/>
        <v>6</v>
      </c>
      <c r="H77" s="63">
        <f t="shared" si="7"/>
        <v>8</v>
      </c>
    </row>
    <row r="78" spans="1:8" ht="16.5" customHeight="1">
      <c r="A78" s="52" t="s">
        <v>249</v>
      </c>
      <c r="B78" s="81">
        <v>213</v>
      </c>
      <c r="C78" s="63">
        <v>286</v>
      </c>
      <c r="D78" s="32">
        <v>265</v>
      </c>
      <c r="E78" s="47">
        <f t="shared" si="6"/>
        <v>5.3901228541209014E-3</v>
      </c>
      <c r="F78" s="47">
        <f t="shared" si="4"/>
        <v>0.24413145539906103</v>
      </c>
      <c r="G78" s="63">
        <f t="shared" si="5"/>
        <v>52</v>
      </c>
      <c r="H78" s="63">
        <f t="shared" si="7"/>
        <v>-21</v>
      </c>
    </row>
    <row r="79" spans="1:8" ht="16.5" customHeight="1">
      <c r="A79" s="52" t="s">
        <v>250</v>
      </c>
      <c r="B79" s="81">
        <v>76</v>
      </c>
      <c r="C79" s="63">
        <v>193</v>
      </c>
      <c r="D79" s="32">
        <v>296</v>
      </c>
      <c r="E79" s="47">
        <f t="shared" si="6"/>
        <v>6.0206655276218374E-3</v>
      </c>
      <c r="F79" s="47">
        <f t="shared" si="4"/>
        <v>2.8947368421052633</v>
      </c>
      <c r="G79" s="63">
        <f t="shared" si="5"/>
        <v>220</v>
      </c>
      <c r="H79" s="63">
        <f t="shared" si="7"/>
        <v>103</v>
      </c>
    </row>
    <row r="80" spans="1:8" ht="16.5" customHeight="1">
      <c r="A80" s="52" t="s">
        <v>251</v>
      </c>
      <c r="B80" s="81">
        <v>85</v>
      </c>
      <c r="C80" s="63">
        <v>210</v>
      </c>
      <c r="D80" s="32">
        <v>179</v>
      </c>
      <c r="E80" s="47">
        <f t="shared" si="6"/>
        <v>3.6408754373118543E-3</v>
      </c>
      <c r="F80" s="47">
        <f t="shared" si="4"/>
        <v>1.1058823529411765</v>
      </c>
      <c r="G80" s="63">
        <f t="shared" si="5"/>
        <v>94</v>
      </c>
      <c r="H80" s="63">
        <f t="shared" si="7"/>
        <v>-31</v>
      </c>
    </row>
    <row r="81" spans="1:9" ht="16.5" customHeight="1">
      <c r="A81" s="52" t="s">
        <v>252</v>
      </c>
      <c r="B81" s="81">
        <v>59</v>
      </c>
      <c r="C81" s="63">
        <v>123</v>
      </c>
      <c r="D81" s="32">
        <v>90</v>
      </c>
      <c r="E81" s="47">
        <f t="shared" si="6"/>
        <v>1.8306077617769099E-3</v>
      </c>
      <c r="F81" s="47">
        <f t="shared" si="4"/>
        <v>0.52542372881355937</v>
      </c>
      <c r="G81" s="63">
        <f t="shared" si="5"/>
        <v>31</v>
      </c>
      <c r="H81" s="63">
        <f t="shared" si="7"/>
        <v>-33</v>
      </c>
    </row>
    <row r="82" spans="1:9" ht="16.5" customHeight="1">
      <c r="A82" s="52" t="s">
        <v>253</v>
      </c>
      <c r="B82" s="81">
        <v>163</v>
      </c>
      <c r="C82" s="63">
        <v>344</v>
      </c>
      <c r="D82" s="32">
        <v>290</v>
      </c>
      <c r="E82" s="47">
        <f t="shared" si="6"/>
        <v>5.898625010170043E-3</v>
      </c>
      <c r="F82" s="47">
        <f t="shared" si="4"/>
        <v>0.77914110429447858</v>
      </c>
      <c r="G82" s="63">
        <f t="shared" si="5"/>
        <v>127</v>
      </c>
      <c r="H82" s="63">
        <f t="shared" si="7"/>
        <v>-54</v>
      </c>
    </row>
    <row r="83" spans="1:9" s="11" customFormat="1" ht="16.5" customHeight="1">
      <c r="A83" s="52" t="s">
        <v>173</v>
      </c>
      <c r="B83" s="74">
        <v>31882</v>
      </c>
      <c r="C83" s="75">
        <v>55013</v>
      </c>
      <c r="D83" s="78">
        <v>49164</v>
      </c>
      <c r="E83" s="47">
        <f t="shared" si="6"/>
        <v>1</v>
      </c>
      <c r="F83" s="47">
        <f t="shared" si="4"/>
        <v>0.54206135123267052</v>
      </c>
      <c r="G83" s="63">
        <f t="shared" si="5"/>
        <v>17282</v>
      </c>
      <c r="H83" s="63">
        <f t="shared" si="7"/>
        <v>-5849</v>
      </c>
      <c r="I83" s="128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90"/>
  <sheetViews>
    <sheetView zoomScale="80" zoomScaleNormal="80" workbookViewId="0">
      <selection sqref="A1:G90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</cols>
  <sheetData>
    <row r="1" spans="1:7" ht="48.5" customHeight="1">
      <c r="A1" s="6" t="s">
        <v>90</v>
      </c>
      <c r="B1" s="94">
        <v>42095</v>
      </c>
      <c r="C1" s="94">
        <v>42430</v>
      </c>
      <c r="D1" s="94">
        <v>42461</v>
      </c>
      <c r="E1" s="16" t="s">
        <v>312</v>
      </c>
      <c r="F1" s="1" t="s">
        <v>313</v>
      </c>
      <c r="G1" s="2" t="s">
        <v>314</v>
      </c>
    </row>
    <row r="2" spans="1:7">
      <c r="A2" s="95" t="s">
        <v>2</v>
      </c>
      <c r="B2" s="127">
        <v>58.5</v>
      </c>
      <c r="C2" s="127">
        <v>73.487596343042881</v>
      </c>
      <c r="D2" s="127">
        <v>72.465203474736612</v>
      </c>
      <c r="E2" s="109">
        <f>(D2-B2)/B2</f>
        <v>0.23872142691857456</v>
      </c>
      <c r="F2" s="96">
        <f>D2-B2</f>
        <v>13.965203474736612</v>
      </c>
      <c r="G2" s="96">
        <f>D2-C2</f>
        <v>-1.0223928683062695</v>
      </c>
    </row>
    <row r="3" spans="1:7">
      <c r="A3" s="95" t="s">
        <v>3</v>
      </c>
      <c r="B3" s="127">
        <v>54.75</v>
      </c>
      <c r="C3" s="127">
        <v>90.055605252689318</v>
      </c>
      <c r="D3" s="127">
        <v>90.876688226629355</v>
      </c>
      <c r="E3" s="109">
        <f t="shared" ref="E3:E66" si="0">(D3-B3)/B3</f>
        <v>0.65984818678775081</v>
      </c>
      <c r="F3" s="96">
        <f t="shared" ref="F3:F66" si="1">D3-B3</f>
        <v>36.126688226629355</v>
      </c>
      <c r="G3" s="96">
        <f t="shared" ref="G3:G66" si="2">D3-C3</f>
        <v>0.82108297394003671</v>
      </c>
    </row>
    <row r="4" spans="1:7">
      <c r="A4" s="95" t="s">
        <v>4</v>
      </c>
      <c r="B4" s="127">
        <v>60.04</v>
      </c>
      <c r="C4" s="127">
        <v>76.592395478986063</v>
      </c>
      <c r="D4" s="127">
        <v>79.83781757087057</v>
      </c>
      <c r="E4" s="109">
        <f t="shared" si="0"/>
        <v>0.3297437969831874</v>
      </c>
      <c r="F4" s="96">
        <f t="shared" si="1"/>
        <v>19.797817570870571</v>
      </c>
      <c r="G4" s="96">
        <f t="shared" si="2"/>
        <v>3.2454220918845067</v>
      </c>
    </row>
    <row r="5" spans="1:7">
      <c r="A5" s="95" t="s">
        <v>5</v>
      </c>
      <c r="B5" s="127">
        <v>93.83</v>
      </c>
      <c r="C5" s="127">
        <v>144.77702251317805</v>
      </c>
      <c r="D5" s="127">
        <v>119.22972541538103</v>
      </c>
      <c r="E5" s="109">
        <f t="shared" si="0"/>
        <v>0.27069940760290984</v>
      </c>
      <c r="F5" s="96">
        <f t="shared" si="1"/>
        <v>25.399725415381027</v>
      </c>
      <c r="G5" s="96">
        <f t="shared" si="2"/>
        <v>-25.547297097797028</v>
      </c>
    </row>
    <row r="6" spans="1:7">
      <c r="A6" s="95" t="s">
        <v>6</v>
      </c>
      <c r="B6" s="127">
        <v>154.12</v>
      </c>
      <c r="C6" s="127">
        <v>171.29557864635333</v>
      </c>
      <c r="D6" s="127">
        <v>171.60011165997111</v>
      </c>
      <c r="E6" s="109">
        <f t="shared" si="0"/>
        <v>0.11341884025415974</v>
      </c>
      <c r="F6" s="96">
        <f t="shared" si="1"/>
        <v>17.480111659971101</v>
      </c>
      <c r="G6" s="96">
        <f t="shared" si="2"/>
        <v>0.30453301361777108</v>
      </c>
    </row>
    <row r="7" spans="1:7">
      <c r="A7" s="95" t="s">
        <v>7</v>
      </c>
      <c r="B7" s="127">
        <v>88.01</v>
      </c>
      <c r="C7" s="127">
        <v>103.30535451192102</v>
      </c>
      <c r="D7" s="127">
        <v>105.60332735792684</v>
      </c>
      <c r="E7" s="109">
        <f t="shared" si="0"/>
        <v>0.19990145844707236</v>
      </c>
      <c r="F7" s="96">
        <f t="shared" si="1"/>
        <v>17.593327357926839</v>
      </c>
      <c r="G7" s="96">
        <f t="shared" si="2"/>
        <v>2.2979728460058197</v>
      </c>
    </row>
    <row r="8" spans="1:7">
      <c r="A8" s="95" t="s">
        <v>282</v>
      </c>
      <c r="B8" s="127">
        <v>65.569999999999993</v>
      </c>
      <c r="C8" s="127">
        <v>79.809770861438622</v>
      </c>
      <c r="D8" s="127">
        <v>80.401766845722335</v>
      </c>
      <c r="E8" s="109">
        <f t="shared" si="0"/>
        <v>0.2261974507506839</v>
      </c>
      <c r="F8" s="96">
        <f t="shared" si="1"/>
        <v>14.831766845722342</v>
      </c>
      <c r="G8" s="96">
        <f t="shared" si="2"/>
        <v>0.59199598428371303</v>
      </c>
    </row>
    <row r="9" spans="1:7">
      <c r="A9" s="95" t="s">
        <v>8</v>
      </c>
      <c r="B9" s="127">
        <v>92.9</v>
      </c>
      <c r="C9" s="127">
        <v>111.95006358917952</v>
      </c>
      <c r="D9" s="127">
        <v>109.25974591415668</v>
      </c>
      <c r="E9" s="109">
        <f t="shared" si="0"/>
        <v>0.17610060187466819</v>
      </c>
      <c r="F9" s="96">
        <f t="shared" si="1"/>
        <v>16.359745914156676</v>
      </c>
      <c r="G9" s="96">
        <f t="shared" si="2"/>
        <v>-2.6903176750228397</v>
      </c>
    </row>
    <row r="10" spans="1:7">
      <c r="A10" s="95" t="s">
        <v>9</v>
      </c>
      <c r="B10" s="127">
        <v>58.57</v>
      </c>
      <c r="C10" s="127">
        <v>74.970501271323045</v>
      </c>
      <c r="D10" s="127">
        <v>73.438693049272814</v>
      </c>
      <c r="E10" s="109">
        <f t="shared" si="0"/>
        <v>0.25386192674189539</v>
      </c>
      <c r="F10" s="96">
        <f t="shared" si="1"/>
        <v>14.868693049272814</v>
      </c>
      <c r="G10" s="96">
        <f t="shared" si="2"/>
        <v>-1.5318082220502305</v>
      </c>
    </row>
    <row r="11" spans="1:7">
      <c r="A11" s="95" t="s">
        <v>10</v>
      </c>
      <c r="B11" s="127">
        <v>85.45</v>
      </c>
      <c r="C11" s="127">
        <v>106.86125910023148</v>
      </c>
      <c r="D11" s="127">
        <v>100.61078442958096</v>
      </c>
      <c r="E11" s="109">
        <f t="shared" si="0"/>
        <v>0.17742287220106445</v>
      </c>
      <c r="F11" s="96">
        <f t="shared" si="1"/>
        <v>15.160784429580957</v>
      </c>
      <c r="G11" s="96">
        <f t="shared" si="2"/>
        <v>-6.2504746706505188</v>
      </c>
    </row>
    <row r="12" spans="1:7">
      <c r="A12" s="95" t="s">
        <v>11</v>
      </c>
      <c r="B12" s="127">
        <v>149.16</v>
      </c>
      <c r="C12" s="127">
        <v>196.92553298471441</v>
      </c>
      <c r="D12" s="127">
        <v>178.81228790713899</v>
      </c>
      <c r="E12" s="109">
        <f t="shared" si="0"/>
        <v>0.19879517234606461</v>
      </c>
      <c r="F12" s="96">
        <f t="shared" si="1"/>
        <v>29.652287907138998</v>
      </c>
      <c r="G12" s="96">
        <f t="shared" si="2"/>
        <v>-18.113245077575414</v>
      </c>
    </row>
    <row r="13" spans="1:7">
      <c r="A13" s="95" t="s">
        <v>12</v>
      </c>
      <c r="B13" s="127">
        <v>57.25</v>
      </c>
      <c r="C13" s="127">
        <v>73.219491835507341</v>
      </c>
      <c r="D13" s="127">
        <v>72.949271124161996</v>
      </c>
      <c r="E13" s="109">
        <f t="shared" si="0"/>
        <v>0.27422307640457633</v>
      </c>
      <c r="F13" s="96">
        <f t="shared" si="1"/>
        <v>15.699271124161996</v>
      </c>
      <c r="G13" s="96">
        <f t="shared" si="2"/>
        <v>-0.27022071134534542</v>
      </c>
    </row>
    <row r="14" spans="1:7">
      <c r="A14" s="95" t="s">
        <v>13</v>
      </c>
      <c r="B14" s="127">
        <v>48.87</v>
      </c>
      <c r="C14" s="127">
        <v>63.835112326373661</v>
      </c>
      <c r="D14" s="127">
        <v>63.979364478844481</v>
      </c>
      <c r="E14" s="109">
        <f t="shared" si="0"/>
        <v>0.30917463635859388</v>
      </c>
      <c r="F14" s="96">
        <f t="shared" si="1"/>
        <v>15.109364478844483</v>
      </c>
      <c r="G14" s="96">
        <f t="shared" si="2"/>
        <v>0.14425215247081979</v>
      </c>
    </row>
    <row r="15" spans="1:7">
      <c r="A15" s="95" t="s">
        <v>14</v>
      </c>
      <c r="B15" s="127">
        <v>47.29</v>
      </c>
      <c r="C15" s="127">
        <v>61.741385197562821</v>
      </c>
      <c r="D15" s="127">
        <v>61.82388905151624</v>
      </c>
      <c r="E15" s="109">
        <f t="shared" si="0"/>
        <v>0.30733535740148532</v>
      </c>
      <c r="F15" s="96">
        <f t="shared" si="1"/>
        <v>14.53388905151624</v>
      </c>
      <c r="G15" s="96">
        <f t="shared" si="2"/>
        <v>8.2503853953419082E-2</v>
      </c>
    </row>
    <row r="16" spans="1:7">
      <c r="A16" s="95" t="s">
        <v>264</v>
      </c>
      <c r="B16" s="127">
        <v>53.87</v>
      </c>
      <c r="C16" s="127">
        <v>70.49280888991936</v>
      </c>
      <c r="D16" s="127">
        <v>67.705157760264413</v>
      </c>
      <c r="E16" s="109">
        <f t="shared" si="0"/>
        <v>0.25682490737450187</v>
      </c>
      <c r="F16" s="96">
        <f t="shared" si="1"/>
        <v>13.835157760264416</v>
      </c>
      <c r="G16" s="96">
        <f t="shared" si="2"/>
        <v>-2.7876511296549467</v>
      </c>
    </row>
    <row r="17" spans="1:7">
      <c r="A17" s="95" t="s">
        <v>16</v>
      </c>
      <c r="B17" s="127">
        <v>74.38</v>
      </c>
      <c r="C17" s="127">
        <v>94.537011284887072</v>
      </c>
      <c r="D17" s="127">
        <v>90.335011990243316</v>
      </c>
      <c r="E17" s="109">
        <f t="shared" si="0"/>
        <v>0.21450674899493577</v>
      </c>
      <c r="F17" s="96">
        <f t="shared" si="1"/>
        <v>15.955011990243321</v>
      </c>
      <c r="G17" s="96">
        <f t="shared" si="2"/>
        <v>-4.2019992946437554</v>
      </c>
    </row>
    <row r="18" spans="1:7">
      <c r="A18" s="95" t="s">
        <v>17</v>
      </c>
      <c r="B18" s="127">
        <v>61.23</v>
      </c>
      <c r="C18" s="127">
        <v>76.724707872603119</v>
      </c>
      <c r="D18" s="127">
        <v>75.587281403214391</v>
      </c>
      <c r="E18" s="109">
        <f t="shared" si="0"/>
        <v>0.23448115961480312</v>
      </c>
      <c r="F18" s="96">
        <f t="shared" si="1"/>
        <v>14.357281403214394</v>
      </c>
      <c r="G18" s="96">
        <f t="shared" si="2"/>
        <v>-1.1374264693887284</v>
      </c>
    </row>
    <row r="19" spans="1:7">
      <c r="A19" s="95" t="s">
        <v>265</v>
      </c>
      <c r="B19" s="127">
        <v>169.35</v>
      </c>
      <c r="C19" s="127">
        <v>239.83395407399581</v>
      </c>
      <c r="D19" s="127">
        <v>200.76579220484734</v>
      </c>
      <c r="E19" s="109">
        <f t="shared" si="0"/>
        <v>0.18550807324976293</v>
      </c>
      <c r="F19" s="96">
        <f t="shared" si="1"/>
        <v>31.415792204847349</v>
      </c>
      <c r="G19" s="96">
        <f t="shared" si="2"/>
        <v>-39.068161869148469</v>
      </c>
    </row>
    <row r="20" spans="1:7">
      <c r="A20" s="95" t="s">
        <v>19</v>
      </c>
      <c r="B20" s="127">
        <v>92.31</v>
      </c>
      <c r="C20" s="127">
        <v>111.95352460887646</v>
      </c>
      <c r="D20" s="127">
        <v>111.03268046553966</v>
      </c>
      <c r="E20" s="109">
        <f t="shared" si="0"/>
        <v>0.20282396777748513</v>
      </c>
      <c r="F20" s="96">
        <f t="shared" si="1"/>
        <v>18.722680465539653</v>
      </c>
      <c r="G20" s="96">
        <f t="shared" si="2"/>
        <v>-0.92084414333680797</v>
      </c>
    </row>
    <row r="21" spans="1:7">
      <c r="A21" s="95" t="s">
        <v>266</v>
      </c>
      <c r="B21" s="127">
        <v>127.74</v>
      </c>
      <c r="C21" s="127">
        <v>151.66883798004648</v>
      </c>
      <c r="D21" s="127">
        <v>144.06424721171717</v>
      </c>
      <c r="E21" s="109">
        <f t="shared" si="0"/>
        <v>0.12779276038607468</v>
      </c>
      <c r="F21" s="96">
        <f t="shared" si="1"/>
        <v>16.324247211717179</v>
      </c>
      <c r="G21" s="96">
        <f t="shared" si="2"/>
        <v>-7.6045907683293024</v>
      </c>
    </row>
    <row r="22" spans="1:7">
      <c r="A22" s="95" t="s">
        <v>267</v>
      </c>
      <c r="B22" s="127">
        <v>67.989999999999995</v>
      </c>
      <c r="C22" s="127">
        <v>88.081646434490764</v>
      </c>
      <c r="D22" s="127">
        <v>83.519190258762038</v>
      </c>
      <c r="E22" s="109">
        <f t="shared" si="0"/>
        <v>0.22840403381029628</v>
      </c>
      <c r="F22" s="96">
        <f t="shared" si="1"/>
        <v>15.529190258762043</v>
      </c>
      <c r="G22" s="96">
        <f t="shared" si="2"/>
        <v>-4.5624561757287267</v>
      </c>
    </row>
    <row r="23" spans="1:7">
      <c r="A23" s="95" t="s">
        <v>268</v>
      </c>
      <c r="B23" s="127">
        <v>66.31</v>
      </c>
      <c r="C23" s="127">
        <v>87.680234230042615</v>
      </c>
      <c r="D23" s="127">
        <v>80.850996550029748</v>
      </c>
      <c r="E23" s="109">
        <f t="shared" si="0"/>
        <v>0.21928813979836745</v>
      </c>
      <c r="F23" s="96">
        <f t="shared" si="1"/>
        <v>14.540996550029746</v>
      </c>
      <c r="G23" s="96">
        <f t="shared" si="2"/>
        <v>-6.8292376800128665</v>
      </c>
    </row>
    <row r="24" spans="1:7">
      <c r="A24" s="95" t="s">
        <v>23</v>
      </c>
      <c r="B24" s="127">
        <v>92.68</v>
      </c>
      <c r="C24" s="127">
        <v>110.70249859477381</v>
      </c>
      <c r="D24" s="127">
        <v>109.96169978432603</v>
      </c>
      <c r="E24" s="109">
        <f t="shared" si="0"/>
        <v>0.18646633345194238</v>
      </c>
      <c r="F24" s="96">
        <f t="shared" si="1"/>
        <v>17.281699784326022</v>
      </c>
      <c r="G24" s="96">
        <f t="shared" si="2"/>
        <v>-0.74079881044778517</v>
      </c>
    </row>
    <row r="25" spans="1:7">
      <c r="A25" s="95" t="s">
        <v>269</v>
      </c>
      <c r="B25" s="127">
        <v>65.41</v>
      </c>
      <c r="C25" s="127">
        <v>81.042323491302071</v>
      </c>
      <c r="D25" s="127">
        <v>80.229601103188486</v>
      </c>
      <c r="E25" s="109">
        <f t="shared" si="0"/>
        <v>0.22656476231751246</v>
      </c>
      <c r="F25" s="96">
        <f t="shared" si="1"/>
        <v>14.819601103188489</v>
      </c>
      <c r="G25" s="96">
        <f t="shared" si="2"/>
        <v>-0.81272238811358477</v>
      </c>
    </row>
    <row r="26" spans="1:7">
      <c r="A26" s="95" t="s">
        <v>25</v>
      </c>
      <c r="B26" s="127">
        <v>88.97</v>
      </c>
      <c r="C26" s="127">
        <v>104.94447494297484</v>
      </c>
      <c r="D26" s="127">
        <v>111.49949818400636</v>
      </c>
      <c r="E26" s="109">
        <f t="shared" si="0"/>
        <v>0.25322578604030976</v>
      </c>
      <c r="F26" s="96">
        <f t="shared" si="1"/>
        <v>22.529498184006357</v>
      </c>
      <c r="G26" s="96">
        <f t="shared" si="2"/>
        <v>6.5550232410315203</v>
      </c>
    </row>
    <row r="27" spans="1:7">
      <c r="A27" s="95" t="s">
        <v>26</v>
      </c>
      <c r="B27" s="127">
        <v>78.34</v>
      </c>
      <c r="C27" s="127">
        <v>95.816263279025591</v>
      </c>
      <c r="D27" s="127">
        <v>94.478344448750107</v>
      </c>
      <c r="E27" s="109">
        <f t="shared" si="0"/>
        <v>0.20600388624904395</v>
      </c>
      <c r="F27" s="96">
        <f t="shared" si="1"/>
        <v>16.138344448750104</v>
      </c>
      <c r="G27" s="96">
        <f t="shared" si="2"/>
        <v>-1.3379188302754841</v>
      </c>
    </row>
    <row r="28" spans="1:7">
      <c r="A28" s="95" t="s">
        <v>27</v>
      </c>
      <c r="B28" s="127">
        <v>72.930000000000007</v>
      </c>
      <c r="C28" s="127">
        <v>88.074670112882274</v>
      </c>
      <c r="D28" s="127">
        <v>88.277394017164681</v>
      </c>
      <c r="E28" s="109">
        <f t="shared" si="0"/>
        <v>0.21044006605189461</v>
      </c>
      <c r="F28" s="96">
        <f t="shared" si="1"/>
        <v>15.347394017164675</v>
      </c>
      <c r="G28" s="96">
        <f t="shared" si="2"/>
        <v>0.20272390428240783</v>
      </c>
    </row>
    <row r="29" spans="1:7">
      <c r="A29" s="95" t="s">
        <v>28</v>
      </c>
      <c r="B29" s="127">
        <v>99.02</v>
      </c>
      <c r="C29" s="127">
        <v>114.85766691049665</v>
      </c>
      <c r="D29" s="127">
        <v>114.130947002895</v>
      </c>
      <c r="E29" s="109">
        <f t="shared" si="0"/>
        <v>0.15260499901933955</v>
      </c>
      <c r="F29" s="96">
        <f t="shared" si="1"/>
        <v>15.110947002895003</v>
      </c>
      <c r="G29" s="96">
        <f t="shared" si="2"/>
        <v>-0.72671990760164817</v>
      </c>
    </row>
    <row r="30" spans="1:7">
      <c r="A30" s="95" t="s">
        <v>29</v>
      </c>
      <c r="B30" s="127">
        <v>142.11000000000001</v>
      </c>
      <c r="C30" s="127">
        <v>144.91207252288947</v>
      </c>
      <c r="D30" s="127">
        <v>165.08896560296688</v>
      </c>
      <c r="E30" s="109">
        <f t="shared" si="0"/>
        <v>0.16169844207280884</v>
      </c>
      <c r="F30" s="96">
        <f t="shared" si="1"/>
        <v>22.978965602966866</v>
      </c>
      <c r="G30" s="96">
        <f t="shared" si="2"/>
        <v>20.176893080077406</v>
      </c>
    </row>
    <row r="31" spans="1:7">
      <c r="A31" s="95" t="s">
        <v>30</v>
      </c>
      <c r="B31" s="127">
        <v>50.95</v>
      </c>
      <c r="C31" s="127">
        <v>64.965390703649902</v>
      </c>
      <c r="D31" s="127">
        <v>64.971822332215552</v>
      </c>
      <c r="E31" s="109">
        <f t="shared" si="0"/>
        <v>0.27520750406703726</v>
      </c>
      <c r="F31" s="96">
        <f t="shared" si="1"/>
        <v>14.02182233221555</v>
      </c>
      <c r="G31" s="96">
        <f t="shared" si="2"/>
        <v>6.4316285656502714E-3</v>
      </c>
    </row>
    <row r="32" spans="1:7">
      <c r="A32" s="95" t="s">
        <v>31</v>
      </c>
      <c r="B32" s="127">
        <v>54.87</v>
      </c>
      <c r="C32" s="127">
        <v>70.808434759399816</v>
      </c>
      <c r="D32" s="127">
        <v>72.121052501180102</v>
      </c>
      <c r="E32" s="109">
        <f t="shared" si="0"/>
        <v>0.31439862404191921</v>
      </c>
      <c r="F32" s="96">
        <f t="shared" si="1"/>
        <v>17.251052501180105</v>
      </c>
      <c r="G32" s="96">
        <f t="shared" si="2"/>
        <v>1.3126177417802865</v>
      </c>
    </row>
    <row r="33" spans="1:7">
      <c r="A33" s="95" t="s">
        <v>270</v>
      </c>
      <c r="B33" s="127">
        <v>87.71</v>
      </c>
      <c r="C33" s="127">
        <v>104.50729721948827</v>
      </c>
      <c r="D33" s="127">
        <v>110.04211069962837</v>
      </c>
      <c r="E33" s="109">
        <f t="shared" si="0"/>
        <v>0.25461305095916514</v>
      </c>
      <c r="F33" s="96">
        <f t="shared" si="1"/>
        <v>22.332110699628373</v>
      </c>
      <c r="G33" s="96">
        <f t="shared" si="2"/>
        <v>5.5348134801401017</v>
      </c>
    </row>
    <row r="34" spans="1:7">
      <c r="A34" s="95" t="s">
        <v>271</v>
      </c>
      <c r="B34" s="127">
        <v>86.87</v>
      </c>
      <c r="C34" s="127">
        <v>110.83432684622061</v>
      </c>
      <c r="D34" s="127">
        <v>103.8498238114083</v>
      </c>
      <c r="E34" s="109">
        <f t="shared" si="0"/>
        <v>0.19546245897787837</v>
      </c>
      <c r="F34" s="96">
        <f t="shared" si="1"/>
        <v>16.979823811408295</v>
      </c>
      <c r="G34" s="96">
        <f t="shared" si="2"/>
        <v>-6.9845030348123061</v>
      </c>
    </row>
    <row r="35" spans="1:7">
      <c r="A35" s="95" t="s">
        <v>34</v>
      </c>
      <c r="B35" s="127">
        <v>125.41</v>
      </c>
      <c r="C35" s="127">
        <v>157.13232839157476</v>
      </c>
      <c r="D35" s="127">
        <v>137.78617302301535</v>
      </c>
      <c r="E35" s="109">
        <f t="shared" si="0"/>
        <v>9.8685695104181126E-2</v>
      </c>
      <c r="F35" s="96">
        <f t="shared" si="1"/>
        <v>12.376173023015355</v>
      </c>
      <c r="G35" s="96">
        <f t="shared" si="2"/>
        <v>-19.346155368559408</v>
      </c>
    </row>
    <row r="36" spans="1:7">
      <c r="A36" s="95" t="s">
        <v>35</v>
      </c>
      <c r="B36" s="127">
        <v>87.65</v>
      </c>
      <c r="C36" s="127">
        <v>102.55376471347722</v>
      </c>
      <c r="D36" s="127">
        <v>101.0985164256208</v>
      </c>
      <c r="E36" s="109">
        <f t="shared" si="0"/>
        <v>0.15343430034935304</v>
      </c>
      <c r="F36" s="96">
        <f t="shared" si="1"/>
        <v>13.448516425620795</v>
      </c>
      <c r="G36" s="96">
        <f t="shared" si="2"/>
        <v>-1.4552482878564206</v>
      </c>
    </row>
    <row r="37" spans="1:7">
      <c r="A37" s="95" t="s">
        <v>36</v>
      </c>
      <c r="B37" s="127">
        <v>78.209999999999994</v>
      </c>
      <c r="C37" s="127">
        <v>89.538747276641942</v>
      </c>
      <c r="D37" s="127">
        <v>91.398045963295814</v>
      </c>
      <c r="E37" s="109">
        <f t="shared" si="0"/>
        <v>0.16862352593397037</v>
      </c>
      <c r="F37" s="96">
        <f t="shared" si="1"/>
        <v>13.188045963295821</v>
      </c>
      <c r="G37" s="96">
        <f t="shared" si="2"/>
        <v>1.8592986866538723</v>
      </c>
    </row>
    <row r="38" spans="1:7">
      <c r="A38" s="95" t="s">
        <v>37</v>
      </c>
      <c r="B38" s="127">
        <v>97.27</v>
      </c>
      <c r="C38" s="127">
        <v>107.8723060924445</v>
      </c>
      <c r="D38" s="127">
        <v>102.63214275566163</v>
      </c>
      <c r="E38" s="109">
        <f t="shared" si="0"/>
        <v>5.5126377666923375E-2</v>
      </c>
      <c r="F38" s="96">
        <f t="shared" si="1"/>
        <v>5.3621427556616368</v>
      </c>
      <c r="G38" s="96">
        <f t="shared" si="2"/>
        <v>-5.2401633367828708</v>
      </c>
    </row>
    <row r="39" spans="1:7">
      <c r="A39" s="95" t="s">
        <v>38</v>
      </c>
      <c r="B39" s="127">
        <v>48.7</v>
      </c>
      <c r="C39" s="127">
        <v>63.631323254681966</v>
      </c>
      <c r="D39" s="127">
        <v>63.85375831354812</v>
      </c>
      <c r="E39" s="109">
        <f t="shared" si="0"/>
        <v>0.31116546845067999</v>
      </c>
      <c r="F39" s="96">
        <f t="shared" si="1"/>
        <v>15.153758313548117</v>
      </c>
      <c r="G39" s="96">
        <f t="shared" si="2"/>
        <v>0.22243505886615367</v>
      </c>
    </row>
    <row r="40" spans="1:7">
      <c r="A40" s="95" t="s">
        <v>39</v>
      </c>
      <c r="B40" s="127">
        <v>91.73</v>
      </c>
      <c r="C40" s="127">
        <v>102.09848726423994</v>
      </c>
      <c r="D40" s="127">
        <v>105.75014762348717</v>
      </c>
      <c r="E40" s="109">
        <f t="shared" si="0"/>
        <v>0.15284146542556593</v>
      </c>
      <c r="F40" s="96">
        <f t="shared" si="1"/>
        <v>14.020147623487162</v>
      </c>
      <c r="G40" s="96">
        <f t="shared" si="2"/>
        <v>3.6516603592472308</v>
      </c>
    </row>
    <row r="41" spans="1:7">
      <c r="A41" s="95" t="s">
        <v>40</v>
      </c>
      <c r="B41" s="127">
        <v>55.79</v>
      </c>
      <c r="C41" s="127">
        <v>71.356528727709644</v>
      </c>
      <c r="D41" s="127">
        <v>71.064591809022716</v>
      </c>
      <c r="E41" s="109">
        <f t="shared" si="0"/>
        <v>0.27378727028181959</v>
      </c>
      <c r="F41" s="96">
        <f t="shared" si="1"/>
        <v>15.274591809022716</v>
      </c>
      <c r="G41" s="96">
        <f t="shared" si="2"/>
        <v>-0.29193691868692895</v>
      </c>
    </row>
    <row r="42" spans="1:7">
      <c r="A42" s="95" t="s">
        <v>272</v>
      </c>
      <c r="B42" s="127">
        <v>63.64</v>
      </c>
      <c r="C42" s="127">
        <v>79.640013683338466</v>
      </c>
      <c r="D42" s="127">
        <v>80.362536207070718</v>
      </c>
      <c r="E42" s="109">
        <f t="shared" si="0"/>
        <v>0.2627676965284525</v>
      </c>
      <c r="F42" s="96">
        <f t="shared" si="1"/>
        <v>16.722536207070718</v>
      </c>
      <c r="G42" s="96">
        <f t="shared" si="2"/>
        <v>0.7225225237322519</v>
      </c>
    </row>
    <row r="43" spans="1:7">
      <c r="A43" s="95" t="s">
        <v>42</v>
      </c>
      <c r="B43" s="127">
        <v>66.3</v>
      </c>
      <c r="C43" s="127">
        <v>83.585616752311793</v>
      </c>
      <c r="D43" s="127">
        <v>83.769521572423784</v>
      </c>
      <c r="E43" s="109">
        <f t="shared" si="0"/>
        <v>0.2634920297499817</v>
      </c>
      <c r="F43" s="96">
        <f t="shared" si="1"/>
        <v>17.469521572423787</v>
      </c>
      <c r="G43" s="96">
        <f t="shared" si="2"/>
        <v>0.18390482011199083</v>
      </c>
    </row>
    <row r="44" spans="1:7">
      <c r="A44" s="95" t="s">
        <v>273</v>
      </c>
      <c r="B44" s="127">
        <v>54.04</v>
      </c>
      <c r="C44" s="127">
        <v>68.579697984710052</v>
      </c>
      <c r="D44" s="127">
        <v>69.202772784194863</v>
      </c>
      <c r="E44" s="109">
        <f t="shared" si="0"/>
        <v>0.28058424841219215</v>
      </c>
      <c r="F44" s="96">
        <f t="shared" si="1"/>
        <v>15.162772784194864</v>
      </c>
      <c r="G44" s="96">
        <f t="shared" si="2"/>
        <v>0.62307479948481159</v>
      </c>
    </row>
    <row r="45" spans="1:7">
      <c r="A45" s="95" t="s">
        <v>274</v>
      </c>
      <c r="B45" s="127">
        <v>55.74</v>
      </c>
      <c r="C45" s="127">
        <v>70.757771526669984</v>
      </c>
      <c r="D45" s="127">
        <v>69.807251184697122</v>
      </c>
      <c r="E45" s="109">
        <f t="shared" si="0"/>
        <v>0.25237264414598348</v>
      </c>
      <c r="F45" s="96">
        <f t="shared" si="1"/>
        <v>14.06725118469712</v>
      </c>
      <c r="G45" s="96">
        <f t="shared" si="2"/>
        <v>-0.95052034197286162</v>
      </c>
    </row>
    <row r="46" spans="1:7">
      <c r="A46" s="95" t="s">
        <v>45</v>
      </c>
      <c r="B46" s="127">
        <v>107.15</v>
      </c>
      <c r="C46" s="127">
        <v>142.34934343324198</v>
      </c>
      <c r="D46" s="127">
        <v>134.67549327020498</v>
      </c>
      <c r="E46" s="109">
        <f t="shared" si="0"/>
        <v>0.25688747802337819</v>
      </c>
      <c r="F46" s="96">
        <f t="shared" si="1"/>
        <v>27.525493270204976</v>
      </c>
      <c r="G46" s="96">
        <f t="shared" si="2"/>
        <v>-7.6738501630370024</v>
      </c>
    </row>
    <row r="47" spans="1:7">
      <c r="A47" s="95" t="s">
        <v>46</v>
      </c>
      <c r="B47" s="127">
        <v>188.57</v>
      </c>
      <c r="C47" s="127">
        <v>260.01411828297751</v>
      </c>
      <c r="D47" s="127">
        <v>245.12094391684039</v>
      </c>
      <c r="E47" s="109">
        <f t="shared" si="0"/>
        <v>0.2998936411774959</v>
      </c>
      <c r="F47" s="96">
        <f t="shared" si="1"/>
        <v>56.550943916840396</v>
      </c>
      <c r="G47" s="96">
        <f t="shared" si="2"/>
        <v>-14.893174366137117</v>
      </c>
    </row>
    <row r="48" spans="1:7">
      <c r="A48" s="95" t="s">
        <v>47</v>
      </c>
      <c r="B48" s="127">
        <v>79.709999999999994</v>
      </c>
      <c r="C48" s="127">
        <v>92.292662900128832</v>
      </c>
      <c r="D48" s="127">
        <v>97.26906304983531</v>
      </c>
      <c r="E48" s="109">
        <f t="shared" si="0"/>
        <v>0.22028682787398465</v>
      </c>
      <c r="F48" s="96">
        <f t="shared" si="1"/>
        <v>17.559063049835316</v>
      </c>
      <c r="G48" s="96">
        <f t="shared" si="2"/>
        <v>4.9764001497064783</v>
      </c>
    </row>
    <row r="49" spans="1:7">
      <c r="A49" s="95" t="s">
        <v>48</v>
      </c>
      <c r="B49" s="127">
        <v>64.91</v>
      </c>
      <c r="C49" s="127">
        <v>84.227270517254709</v>
      </c>
      <c r="D49" s="127">
        <v>84.513720311115847</v>
      </c>
      <c r="E49" s="109">
        <f t="shared" si="0"/>
        <v>0.30201387014506009</v>
      </c>
      <c r="F49" s="96">
        <f t="shared" si="1"/>
        <v>19.60372031111585</v>
      </c>
      <c r="G49" s="96">
        <f t="shared" si="2"/>
        <v>0.28644979386113789</v>
      </c>
    </row>
    <row r="50" spans="1:7">
      <c r="A50" s="95" t="s">
        <v>49</v>
      </c>
      <c r="B50" s="127">
        <v>65.400000000000006</v>
      </c>
      <c r="C50" s="127">
        <v>78.61509770589457</v>
      </c>
      <c r="D50" s="127">
        <v>78.264854676209183</v>
      </c>
      <c r="E50" s="109">
        <f t="shared" si="0"/>
        <v>0.19671031614998741</v>
      </c>
      <c r="F50" s="96">
        <f t="shared" si="1"/>
        <v>12.864854676209177</v>
      </c>
      <c r="G50" s="96">
        <f t="shared" si="2"/>
        <v>-0.35024302968538734</v>
      </c>
    </row>
    <row r="51" spans="1:7">
      <c r="A51" s="95" t="s">
        <v>50</v>
      </c>
      <c r="B51" s="127">
        <v>48.43</v>
      </c>
      <c r="C51" s="127">
        <v>62.309085185156142</v>
      </c>
      <c r="D51" s="127">
        <v>62.719690284230154</v>
      </c>
      <c r="E51" s="109">
        <f t="shared" si="0"/>
        <v>0.29505864720689973</v>
      </c>
      <c r="F51" s="96">
        <f t="shared" si="1"/>
        <v>14.289690284230154</v>
      </c>
      <c r="G51" s="96">
        <f t="shared" si="2"/>
        <v>0.41060509907401155</v>
      </c>
    </row>
    <row r="52" spans="1:7">
      <c r="A52" s="95" t="s">
        <v>51</v>
      </c>
      <c r="B52" s="127">
        <v>99.6</v>
      </c>
      <c r="C52" s="127">
        <v>122.84700074543989</v>
      </c>
      <c r="D52" s="127">
        <v>122.73643707418189</v>
      </c>
      <c r="E52" s="109">
        <f t="shared" si="0"/>
        <v>0.23229354492150503</v>
      </c>
      <c r="F52" s="96">
        <f t="shared" si="1"/>
        <v>23.136437074181899</v>
      </c>
      <c r="G52" s="96">
        <f t="shared" si="2"/>
        <v>-0.11056367125799227</v>
      </c>
    </row>
    <row r="53" spans="1:7">
      <c r="A53" s="95" t="s">
        <v>52</v>
      </c>
      <c r="B53" s="127">
        <v>80.19</v>
      </c>
      <c r="C53" s="127">
        <v>87.229299866548246</v>
      </c>
      <c r="D53" s="127">
        <v>88.553140480762607</v>
      </c>
      <c r="E53" s="109">
        <f t="shared" si="0"/>
        <v>0.10429156354611062</v>
      </c>
      <c r="F53" s="96">
        <f t="shared" si="1"/>
        <v>8.3631404807626097</v>
      </c>
      <c r="G53" s="96">
        <f t="shared" si="2"/>
        <v>1.3238406142143617</v>
      </c>
    </row>
    <row r="54" spans="1:7">
      <c r="A54" s="95" t="s">
        <v>53</v>
      </c>
      <c r="B54" s="127">
        <v>102.69</v>
      </c>
      <c r="C54" s="127">
        <v>127.16095683559222</v>
      </c>
      <c r="D54" s="127">
        <v>130.39053019438254</v>
      </c>
      <c r="E54" s="109">
        <f t="shared" si="0"/>
        <v>0.26974905243336778</v>
      </c>
      <c r="F54" s="96">
        <f t="shared" si="1"/>
        <v>27.700530194382537</v>
      </c>
      <c r="G54" s="96">
        <f t="shared" si="2"/>
        <v>3.2295733587903186</v>
      </c>
    </row>
    <row r="55" spans="1:7">
      <c r="A55" s="95" t="s">
        <v>54</v>
      </c>
      <c r="B55" s="127">
        <v>110.99</v>
      </c>
      <c r="C55" s="127">
        <v>145.41967090272362</v>
      </c>
      <c r="D55" s="127">
        <v>137.80741577143584</v>
      </c>
      <c r="E55" s="109">
        <f t="shared" si="0"/>
        <v>0.24162010786049057</v>
      </c>
      <c r="F55" s="96">
        <f t="shared" si="1"/>
        <v>26.817415771435847</v>
      </c>
      <c r="G55" s="96">
        <f t="shared" si="2"/>
        <v>-7.6122551312877818</v>
      </c>
    </row>
    <row r="56" spans="1:7">
      <c r="A56" s="95" t="s">
        <v>55</v>
      </c>
      <c r="B56" s="127">
        <v>124.4</v>
      </c>
      <c r="C56" s="127">
        <v>153.83135167554582</v>
      </c>
      <c r="D56" s="127">
        <v>155.27471223411021</v>
      </c>
      <c r="E56" s="109">
        <f t="shared" si="0"/>
        <v>0.2481890050973489</v>
      </c>
      <c r="F56" s="96">
        <f t="shared" si="1"/>
        <v>30.874712234110206</v>
      </c>
      <c r="G56" s="96">
        <f t="shared" si="2"/>
        <v>1.4433605585643932</v>
      </c>
    </row>
    <row r="57" spans="1:7">
      <c r="A57" s="95" t="s">
        <v>56</v>
      </c>
      <c r="B57" s="127">
        <v>63.78</v>
      </c>
      <c r="C57" s="127">
        <v>85.853008591541794</v>
      </c>
      <c r="D57" s="127">
        <v>85.99266711530592</v>
      </c>
      <c r="E57" s="109">
        <f t="shared" si="0"/>
        <v>0.34827010215280524</v>
      </c>
      <c r="F57" s="96">
        <f t="shared" si="1"/>
        <v>22.212667115305919</v>
      </c>
      <c r="G57" s="96">
        <f t="shared" si="2"/>
        <v>0.13965852376412613</v>
      </c>
    </row>
    <row r="58" spans="1:7">
      <c r="A58" s="95" t="s">
        <v>57</v>
      </c>
      <c r="B58" s="127">
        <v>158.28</v>
      </c>
      <c r="C58" s="127">
        <v>199.08459107455943</v>
      </c>
      <c r="D58" s="127">
        <v>190.79043081618795</v>
      </c>
      <c r="E58" s="109">
        <f t="shared" si="0"/>
        <v>0.20539822350384096</v>
      </c>
      <c r="F58" s="96">
        <f t="shared" si="1"/>
        <v>32.510430816187949</v>
      </c>
      <c r="G58" s="96">
        <f t="shared" si="2"/>
        <v>-8.2941602583714769</v>
      </c>
    </row>
    <row r="59" spans="1:7">
      <c r="A59" s="95" t="s">
        <v>275</v>
      </c>
      <c r="B59" s="127">
        <v>111.01</v>
      </c>
      <c r="C59" s="127">
        <v>135.19025756211471</v>
      </c>
      <c r="D59" s="127">
        <v>138.24048715523074</v>
      </c>
      <c r="E59" s="109">
        <f t="shared" si="0"/>
        <v>0.24529760521782482</v>
      </c>
      <c r="F59" s="96">
        <f t="shared" si="1"/>
        <v>27.230487155230733</v>
      </c>
      <c r="G59" s="96">
        <f t="shared" si="2"/>
        <v>3.050229593116029</v>
      </c>
    </row>
    <row r="60" spans="1:7">
      <c r="A60" s="95" t="s">
        <v>59</v>
      </c>
      <c r="B60" s="127">
        <v>84.94</v>
      </c>
      <c r="C60" s="127">
        <v>113.9403970334492</v>
      </c>
      <c r="D60" s="127">
        <v>110.82848422859124</v>
      </c>
      <c r="E60" s="109">
        <f t="shared" si="0"/>
        <v>0.30478554542725733</v>
      </c>
      <c r="F60" s="96">
        <f t="shared" si="1"/>
        <v>25.888484228591238</v>
      </c>
      <c r="G60" s="96">
        <f t="shared" si="2"/>
        <v>-3.1119128048579654</v>
      </c>
    </row>
    <row r="61" spans="1:7">
      <c r="A61" s="95" t="s">
        <v>60</v>
      </c>
      <c r="B61" s="127">
        <v>54.86</v>
      </c>
      <c r="C61" s="127">
        <v>70.106541975444003</v>
      </c>
      <c r="D61" s="127">
        <v>70.447298933051371</v>
      </c>
      <c r="E61" s="109">
        <f t="shared" si="0"/>
        <v>0.28412867176542783</v>
      </c>
      <c r="F61" s="96">
        <f t="shared" si="1"/>
        <v>15.587298933051372</v>
      </c>
      <c r="G61" s="96">
        <f t="shared" si="2"/>
        <v>0.34075695760736835</v>
      </c>
    </row>
    <row r="62" spans="1:7">
      <c r="A62" s="95" t="s">
        <v>61</v>
      </c>
      <c r="B62" s="127">
        <v>55.82</v>
      </c>
      <c r="C62" s="127">
        <v>70.840442773632745</v>
      </c>
      <c r="D62" s="127">
        <v>71.141065849192145</v>
      </c>
      <c r="E62" s="109">
        <f t="shared" si="0"/>
        <v>0.27447269525603984</v>
      </c>
      <c r="F62" s="96">
        <f t="shared" si="1"/>
        <v>15.321065849192145</v>
      </c>
      <c r="G62" s="96">
        <f t="shared" si="2"/>
        <v>0.30062307555940038</v>
      </c>
    </row>
    <row r="63" spans="1:7">
      <c r="A63" s="95" t="s">
        <v>62</v>
      </c>
      <c r="B63" s="127">
        <v>113.09</v>
      </c>
      <c r="C63" s="127">
        <v>139.36500262184109</v>
      </c>
      <c r="D63" s="127">
        <v>138.13132735895337</v>
      </c>
      <c r="E63" s="109">
        <f t="shared" si="0"/>
        <v>0.22142830806396116</v>
      </c>
      <c r="F63" s="96">
        <f t="shared" si="1"/>
        <v>25.041327358953367</v>
      </c>
      <c r="G63" s="96">
        <f t="shared" si="2"/>
        <v>-1.233675262887715</v>
      </c>
    </row>
    <row r="64" spans="1:7">
      <c r="A64" s="95" t="s">
        <v>63</v>
      </c>
      <c r="B64" s="127">
        <v>87.55</v>
      </c>
      <c r="C64" s="127">
        <v>108.18819595464664</v>
      </c>
      <c r="D64" s="127">
        <v>108.08015998666778</v>
      </c>
      <c r="E64" s="109">
        <f t="shared" si="0"/>
        <v>0.23449640190368684</v>
      </c>
      <c r="F64" s="96">
        <f t="shared" si="1"/>
        <v>20.530159986667783</v>
      </c>
      <c r="G64" s="96">
        <f t="shared" si="2"/>
        <v>-0.10803596797886428</v>
      </c>
    </row>
    <row r="65" spans="1:7">
      <c r="A65" s="95" t="s">
        <v>64</v>
      </c>
      <c r="B65" s="127">
        <v>153.33000000000001</v>
      </c>
      <c r="C65" s="127">
        <v>191.42997978479107</v>
      </c>
      <c r="D65" s="127">
        <v>181.07543757213659</v>
      </c>
      <c r="E65" s="109">
        <f t="shared" si="0"/>
        <v>0.18095243965392668</v>
      </c>
      <c r="F65" s="96">
        <f t="shared" si="1"/>
        <v>27.745437572136581</v>
      </c>
      <c r="G65" s="96">
        <f t="shared" si="2"/>
        <v>-10.354542212654479</v>
      </c>
    </row>
    <row r="66" spans="1:7">
      <c r="A66" s="95" t="s">
        <v>65</v>
      </c>
      <c r="B66" s="127">
        <v>73.16</v>
      </c>
      <c r="C66" s="127">
        <v>89.505832290583783</v>
      </c>
      <c r="D66" s="127">
        <v>90.198082253406668</v>
      </c>
      <c r="E66" s="109">
        <f t="shared" si="0"/>
        <v>0.23288794769555318</v>
      </c>
      <c r="F66" s="96">
        <f t="shared" si="1"/>
        <v>17.038082253406671</v>
      </c>
      <c r="G66" s="96">
        <f t="shared" si="2"/>
        <v>0.69224996282288487</v>
      </c>
    </row>
    <row r="67" spans="1:7">
      <c r="A67" s="95" t="s">
        <v>66</v>
      </c>
      <c r="B67" s="127">
        <v>63.2</v>
      </c>
      <c r="C67" s="127">
        <v>81.234235587090637</v>
      </c>
      <c r="D67" s="127">
        <v>80.671348940914157</v>
      </c>
      <c r="E67" s="109">
        <f t="shared" ref="E67:E90" si="3">(D67-B67)/B67</f>
        <v>0.27644539463471762</v>
      </c>
      <c r="F67" s="96">
        <f t="shared" ref="F67:F90" si="4">D67-B67</f>
        <v>17.471348940914154</v>
      </c>
      <c r="G67" s="96">
        <f t="shared" ref="G67:G90" si="5">D67-C67</f>
        <v>-0.5628866461764801</v>
      </c>
    </row>
    <row r="68" spans="1:7">
      <c r="A68" s="95" t="s">
        <v>67</v>
      </c>
      <c r="B68" s="127">
        <v>60.76</v>
      </c>
      <c r="C68" s="127">
        <v>78.41059801878076</v>
      </c>
      <c r="D68" s="127">
        <v>77.582347063632426</v>
      </c>
      <c r="E68" s="109">
        <f t="shared" si="3"/>
        <v>0.27686548820988199</v>
      </c>
      <c r="F68" s="96">
        <f t="shared" si="4"/>
        <v>16.822347063632428</v>
      </c>
      <c r="G68" s="96">
        <f t="shared" si="5"/>
        <v>-0.82825095514833436</v>
      </c>
    </row>
    <row r="69" spans="1:7">
      <c r="A69" s="95" t="s">
        <v>68</v>
      </c>
      <c r="B69" s="127">
        <v>78.34</v>
      </c>
      <c r="C69" s="127">
        <v>102.78350892753896</v>
      </c>
      <c r="D69" s="127">
        <v>95.966219555735123</v>
      </c>
      <c r="E69" s="109">
        <f t="shared" si="3"/>
        <v>0.22499642016511512</v>
      </c>
      <c r="F69" s="96">
        <f t="shared" si="4"/>
        <v>17.626219555735119</v>
      </c>
      <c r="G69" s="96">
        <f t="shared" si="5"/>
        <v>-6.8172893718038381</v>
      </c>
    </row>
    <row r="70" spans="1:7">
      <c r="A70" s="95" t="s">
        <v>69</v>
      </c>
      <c r="B70" s="127">
        <v>70.349999999999994</v>
      </c>
      <c r="C70" s="127">
        <v>80.547201610961537</v>
      </c>
      <c r="D70" s="127">
        <v>78.5618781720285</v>
      </c>
      <c r="E70" s="109">
        <f t="shared" si="3"/>
        <v>0.11672890081063975</v>
      </c>
      <c r="F70" s="96">
        <f t="shared" si="4"/>
        <v>8.2118781720285057</v>
      </c>
      <c r="G70" s="96">
        <f t="shared" si="5"/>
        <v>-1.9853234389330368</v>
      </c>
    </row>
    <row r="71" spans="1:7">
      <c r="A71" s="95" t="s">
        <v>70</v>
      </c>
      <c r="B71" s="127">
        <v>70.3</v>
      </c>
      <c r="C71" s="127">
        <v>86.695747767115179</v>
      </c>
      <c r="D71" s="127">
        <v>86.474342911767877</v>
      </c>
      <c r="E71" s="109">
        <f t="shared" si="3"/>
        <v>0.23007600158987029</v>
      </c>
      <c r="F71" s="96">
        <f t="shared" si="4"/>
        <v>16.17434291176788</v>
      </c>
      <c r="G71" s="96">
        <f t="shared" si="5"/>
        <v>-0.22140485534730203</v>
      </c>
    </row>
    <row r="72" spans="1:7">
      <c r="A72" s="95" t="s">
        <v>276</v>
      </c>
      <c r="B72" s="127">
        <v>59.29</v>
      </c>
      <c r="C72" s="127">
        <v>74.868964666776122</v>
      </c>
      <c r="D72" s="127">
        <v>75.997483675529381</v>
      </c>
      <c r="E72" s="109">
        <f t="shared" si="3"/>
        <v>0.28179260710962023</v>
      </c>
      <c r="F72" s="96">
        <f t="shared" si="4"/>
        <v>16.707483675529382</v>
      </c>
      <c r="G72" s="96">
        <f t="shared" si="5"/>
        <v>1.1285190087532584</v>
      </c>
    </row>
    <row r="73" spans="1:7">
      <c r="A73" s="95" t="s">
        <v>277</v>
      </c>
      <c r="B73" s="127">
        <v>53.13</v>
      </c>
      <c r="C73" s="127">
        <v>67.401121866806633</v>
      </c>
      <c r="D73" s="127">
        <v>67.435754587028597</v>
      </c>
      <c r="E73" s="109">
        <f t="shared" si="3"/>
        <v>0.26925945016052316</v>
      </c>
      <c r="F73" s="96">
        <f t="shared" si="4"/>
        <v>14.305754587028595</v>
      </c>
      <c r="G73" s="96">
        <f t="shared" si="5"/>
        <v>3.4632720221964064E-2</v>
      </c>
    </row>
    <row r="74" spans="1:7">
      <c r="A74" s="95" t="s">
        <v>73</v>
      </c>
      <c r="B74" s="127">
        <v>85.28</v>
      </c>
      <c r="C74" s="127">
        <v>104.77588186686809</v>
      </c>
      <c r="D74" s="127">
        <v>105.27384318492803</v>
      </c>
      <c r="E74" s="109">
        <f t="shared" si="3"/>
        <v>0.23444938068630422</v>
      </c>
      <c r="F74" s="96">
        <f t="shared" si="4"/>
        <v>19.993843184928025</v>
      </c>
      <c r="G74" s="96">
        <f t="shared" si="5"/>
        <v>0.49796131805993582</v>
      </c>
    </row>
    <row r="75" spans="1:7">
      <c r="A75" s="95" t="s">
        <v>74</v>
      </c>
      <c r="B75" s="127">
        <v>100.05</v>
      </c>
      <c r="C75" s="127">
        <v>106.0836527910204</v>
      </c>
      <c r="D75" s="127">
        <v>102.36140691994193</v>
      </c>
      <c r="E75" s="109">
        <f t="shared" si="3"/>
        <v>2.3102517940449079E-2</v>
      </c>
      <c r="F75" s="96">
        <f t="shared" si="4"/>
        <v>2.3114069199419305</v>
      </c>
      <c r="G75" s="96">
        <f t="shared" si="5"/>
        <v>-3.7222458710784707</v>
      </c>
    </row>
    <row r="76" spans="1:7">
      <c r="A76" s="95" t="s">
        <v>75</v>
      </c>
      <c r="B76" s="127">
        <v>63.39</v>
      </c>
      <c r="C76" s="127">
        <v>74.932178314996207</v>
      </c>
      <c r="D76" s="127">
        <v>73.493031633930357</v>
      </c>
      <c r="E76" s="109">
        <f t="shared" si="3"/>
        <v>0.1593789498963615</v>
      </c>
      <c r="F76" s="96">
        <f t="shared" si="4"/>
        <v>10.103031633930357</v>
      </c>
      <c r="G76" s="96">
        <f t="shared" si="5"/>
        <v>-1.43914668106585</v>
      </c>
    </row>
    <row r="77" spans="1:7">
      <c r="A77" s="95" t="s">
        <v>76</v>
      </c>
      <c r="B77" s="127">
        <v>77.84</v>
      </c>
      <c r="C77" s="127">
        <v>91.652857370872908</v>
      </c>
      <c r="D77" s="127">
        <v>92.184581779387599</v>
      </c>
      <c r="E77" s="109">
        <f t="shared" si="3"/>
        <v>0.18428291083488688</v>
      </c>
      <c r="F77" s="96">
        <f t="shared" si="4"/>
        <v>14.344581779387596</v>
      </c>
      <c r="G77" s="96">
        <f t="shared" si="5"/>
        <v>0.53172440851469105</v>
      </c>
    </row>
    <row r="78" spans="1:7">
      <c r="A78" s="95" t="s">
        <v>77</v>
      </c>
      <c r="B78" s="127">
        <v>61.18</v>
      </c>
      <c r="C78" s="127">
        <v>79.949433424571126</v>
      </c>
      <c r="D78" s="127">
        <v>80.717058361947593</v>
      </c>
      <c r="E78" s="109">
        <f t="shared" si="3"/>
        <v>0.31933733837769851</v>
      </c>
      <c r="F78" s="96">
        <f t="shared" si="4"/>
        <v>19.537058361947594</v>
      </c>
      <c r="G78" s="96">
        <f t="shared" si="5"/>
        <v>0.76762493737646764</v>
      </c>
    </row>
    <row r="79" spans="1:7">
      <c r="A79" s="95" t="s">
        <v>78</v>
      </c>
      <c r="B79" s="127">
        <v>59.26</v>
      </c>
      <c r="C79" s="127">
        <v>73.795995315994048</v>
      </c>
      <c r="D79" s="127">
        <v>73.896522809913435</v>
      </c>
      <c r="E79" s="109">
        <f t="shared" si="3"/>
        <v>0.24698823506435094</v>
      </c>
      <c r="F79" s="96">
        <f t="shared" si="4"/>
        <v>14.636522809913437</v>
      </c>
      <c r="G79" s="96">
        <f t="shared" si="5"/>
        <v>0.10052749391938676</v>
      </c>
    </row>
    <row r="80" spans="1:7">
      <c r="A80" s="95" t="s">
        <v>79</v>
      </c>
      <c r="B80" s="127">
        <v>81.209999999999994</v>
      </c>
      <c r="C80" s="127">
        <v>91.431791217770964</v>
      </c>
      <c r="D80" s="127">
        <v>92.162645690915753</v>
      </c>
      <c r="E80" s="109">
        <f t="shared" si="3"/>
        <v>0.13486818976623272</v>
      </c>
      <c r="F80" s="96">
        <f t="shared" si="4"/>
        <v>10.952645690915759</v>
      </c>
      <c r="G80" s="96">
        <f t="shared" si="5"/>
        <v>0.73085447314478813</v>
      </c>
    </row>
    <row r="81" spans="1:7">
      <c r="A81" s="95" t="s">
        <v>80</v>
      </c>
      <c r="B81" s="127">
        <v>79.849999999999994</v>
      </c>
      <c r="C81" s="127">
        <v>95.788907399694565</v>
      </c>
      <c r="D81" s="127">
        <v>92.979052004942147</v>
      </c>
      <c r="E81" s="109">
        <f t="shared" si="3"/>
        <v>0.16442144026226868</v>
      </c>
      <c r="F81" s="96">
        <f t="shared" si="4"/>
        <v>13.129052004942153</v>
      </c>
      <c r="G81" s="96">
        <f t="shared" si="5"/>
        <v>-2.8098553947524181</v>
      </c>
    </row>
    <row r="82" spans="1:7">
      <c r="A82" s="95" t="s">
        <v>81</v>
      </c>
      <c r="B82" s="127">
        <v>45.07</v>
      </c>
      <c r="C82" s="127">
        <v>63.3294715886802</v>
      </c>
      <c r="D82" s="127">
        <v>60.643494751986395</v>
      </c>
      <c r="E82" s="109">
        <f t="shared" si="3"/>
        <v>0.3455401542486442</v>
      </c>
      <c r="F82" s="96">
        <f t="shared" si="4"/>
        <v>15.573494751986395</v>
      </c>
      <c r="G82" s="96">
        <f t="shared" si="5"/>
        <v>-2.6859768366938042</v>
      </c>
    </row>
    <row r="83" spans="1:7">
      <c r="A83" s="95" t="s">
        <v>82</v>
      </c>
      <c r="B83" s="127">
        <v>70.55</v>
      </c>
      <c r="C83" s="127">
        <v>88.603004162188341</v>
      </c>
      <c r="D83" s="127">
        <v>86.006632317474242</v>
      </c>
      <c r="E83" s="109">
        <f t="shared" si="3"/>
        <v>0.21908763029729619</v>
      </c>
      <c r="F83" s="96">
        <f t="shared" si="4"/>
        <v>15.456632317474245</v>
      </c>
      <c r="G83" s="96">
        <f t="shared" si="5"/>
        <v>-2.5963718447140991</v>
      </c>
    </row>
    <row r="84" spans="1:7">
      <c r="A84" s="95" t="s">
        <v>83</v>
      </c>
      <c r="B84" s="127">
        <v>85.87</v>
      </c>
      <c r="C84" s="127">
        <v>106.20519946491346</v>
      </c>
      <c r="D84" s="127">
        <v>104.6639792359337</v>
      </c>
      <c r="E84" s="109">
        <f t="shared" si="3"/>
        <v>0.21886548545398496</v>
      </c>
      <c r="F84" s="96">
        <f t="shared" si="4"/>
        <v>18.793979235933691</v>
      </c>
      <c r="G84" s="96">
        <f t="shared" si="5"/>
        <v>-1.5412202289797676</v>
      </c>
    </row>
    <row r="85" spans="1:7">
      <c r="A85" s="95" t="s">
        <v>278</v>
      </c>
      <c r="B85" s="127">
        <v>61.19</v>
      </c>
      <c r="C85" s="127">
        <v>76.489835352092328</v>
      </c>
      <c r="D85" s="127">
        <v>77.733129236848953</v>
      </c>
      <c r="E85" s="109">
        <f t="shared" si="3"/>
        <v>0.2703567451683111</v>
      </c>
      <c r="F85" s="96">
        <f t="shared" si="4"/>
        <v>16.543129236848955</v>
      </c>
      <c r="G85" s="96">
        <f t="shared" si="5"/>
        <v>1.2432938847566248</v>
      </c>
    </row>
    <row r="86" spans="1:7">
      <c r="A86" s="95" t="s">
        <v>85</v>
      </c>
      <c r="B86" s="127">
        <v>46.99</v>
      </c>
      <c r="C86" s="127">
        <v>60.818050674532806</v>
      </c>
      <c r="D86" s="127">
        <v>60.882188124850529</v>
      </c>
      <c r="E86" s="109">
        <f t="shared" si="3"/>
        <v>0.29564137316132211</v>
      </c>
      <c r="F86" s="96">
        <f t="shared" si="4"/>
        <v>13.892188124850527</v>
      </c>
      <c r="G86" s="96">
        <f t="shared" si="5"/>
        <v>6.4137450317723221E-2</v>
      </c>
    </row>
    <row r="87" spans="1:7">
      <c r="A87" s="95" t="s">
        <v>86</v>
      </c>
      <c r="B87" s="127">
        <v>42.22</v>
      </c>
      <c r="C87" s="127">
        <v>56.923177201796157</v>
      </c>
      <c r="D87" s="127">
        <v>56.976787237932719</v>
      </c>
      <c r="E87" s="109">
        <f t="shared" si="3"/>
        <v>0.34952125149059027</v>
      </c>
      <c r="F87" s="96">
        <f t="shared" si="4"/>
        <v>14.75678723793272</v>
      </c>
      <c r="G87" s="96">
        <f t="shared" si="5"/>
        <v>5.3610036136561234E-2</v>
      </c>
    </row>
    <row r="88" spans="1:7">
      <c r="A88" s="95" t="s">
        <v>87</v>
      </c>
      <c r="B88" s="127">
        <v>44.32</v>
      </c>
      <c r="C88" s="127">
        <v>59.46155457295788</v>
      </c>
      <c r="D88" s="127">
        <v>59.808660789646439</v>
      </c>
      <c r="E88" s="109">
        <f t="shared" si="3"/>
        <v>0.34947339326819582</v>
      </c>
      <c r="F88" s="96">
        <f t="shared" si="4"/>
        <v>15.488660789646438</v>
      </c>
      <c r="G88" s="96">
        <f t="shared" si="5"/>
        <v>0.34710621668855879</v>
      </c>
    </row>
    <row r="89" spans="1:7">
      <c r="A89" s="95" t="s">
        <v>279</v>
      </c>
      <c r="B89" s="127">
        <v>117.64</v>
      </c>
      <c r="C89" s="127">
        <v>144.24619141572597</v>
      </c>
      <c r="D89" s="127">
        <v>141.57949258328605</v>
      </c>
      <c r="E89" s="109">
        <f t="shared" si="3"/>
        <v>0.20349789683174135</v>
      </c>
      <c r="F89" s="96">
        <f t="shared" si="4"/>
        <v>23.939492583286054</v>
      </c>
      <c r="G89" s="96">
        <f t="shared" si="5"/>
        <v>-2.6666988324399199</v>
      </c>
    </row>
    <row r="90" spans="1:7">
      <c r="A90" s="95" t="s">
        <v>173</v>
      </c>
      <c r="B90" s="126">
        <v>66.08</v>
      </c>
      <c r="C90" s="126">
        <v>82.526690719276743</v>
      </c>
      <c r="D90" s="126">
        <v>82.176301011454797</v>
      </c>
      <c r="E90" s="93">
        <f t="shared" si="3"/>
        <v>0.24358809036705203</v>
      </c>
      <c r="F90" s="97">
        <f t="shared" si="4"/>
        <v>16.096301011454798</v>
      </c>
      <c r="G90" s="97">
        <f t="shared" si="5"/>
        <v>-0.35038970782194667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84"/>
  <sheetViews>
    <sheetView topLeftCell="A64" zoomScale="80" zoomScaleNormal="80" workbookViewId="0">
      <selection sqref="A1:G83"/>
    </sheetView>
  </sheetViews>
  <sheetFormatPr defaultRowHeight="14.5"/>
  <cols>
    <col min="1" max="1" width="16.08984375" customWidth="1"/>
    <col min="5" max="5" width="30.54296875" customWidth="1"/>
    <col min="6" max="6" width="30" customWidth="1"/>
    <col min="7" max="7" width="33.453125" customWidth="1"/>
  </cols>
  <sheetData>
    <row r="1" spans="1:7" ht="49.5" customHeight="1">
      <c r="A1" s="54" t="s">
        <v>174</v>
      </c>
      <c r="B1" s="94">
        <v>42095</v>
      </c>
      <c r="C1" s="94">
        <v>42430</v>
      </c>
      <c r="D1" s="94">
        <v>42461</v>
      </c>
      <c r="E1" s="1" t="s">
        <v>312</v>
      </c>
      <c r="F1" s="1" t="s">
        <v>313</v>
      </c>
      <c r="G1" s="1" t="s">
        <v>314</v>
      </c>
    </row>
    <row r="2" spans="1:7">
      <c r="A2" s="98" t="s">
        <v>175</v>
      </c>
      <c r="B2" s="124">
        <v>61.08</v>
      </c>
      <c r="C2" s="124">
        <v>75.987930733056658</v>
      </c>
      <c r="D2" s="124">
        <v>76.47118752738487</v>
      </c>
      <c r="E2" s="109">
        <f>(D2-B2)/B2</f>
        <v>0.25198407870636663</v>
      </c>
      <c r="F2" s="99">
        <f>(D2-B2)</f>
        <v>15.391187527384872</v>
      </c>
      <c r="G2" s="99">
        <f>(D2-C2)</f>
        <v>0.48325679432821289</v>
      </c>
    </row>
    <row r="3" spans="1:7">
      <c r="A3" s="84" t="s">
        <v>176</v>
      </c>
      <c r="B3" s="125">
        <v>55.06</v>
      </c>
      <c r="C3" s="125">
        <v>69.745028935382237</v>
      </c>
      <c r="D3" s="125">
        <v>69.452291555157899</v>
      </c>
      <c r="E3" s="109">
        <f t="shared" ref="E3:E66" si="0">(D3-B3)/B3</f>
        <v>0.26139287241478198</v>
      </c>
      <c r="F3" s="99">
        <f t="shared" ref="F3:F66" si="1">(D3-B3)</f>
        <v>14.392291555157897</v>
      </c>
      <c r="G3" s="99">
        <f t="shared" ref="G3:G66" si="2">(D3-C3)</f>
        <v>-0.29273738022433804</v>
      </c>
    </row>
    <row r="4" spans="1:7">
      <c r="A4" s="84" t="s">
        <v>177</v>
      </c>
      <c r="B4" s="125">
        <v>55.2</v>
      </c>
      <c r="C4" s="125">
        <v>68.841429042694188</v>
      </c>
      <c r="D4" s="125">
        <v>69.93677632925629</v>
      </c>
      <c r="E4" s="109">
        <f t="shared" si="0"/>
        <v>0.2669705856749327</v>
      </c>
      <c r="F4" s="99">
        <f t="shared" si="1"/>
        <v>14.736776329256287</v>
      </c>
      <c r="G4" s="99">
        <f t="shared" si="2"/>
        <v>1.0953472865621023</v>
      </c>
    </row>
    <row r="5" spans="1:7">
      <c r="A5" s="84" t="s">
        <v>178</v>
      </c>
      <c r="B5" s="125">
        <v>54.95</v>
      </c>
      <c r="C5" s="125">
        <v>69.599079577925522</v>
      </c>
      <c r="D5" s="125">
        <v>69.61193564249119</v>
      </c>
      <c r="E5" s="109">
        <f t="shared" si="0"/>
        <v>0.26682321460402525</v>
      </c>
      <c r="F5" s="99">
        <f t="shared" si="1"/>
        <v>14.661935642491187</v>
      </c>
      <c r="G5" s="99">
        <f t="shared" si="2"/>
        <v>1.285606456566768E-2</v>
      </c>
    </row>
    <row r="6" spans="1:7">
      <c r="A6" s="84" t="s">
        <v>180</v>
      </c>
      <c r="B6" s="125">
        <v>54.67</v>
      </c>
      <c r="C6" s="125">
        <v>68.772457223436191</v>
      </c>
      <c r="D6" s="125">
        <v>69.372495280776164</v>
      </c>
      <c r="E6" s="109">
        <f t="shared" si="0"/>
        <v>0.26893168613089741</v>
      </c>
      <c r="F6" s="99">
        <f t="shared" si="1"/>
        <v>14.702495280776162</v>
      </c>
      <c r="G6" s="99">
        <f t="shared" si="2"/>
        <v>0.6000380573399724</v>
      </c>
    </row>
    <row r="7" spans="1:7">
      <c r="A7" s="84" t="s">
        <v>181</v>
      </c>
      <c r="B7" s="125">
        <v>71.22</v>
      </c>
      <c r="C7" s="125">
        <v>86.097925158010412</v>
      </c>
      <c r="D7" s="125">
        <v>85.275815338251363</v>
      </c>
      <c r="E7" s="109">
        <f t="shared" si="0"/>
        <v>0.19735769921723342</v>
      </c>
      <c r="F7" s="99">
        <f t="shared" si="1"/>
        <v>14.055815338251364</v>
      </c>
      <c r="G7" s="99">
        <f t="shared" si="2"/>
        <v>-0.82210981975904929</v>
      </c>
    </row>
    <row r="8" spans="1:7">
      <c r="A8" s="84" t="s">
        <v>182</v>
      </c>
      <c r="B8" s="125">
        <v>60.55</v>
      </c>
      <c r="C8" s="125">
        <v>73.831995286359231</v>
      </c>
      <c r="D8" s="125">
        <v>74.751518834217052</v>
      </c>
      <c r="E8" s="109">
        <f t="shared" si="0"/>
        <v>0.23454201212579778</v>
      </c>
      <c r="F8" s="99">
        <f t="shared" si="1"/>
        <v>14.201518834217055</v>
      </c>
      <c r="G8" s="99">
        <f t="shared" si="2"/>
        <v>0.9195235478578212</v>
      </c>
    </row>
    <row r="9" spans="1:7">
      <c r="A9" s="84" t="s">
        <v>184</v>
      </c>
      <c r="B9" s="125">
        <v>64.489999999999995</v>
      </c>
      <c r="C9" s="125">
        <v>74.950349376783066</v>
      </c>
      <c r="D9" s="125">
        <v>76.168135400215974</v>
      </c>
      <c r="E9" s="109">
        <f t="shared" si="0"/>
        <v>0.18108443790069748</v>
      </c>
      <c r="F9" s="99">
        <f t="shared" si="1"/>
        <v>11.678135400215979</v>
      </c>
      <c r="G9" s="99">
        <f t="shared" si="2"/>
        <v>1.2177860234329074</v>
      </c>
    </row>
    <row r="10" spans="1:7">
      <c r="A10" s="84" t="s">
        <v>185</v>
      </c>
      <c r="B10" s="125">
        <v>54.89</v>
      </c>
      <c r="C10" s="125">
        <v>70.010230970274577</v>
      </c>
      <c r="D10" s="125">
        <v>69.76037342569596</v>
      </c>
      <c r="E10" s="109">
        <f t="shared" si="0"/>
        <v>0.27091225042258987</v>
      </c>
      <c r="F10" s="99">
        <f t="shared" si="1"/>
        <v>14.870373425695959</v>
      </c>
      <c r="G10" s="99">
        <f t="shared" si="2"/>
        <v>-0.24985754457861731</v>
      </c>
    </row>
    <row r="11" spans="1:7">
      <c r="A11" s="84" t="s">
        <v>186</v>
      </c>
      <c r="B11" s="125">
        <v>57.52</v>
      </c>
      <c r="C11" s="125">
        <v>71.696336922896634</v>
      </c>
      <c r="D11" s="125">
        <v>72.388044219713649</v>
      </c>
      <c r="E11" s="109">
        <f>(D11-B11)/B11</f>
        <v>0.25848477433438188</v>
      </c>
      <c r="F11" s="99">
        <f t="shared" si="1"/>
        <v>14.868044219713646</v>
      </c>
      <c r="G11" s="99">
        <f t="shared" si="2"/>
        <v>0.69170729681701459</v>
      </c>
    </row>
    <row r="12" spans="1:7">
      <c r="A12" s="84" t="s">
        <v>190</v>
      </c>
      <c r="B12" s="125">
        <v>64.36</v>
      </c>
      <c r="C12" s="125">
        <v>84.971229384252908</v>
      </c>
      <c r="D12" s="125">
        <v>79.512909201577259</v>
      </c>
      <c r="E12" s="109">
        <f t="shared" si="0"/>
        <v>0.23543985707857767</v>
      </c>
      <c r="F12" s="99">
        <f t="shared" si="1"/>
        <v>15.152909201577259</v>
      </c>
      <c r="G12" s="99">
        <f t="shared" si="2"/>
        <v>-5.4583201826756493</v>
      </c>
    </row>
    <row r="13" spans="1:7">
      <c r="A13" s="84" t="s">
        <v>191</v>
      </c>
      <c r="B13" s="125">
        <v>55.69</v>
      </c>
      <c r="C13" s="125">
        <v>70.12549040854897</v>
      </c>
      <c r="D13" s="125">
        <v>71.010398529142222</v>
      </c>
      <c r="E13" s="109">
        <f t="shared" si="0"/>
        <v>0.27510142806863397</v>
      </c>
      <c r="F13" s="99">
        <f t="shared" si="1"/>
        <v>15.320398529142224</v>
      </c>
      <c r="G13" s="99">
        <f t="shared" si="2"/>
        <v>0.88490812059325208</v>
      </c>
    </row>
    <row r="14" spans="1:7">
      <c r="A14" s="84" t="s">
        <v>192</v>
      </c>
      <c r="B14" s="125">
        <v>55.54</v>
      </c>
      <c r="C14" s="125">
        <v>71.615105453301851</v>
      </c>
      <c r="D14" s="125">
        <v>71.497082907867977</v>
      </c>
      <c r="E14" s="109">
        <f t="shared" si="0"/>
        <v>0.28730793856442166</v>
      </c>
      <c r="F14" s="99">
        <f t="shared" si="1"/>
        <v>15.957082907867978</v>
      </c>
      <c r="G14" s="99">
        <f t="shared" si="2"/>
        <v>-0.11802254543387392</v>
      </c>
    </row>
    <row r="15" spans="1:7">
      <c r="A15" s="84" t="s">
        <v>193</v>
      </c>
      <c r="B15" s="125">
        <v>56.39</v>
      </c>
      <c r="C15" s="125">
        <v>75.255872761731155</v>
      </c>
      <c r="D15" s="125">
        <v>71.50786023339036</v>
      </c>
      <c r="E15" s="109">
        <f t="shared" si="0"/>
        <v>0.26809470178028655</v>
      </c>
      <c r="F15" s="99">
        <f t="shared" si="1"/>
        <v>15.11786023339036</v>
      </c>
      <c r="G15" s="99">
        <f t="shared" si="2"/>
        <v>-3.7480125283407943</v>
      </c>
    </row>
    <row r="16" spans="1:7">
      <c r="A16" s="84" t="s">
        <v>194</v>
      </c>
      <c r="B16" s="125">
        <v>56.25</v>
      </c>
      <c r="C16" s="125">
        <v>69.817233155389289</v>
      </c>
      <c r="D16" s="125">
        <v>69.966959723403335</v>
      </c>
      <c r="E16" s="109">
        <f t="shared" si="0"/>
        <v>0.24385706174939262</v>
      </c>
      <c r="F16" s="99">
        <f t="shared" si="1"/>
        <v>13.716959723403335</v>
      </c>
      <c r="G16" s="99">
        <f t="shared" si="2"/>
        <v>0.14972656801404582</v>
      </c>
    </row>
    <row r="17" spans="1:7">
      <c r="A17" s="84" t="s">
        <v>195</v>
      </c>
      <c r="B17" s="125">
        <v>66.650000000000006</v>
      </c>
      <c r="C17" s="125">
        <v>82.830074139339175</v>
      </c>
      <c r="D17" s="125">
        <v>82.920253124728305</v>
      </c>
      <c r="E17" s="109">
        <f t="shared" si="0"/>
        <v>0.24411482557731878</v>
      </c>
      <c r="F17" s="99">
        <f t="shared" si="1"/>
        <v>16.270253124728299</v>
      </c>
      <c r="G17" s="99">
        <f t="shared" si="2"/>
        <v>9.0178985389130162E-2</v>
      </c>
    </row>
    <row r="18" spans="1:7">
      <c r="A18" s="84" t="s">
        <v>196</v>
      </c>
      <c r="B18" s="125">
        <v>60.7</v>
      </c>
      <c r="C18" s="125">
        <v>75.482114884439426</v>
      </c>
      <c r="D18" s="125">
        <v>75.672492538116444</v>
      </c>
      <c r="E18" s="109">
        <f t="shared" si="0"/>
        <v>0.24666379799203361</v>
      </c>
      <c r="F18" s="99">
        <f t="shared" si="1"/>
        <v>14.972492538116441</v>
      </c>
      <c r="G18" s="99">
        <f t="shared" si="2"/>
        <v>0.19037765367701809</v>
      </c>
    </row>
    <row r="19" spans="1:7">
      <c r="A19" s="84" t="s">
        <v>197</v>
      </c>
      <c r="B19" s="125">
        <v>60.6</v>
      </c>
      <c r="C19" s="125">
        <v>73.019924645728139</v>
      </c>
      <c r="D19" s="125">
        <v>73.938053567554249</v>
      </c>
      <c r="E19" s="109">
        <f t="shared" si="0"/>
        <v>0.22009989385403048</v>
      </c>
      <c r="F19" s="99">
        <f t="shared" si="1"/>
        <v>13.338053567554248</v>
      </c>
      <c r="G19" s="99">
        <f t="shared" si="2"/>
        <v>0.91812892182610994</v>
      </c>
    </row>
    <row r="20" spans="1:7">
      <c r="A20" s="84" t="s">
        <v>198</v>
      </c>
      <c r="B20" s="125">
        <v>53.12</v>
      </c>
      <c r="C20" s="125">
        <v>67.503809125266613</v>
      </c>
      <c r="D20" s="125">
        <v>67.74242382313362</v>
      </c>
      <c r="E20" s="109">
        <f t="shared" si="0"/>
        <v>0.27527153281501548</v>
      </c>
      <c r="F20" s="99">
        <f t="shared" si="1"/>
        <v>14.622423823133623</v>
      </c>
      <c r="G20" s="99">
        <f t="shared" si="2"/>
        <v>0.23861469786700695</v>
      </c>
    </row>
    <row r="21" spans="1:7">
      <c r="A21" s="84" t="s">
        <v>199</v>
      </c>
      <c r="B21" s="125">
        <v>53.56</v>
      </c>
      <c r="C21" s="125">
        <v>69.012853170537426</v>
      </c>
      <c r="D21" s="125">
        <v>68.668043834914016</v>
      </c>
      <c r="E21" s="109">
        <f t="shared" si="0"/>
        <v>0.28207699467725939</v>
      </c>
      <c r="F21" s="99">
        <f t="shared" si="1"/>
        <v>15.108043834914014</v>
      </c>
      <c r="G21" s="99">
        <f t="shared" si="2"/>
        <v>-0.34480933562340965</v>
      </c>
    </row>
    <row r="22" spans="1:7">
      <c r="A22" s="84" t="s">
        <v>112</v>
      </c>
      <c r="B22" s="125">
        <v>57.26</v>
      </c>
      <c r="C22" s="125">
        <v>71.671070532823819</v>
      </c>
      <c r="D22" s="125">
        <v>72.314984182661931</v>
      </c>
      <c r="E22" s="109">
        <f t="shared" si="0"/>
        <v>0.26292323057390732</v>
      </c>
      <c r="F22" s="99">
        <f t="shared" si="1"/>
        <v>15.054984182661933</v>
      </c>
      <c r="G22" s="99">
        <f t="shared" si="2"/>
        <v>0.64391364983811172</v>
      </c>
    </row>
    <row r="23" spans="1:7">
      <c r="A23" s="84" t="s">
        <v>201</v>
      </c>
      <c r="B23" s="125">
        <v>55.12</v>
      </c>
      <c r="C23" s="125">
        <v>70.708116454206149</v>
      </c>
      <c r="D23" s="125">
        <v>70.495978780662526</v>
      </c>
      <c r="E23" s="109">
        <f t="shared" si="0"/>
        <v>0.27895462229068446</v>
      </c>
      <c r="F23" s="99">
        <f t="shared" si="1"/>
        <v>15.375978780662528</v>
      </c>
      <c r="G23" s="99">
        <f t="shared" si="2"/>
        <v>-0.2121376735436229</v>
      </c>
    </row>
    <row r="24" spans="1:7">
      <c r="A24" s="84" t="s">
        <v>202</v>
      </c>
      <c r="B24" s="125">
        <v>57.98</v>
      </c>
      <c r="C24" s="125">
        <v>71.838114319208501</v>
      </c>
      <c r="D24" s="125">
        <v>72.965824526779954</v>
      </c>
      <c r="E24" s="109">
        <f t="shared" si="0"/>
        <v>0.25846541094825731</v>
      </c>
      <c r="F24" s="99">
        <f t="shared" si="1"/>
        <v>14.985824526779957</v>
      </c>
      <c r="G24" s="99">
        <f t="shared" si="2"/>
        <v>1.1277102075714538</v>
      </c>
    </row>
    <row r="25" spans="1:7">
      <c r="A25" s="84" t="s">
        <v>203</v>
      </c>
      <c r="B25" s="125">
        <v>63.04</v>
      </c>
      <c r="C25" s="125">
        <v>76.834047398905824</v>
      </c>
      <c r="D25" s="125">
        <v>78.565989449971312</v>
      </c>
      <c r="E25" s="109">
        <f t="shared" si="0"/>
        <v>0.24628790371147388</v>
      </c>
      <c r="F25" s="99">
        <f t="shared" si="1"/>
        <v>15.525989449971313</v>
      </c>
      <c r="G25" s="99">
        <f t="shared" si="2"/>
        <v>1.7319420510654879</v>
      </c>
    </row>
    <row r="26" spans="1:7">
      <c r="A26" s="84" t="s">
        <v>204</v>
      </c>
      <c r="B26" s="125">
        <v>60.9</v>
      </c>
      <c r="C26" s="125">
        <v>76.181405381143549</v>
      </c>
      <c r="D26" s="125">
        <v>77.068813814297428</v>
      </c>
      <c r="E26" s="109">
        <f t="shared" si="0"/>
        <v>0.26549776378156698</v>
      </c>
      <c r="F26" s="99">
        <f t="shared" si="1"/>
        <v>16.16881381429743</v>
      </c>
      <c r="G26" s="99">
        <f t="shared" si="2"/>
        <v>0.88740843315387963</v>
      </c>
    </row>
    <row r="27" spans="1:7">
      <c r="A27" s="84" t="s">
        <v>205</v>
      </c>
      <c r="B27" s="125">
        <v>67.459999999999994</v>
      </c>
      <c r="C27" s="125">
        <v>84.197059188538802</v>
      </c>
      <c r="D27" s="125">
        <v>82.882994089991811</v>
      </c>
      <c r="E27" s="109">
        <f t="shared" si="0"/>
        <v>0.22862428238944291</v>
      </c>
      <c r="F27" s="99">
        <f t="shared" si="1"/>
        <v>15.422994089991818</v>
      </c>
      <c r="G27" s="99">
        <f t="shared" si="2"/>
        <v>-1.3140650985469904</v>
      </c>
    </row>
    <row r="28" spans="1:7">
      <c r="A28" s="84" t="s">
        <v>206</v>
      </c>
      <c r="B28" s="125">
        <v>54.71</v>
      </c>
      <c r="C28" s="125">
        <v>70.109944248352264</v>
      </c>
      <c r="D28" s="125">
        <v>70.261549272289841</v>
      </c>
      <c r="E28" s="109">
        <f t="shared" si="0"/>
        <v>0.28425423637890401</v>
      </c>
      <c r="F28" s="99">
        <f t="shared" si="1"/>
        <v>15.55154927228984</v>
      </c>
      <c r="G28" s="99">
        <f t="shared" si="2"/>
        <v>0.15160502393757724</v>
      </c>
    </row>
    <row r="29" spans="1:7">
      <c r="A29" s="84" t="s">
        <v>207</v>
      </c>
      <c r="B29" s="125">
        <v>51.17</v>
      </c>
      <c r="C29" s="125">
        <v>65.176468331847261</v>
      </c>
      <c r="D29" s="125">
        <v>65.464196830846817</v>
      </c>
      <c r="E29" s="109">
        <f t="shared" si="0"/>
        <v>0.27934721185942574</v>
      </c>
      <c r="F29" s="99">
        <f t="shared" si="1"/>
        <v>14.294196830846815</v>
      </c>
      <c r="G29" s="99">
        <f t="shared" si="2"/>
        <v>0.28772849899955588</v>
      </c>
    </row>
    <row r="30" spans="1:7">
      <c r="A30" s="84" t="s">
        <v>208</v>
      </c>
      <c r="B30" s="125">
        <v>60.81</v>
      </c>
      <c r="C30" s="125">
        <v>71.745367861622256</v>
      </c>
      <c r="D30" s="125">
        <v>72.782304590532561</v>
      </c>
      <c r="E30" s="109">
        <f t="shared" si="0"/>
        <v>0.19688052278461698</v>
      </c>
      <c r="F30" s="99">
        <f t="shared" si="1"/>
        <v>11.972304590532559</v>
      </c>
      <c r="G30" s="99">
        <f t="shared" si="2"/>
        <v>1.0369367289103053</v>
      </c>
    </row>
    <row r="31" spans="1:7">
      <c r="A31" s="84" t="s">
        <v>209</v>
      </c>
      <c r="B31" s="125">
        <v>57.5</v>
      </c>
      <c r="C31" s="125">
        <v>73.144256304497262</v>
      </c>
      <c r="D31" s="125">
        <v>76.04523455718045</v>
      </c>
      <c r="E31" s="109">
        <f t="shared" si="0"/>
        <v>0.32252581838574695</v>
      </c>
      <c r="F31" s="99">
        <f t="shared" si="1"/>
        <v>18.54523455718045</v>
      </c>
      <c r="G31" s="99">
        <f t="shared" si="2"/>
        <v>2.9009782526831884</v>
      </c>
    </row>
    <row r="32" spans="1:7">
      <c r="A32" s="84" t="s">
        <v>210</v>
      </c>
      <c r="B32" s="125">
        <v>60.21</v>
      </c>
      <c r="C32" s="125">
        <v>76.794002496554953</v>
      </c>
      <c r="D32" s="125">
        <v>75.656187732786236</v>
      </c>
      <c r="E32" s="109">
        <f t="shared" si="0"/>
        <v>0.25653857719292866</v>
      </c>
      <c r="F32" s="99">
        <f t="shared" si="1"/>
        <v>15.446187732786235</v>
      </c>
      <c r="G32" s="99">
        <f t="shared" si="2"/>
        <v>-1.1378147637687164</v>
      </c>
    </row>
    <row r="33" spans="1:7">
      <c r="A33" s="84" t="s">
        <v>212</v>
      </c>
      <c r="B33" s="125">
        <v>55.06</v>
      </c>
      <c r="C33" s="125">
        <v>70.190991117393594</v>
      </c>
      <c r="D33" s="125">
        <v>70.100969195484055</v>
      </c>
      <c r="E33" s="109">
        <f t="shared" si="0"/>
        <v>0.27317415901714587</v>
      </c>
      <c r="F33" s="99">
        <f t="shared" si="1"/>
        <v>15.040969195484053</v>
      </c>
      <c r="G33" s="99">
        <f t="shared" si="2"/>
        <v>-9.002192190953906E-2</v>
      </c>
    </row>
    <row r="34" spans="1:7">
      <c r="A34" s="84" t="s">
        <v>230</v>
      </c>
      <c r="B34" s="125">
        <v>57.51</v>
      </c>
      <c r="C34" s="125">
        <v>72.882398868737283</v>
      </c>
      <c r="D34" s="125">
        <v>72.788535131517449</v>
      </c>
      <c r="E34" s="109">
        <f t="shared" si="0"/>
        <v>0.26566745142614245</v>
      </c>
      <c r="F34" s="99">
        <f t="shared" si="1"/>
        <v>15.278535131517451</v>
      </c>
      <c r="G34" s="99">
        <f t="shared" si="2"/>
        <v>-9.386373721983432E-2</v>
      </c>
    </row>
    <row r="35" spans="1:7">
      <c r="A35" s="84" t="s">
        <v>213</v>
      </c>
      <c r="B35" s="125">
        <v>74.42</v>
      </c>
      <c r="C35" s="125">
        <v>92.505393065824492</v>
      </c>
      <c r="D35" s="125">
        <v>92.52269288212527</v>
      </c>
      <c r="E35" s="109">
        <f t="shared" si="0"/>
        <v>0.24325037465903343</v>
      </c>
      <c r="F35" s="99">
        <f t="shared" si="1"/>
        <v>18.102692882125268</v>
      </c>
      <c r="G35" s="99">
        <f t="shared" si="2"/>
        <v>1.7299816300777593E-2</v>
      </c>
    </row>
    <row r="36" spans="1:7">
      <c r="A36" s="84" t="s">
        <v>214</v>
      </c>
      <c r="B36" s="125">
        <v>66.13</v>
      </c>
      <c r="C36" s="125">
        <v>83.168492743070303</v>
      </c>
      <c r="D36" s="125">
        <v>82.485707119402463</v>
      </c>
      <c r="E36" s="109">
        <f t="shared" si="0"/>
        <v>0.24732658580678163</v>
      </c>
      <c r="F36" s="99">
        <f t="shared" si="1"/>
        <v>16.355707119402467</v>
      </c>
      <c r="G36" s="99">
        <f t="shared" si="2"/>
        <v>-0.68278562366784001</v>
      </c>
    </row>
    <row r="37" spans="1:7">
      <c r="A37" s="84" t="s">
        <v>218</v>
      </c>
      <c r="B37" s="125">
        <v>56.42</v>
      </c>
      <c r="C37" s="125">
        <v>75.117084203201117</v>
      </c>
      <c r="D37" s="125">
        <v>75.301152035789272</v>
      </c>
      <c r="E37" s="109">
        <f t="shared" si="0"/>
        <v>0.33465352775237983</v>
      </c>
      <c r="F37" s="99">
        <f t="shared" si="1"/>
        <v>18.88115203578927</v>
      </c>
      <c r="G37" s="99">
        <f t="shared" si="2"/>
        <v>0.18406783258815551</v>
      </c>
    </row>
    <row r="38" spans="1:7">
      <c r="A38" s="84" t="s">
        <v>219</v>
      </c>
      <c r="B38" s="125">
        <v>56.74</v>
      </c>
      <c r="C38" s="125">
        <v>70.611697862493983</v>
      </c>
      <c r="D38" s="125">
        <v>72.293173367697875</v>
      </c>
      <c r="E38" s="109">
        <f t="shared" si="0"/>
        <v>0.27411303080186594</v>
      </c>
      <c r="F38" s="99">
        <f t="shared" si="1"/>
        <v>15.553173367697873</v>
      </c>
      <c r="G38" s="99">
        <f t="shared" si="2"/>
        <v>1.6814755052038919</v>
      </c>
    </row>
    <row r="39" spans="1:7">
      <c r="A39" s="84" t="s">
        <v>220</v>
      </c>
      <c r="B39" s="125">
        <v>60.91</v>
      </c>
      <c r="C39" s="125">
        <v>74.968795407454493</v>
      </c>
      <c r="D39" s="125">
        <v>76.09425660159107</v>
      </c>
      <c r="E39" s="109">
        <f t="shared" si="0"/>
        <v>0.24929004435381832</v>
      </c>
      <c r="F39" s="99">
        <f t="shared" si="1"/>
        <v>15.184256601591073</v>
      </c>
      <c r="G39" s="99">
        <f t="shared" si="2"/>
        <v>1.1254611941365766</v>
      </c>
    </row>
    <row r="40" spans="1:7">
      <c r="A40" s="84" t="s">
        <v>130</v>
      </c>
      <c r="B40" s="125">
        <v>64.2</v>
      </c>
      <c r="C40" s="125">
        <v>83.041550297894531</v>
      </c>
      <c r="D40" s="125">
        <v>79.899106963242716</v>
      </c>
      <c r="E40" s="109">
        <f t="shared" si="0"/>
        <v>0.24453437637449707</v>
      </c>
      <c r="F40" s="99">
        <f t="shared" si="1"/>
        <v>15.699106963242713</v>
      </c>
      <c r="G40" s="99">
        <f t="shared" si="2"/>
        <v>-3.1424433346518157</v>
      </c>
    </row>
    <row r="41" spans="1:7">
      <c r="A41" s="84" t="s">
        <v>223</v>
      </c>
      <c r="B41" s="125">
        <v>57.12</v>
      </c>
      <c r="C41" s="125">
        <v>74.457817029832597</v>
      </c>
      <c r="D41" s="125">
        <v>69.572982285880983</v>
      </c>
      <c r="E41" s="109">
        <f t="shared" si="0"/>
        <v>0.21801439576122172</v>
      </c>
      <c r="F41" s="99">
        <f t="shared" si="1"/>
        <v>12.452982285880985</v>
      </c>
      <c r="G41" s="99">
        <f t="shared" si="2"/>
        <v>-4.8848347439516147</v>
      </c>
    </row>
    <row r="42" spans="1:7">
      <c r="A42" s="84" t="s">
        <v>224</v>
      </c>
      <c r="B42" s="125">
        <v>82.88</v>
      </c>
      <c r="C42" s="125">
        <v>102.02183387175282</v>
      </c>
      <c r="D42" s="125">
        <v>99.053055611015964</v>
      </c>
      <c r="E42" s="109">
        <f t="shared" si="0"/>
        <v>0.19513821924488381</v>
      </c>
      <c r="F42" s="99">
        <f t="shared" si="1"/>
        <v>16.173055611015968</v>
      </c>
      <c r="G42" s="99">
        <f t="shared" si="2"/>
        <v>-2.9687782607368547</v>
      </c>
    </row>
    <row r="43" spans="1:7">
      <c r="A43" s="84" t="s">
        <v>225</v>
      </c>
      <c r="B43" s="125">
        <v>56.43</v>
      </c>
      <c r="C43" s="125">
        <v>70.80059518629804</v>
      </c>
      <c r="D43" s="125">
        <v>71.213309877853646</v>
      </c>
      <c r="E43" s="109">
        <f t="shared" si="0"/>
        <v>0.26197607439045978</v>
      </c>
      <c r="F43" s="99">
        <f t="shared" si="1"/>
        <v>14.783309877853647</v>
      </c>
      <c r="G43" s="99">
        <f t="shared" si="2"/>
        <v>0.41271469155560681</v>
      </c>
    </row>
    <row r="44" spans="1:7">
      <c r="A44" s="84" t="s">
        <v>226</v>
      </c>
      <c r="B44" s="125">
        <v>58.98</v>
      </c>
      <c r="C44" s="125">
        <v>73.790073183245667</v>
      </c>
      <c r="D44" s="125">
        <v>74.572548704461553</v>
      </c>
      <c r="E44" s="109">
        <f t="shared" si="0"/>
        <v>0.26437010350053503</v>
      </c>
      <c r="F44" s="99">
        <f t="shared" si="1"/>
        <v>15.592548704461556</v>
      </c>
      <c r="G44" s="99">
        <f t="shared" si="2"/>
        <v>0.78247552121588626</v>
      </c>
    </row>
    <row r="45" spans="1:7">
      <c r="A45" s="84" t="s">
        <v>227</v>
      </c>
      <c r="B45" s="125">
        <v>53.44</v>
      </c>
      <c r="C45" s="125">
        <v>68.841330457632836</v>
      </c>
      <c r="D45" s="125">
        <v>69.198532831237813</v>
      </c>
      <c r="E45" s="109">
        <f t="shared" si="0"/>
        <v>0.29488272513543817</v>
      </c>
      <c r="F45" s="99">
        <f t="shared" si="1"/>
        <v>15.758532831237815</v>
      </c>
      <c r="G45" s="99">
        <f t="shared" si="2"/>
        <v>0.3572023736049772</v>
      </c>
    </row>
    <row r="46" spans="1:7">
      <c r="A46" s="84" t="s">
        <v>228</v>
      </c>
      <c r="B46" s="125">
        <v>63.71</v>
      </c>
      <c r="C46" s="125">
        <v>80.316801899614873</v>
      </c>
      <c r="D46" s="125">
        <v>79.274819214832263</v>
      </c>
      <c r="E46" s="109">
        <f t="shared" si="0"/>
        <v>0.24430731776537845</v>
      </c>
      <c r="F46" s="99">
        <f t="shared" si="1"/>
        <v>15.564819214832262</v>
      </c>
      <c r="G46" s="99">
        <f t="shared" si="2"/>
        <v>-1.0419826847826101</v>
      </c>
    </row>
    <row r="47" spans="1:7">
      <c r="A47" s="84" t="s">
        <v>280</v>
      </c>
      <c r="B47" s="125">
        <v>56.21</v>
      </c>
      <c r="C47" s="125">
        <v>72.883050077068731</v>
      </c>
      <c r="D47" s="125">
        <v>71.091816877901366</v>
      </c>
      <c r="E47" s="109">
        <f t="shared" si="0"/>
        <v>0.2647539028269234</v>
      </c>
      <c r="F47" s="99">
        <f t="shared" si="1"/>
        <v>14.881816877901365</v>
      </c>
      <c r="G47" s="99">
        <f t="shared" si="2"/>
        <v>-1.7912331991673653</v>
      </c>
    </row>
    <row r="48" spans="1:7">
      <c r="A48" s="84" t="s">
        <v>229</v>
      </c>
      <c r="B48" s="125">
        <v>50.52</v>
      </c>
      <c r="C48" s="125">
        <v>65.741442505891641</v>
      </c>
      <c r="D48" s="125">
        <v>66.595432768056384</v>
      </c>
      <c r="E48" s="109">
        <f t="shared" si="0"/>
        <v>0.31819938179050633</v>
      </c>
      <c r="F48" s="99">
        <f t="shared" si="1"/>
        <v>16.07543276805638</v>
      </c>
      <c r="G48" s="99">
        <f t="shared" si="2"/>
        <v>0.85399026216474283</v>
      </c>
    </row>
    <row r="49" spans="1:7">
      <c r="A49" s="84" t="s">
        <v>231</v>
      </c>
      <c r="B49" s="125">
        <v>58.98</v>
      </c>
      <c r="C49" s="125">
        <v>72.994776451261643</v>
      </c>
      <c r="D49" s="125">
        <v>73.369073361758126</v>
      </c>
      <c r="E49" s="109">
        <f t="shared" si="0"/>
        <v>0.2439652994533423</v>
      </c>
      <c r="F49" s="99">
        <f t="shared" si="1"/>
        <v>14.389073361758129</v>
      </c>
      <c r="G49" s="99">
        <f t="shared" si="2"/>
        <v>0.37429691049648284</v>
      </c>
    </row>
    <row r="50" spans="1:7">
      <c r="A50" s="84" t="s">
        <v>232</v>
      </c>
      <c r="B50" s="125">
        <v>57.25</v>
      </c>
      <c r="C50" s="125">
        <v>72.172776376197248</v>
      </c>
      <c r="D50" s="125">
        <v>70.930897119572663</v>
      </c>
      <c r="E50" s="109">
        <f t="shared" si="0"/>
        <v>0.23896763527637838</v>
      </c>
      <c r="F50" s="99">
        <f t="shared" si="1"/>
        <v>13.680897119572663</v>
      </c>
      <c r="G50" s="99">
        <f t="shared" si="2"/>
        <v>-1.2418792566245855</v>
      </c>
    </row>
    <row r="51" spans="1:7">
      <c r="A51" s="84" t="s">
        <v>233</v>
      </c>
      <c r="B51" s="125">
        <v>51.92</v>
      </c>
      <c r="C51" s="125">
        <v>65.578622455279927</v>
      </c>
      <c r="D51" s="125">
        <v>66.137201697828118</v>
      </c>
      <c r="E51" s="109">
        <f t="shared" si="0"/>
        <v>0.27382900034337665</v>
      </c>
      <c r="F51" s="99">
        <f t="shared" si="1"/>
        <v>14.217201697828116</v>
      </c>
      <c r="G51" s="99">
        <f t="shared" si="2"/>
        <v>0.55857924254819125</v>
      </c>
    </row>
    <row r="52" spans="1:7">
      <c r="A52" s="84" t="s">
        <v>234</v>
      </c>
      <c r="B52" s="125">
        <v>53</v>
      </c>
      <c r="C52" s="125">
        <v>67.829821918676359</v>
      </c>
      <c r="D52" s="125">
        <v>67.750019639062771</v>
      </c>
      <c r="E52" s="109">
        <f t="shared" si="0"/>
        <v>0.27830225734080699</v>
      </c>
      <c r="F52" s="99">
        <f t="shared" si="1"/>
        <v>14.750019639062771</v>
      </c>
      <c r="G52" s="99">
        <f t="shared" si="2"/>
        <v>-7.9802279613588212E-2</v>
      </c>
    </row>
    <row r="53" spans="1:7">
      <c r="A53" s="84" t="s">
        <v>235</v>
      </c>
      <c r="B53" s="125">
        <v>51.87</v>
      </c>
      <c r="C53" s="125">
        <v>66.624442604265496</v>
      </c>
      <c r="D53" s="125">
        <v>66.543632945205644</v>
      </c>
      <c r="E53" s="109">
        <f t="shared" si="0"/>
        <v>0.28289248014662904</v>
      </c>
      <c r="F53" s="99">
        <f t="shared" si="1"/>
        <v>14.673632945205647</v>
      </c>
      <c r="G53" s="99">
        <f t="shared" si="2"/>
        <v>-8.0809659059852379E-2</v>
      </c>
    </row>
    <row r="54" spans="1:7">
      <c r="A54" s="84" t="s">
        <v>237</v>
      </c>
      <c r="B54" s="125">
        <v>56.28</v>
      </c>
      <c r="C54" s="125">
        <v>67.970271811498563</v>
      </c>
      <c r="D54" s="125">
        <v>70.307634300620066</v>
      </c>
      <c r="E54" s="109">
        <f t="shared" si="0"/>
        <v>0.24924723348649724</v>
      </c>
      <c r="F54" s="99">
        <f t="shared" si="1"/>
        <v>14.027634300620065</v>
      </c>
      <c r="G54" s="99">
        <f t="shared" si="2"/>
        <v>2.337362489121503</v>
      </c>
    </row>
    <row r="55" spans="1:7">
      <c r="A55" s="84" t="s">
        <v>238</v>
      </c>
      <c r="B55" s="125">
        <v>65.03</v>
      </c>
      <c r="C55" s="125">
        <v>81.635895779794851</v>
      </c>
      <c r="D55" s="125">
        <v>79.938975626227503</v>
      </c>
      <c r="E55" s="109">
        <f t="shared" si="0"/>
        <v>0.22926304207638784</v>
      </c>
      <c r="F55" s="99">
        <f t="shared" si="1"/>
        <v>14.908975626227502</v>
      </c>
      <c r="G55" s="99">
        <f t="shared" si="2"/>
        <v>-1.6969201535673477</v>
      </c>
    </row>
    <row r="56" spans="1:7">
      <c r="A56" s="84" t="s">
        <v>239</v>
      </c>
      <c r="B56" s="125">
        <v>56.61</v>
      </c>
      <c r="C56" s="125">
        <v>72.205588594382903</v>
      </c>
      <c r="D56" s="125">
        <v>71.618027900752551</v>
      </c>
      <c r="E56" s="109">
        <f t="shared" si="0"/>
        <v>0.26511266385360455</v>
      </c>
      <c r="F56" s="99">
        <f t="shared" si="1"/>
        <v>15.008027900752552</v>
      </c>
      <c r="G56" s="99">
        <f t="shared" si="2"/>
        <v>-0.58756069363035124</v>
      </c>
    </row>
    <row r="57" spans="1:7">
      <c r="A57" s="84" t="s">
        <v>240</v>
      </c>
      <c r="B57" s="125">
        <v>61.82</v>
      </c>
      <c r="C57" s="125">
        <v>69.370503865672859</v>
      </c>
      <c r="D57" s="125">
        <v>73.537781519317704</v>
      </c>
      <c r="E57" s="109">
        <f t="shared" si="0"/>
        <v>0.18954677320151575</v>
      </c>
      <c r="F57" s="99">
        <f t="shared" si="1"/>
        <v>11.717781519317704</v>
      </c>
      <c r="G57" s="99">
        <f t="shared" si="2"/>
        <v>4.1672776536448453</v>
      </c>
    </row>
    <row r="58" spans="1:7">
      <c r="A58" s="84" t="s">
        <v>241</v>
      </c>
      <c r="B58" s="125">
        <v>51.5</v>
      </c>
      <c r="C58" s="125">
        <v>64.953604571574104</v>
      </c>
      <c r="D58" s="125">
        <v>66.381102479975311</v>
      </c>
      <c r="E58" s="109">
        <f t="shared" si="0"/>
        <v>0.28895344621311286</v>
      </c>
      <c r="F58" s="99">
        <f t="shared" si="1"/>
        <v>14.881102479975311</v>
      </c>
      <c r="G58" s="99">
        <f t="shared" si="2"/>
        <v>1.4274979084012074</v>
      </c>
    </row>
    <row r="59" spans="1:7">
      <c r="A59" s="84" t="s">
        <v>242</v>
      </c>
      <c r="B59" s="125">
        <v>62.92</v>
      </c>
      <c r="C59" s="125">
        <v>75.965247123013256</v>
      </c>
      <c r="D59" s="125">
        <v>79.241639549591653</v>
      </c>
      <c r="E59" s="109">
        <f t="shared" si="0"/>
        <v>0.25940304433553163</v>
      </c>
      <c r="F59" s="99">
        <f t="shared" si="1"/>
        <v>16.321639549591652</v>
      </c>
      <c r="G59" s="99">
        <f t="shared" si="2"/>
        <v>3.276392426578397</v>
      </c>
    </row>
    <row r="60" spans="1:7">
      <c r="A60" s="84" t="s">
        <v>245</v>
      </c>
      <c r="B60" s="125">
        <v>66.47</v>
      </c>
      <c r="C60" s="125">
        <v>83.842964010397978</v>
      </c>
      <c r="D60" s="125">
        <v>82.912734242307224</v>
      </c>
      <c r="E60" s="109">
        <f t="shared" si="0"/>
        <v>0.24737075736884648</v>
      </c>
      <c r="F60" s="99">
        <f t="shared" si="1"/>
        <v>16.442734242307225</v>
      </c>
      <c r="G60" s="99">
        <f t="shared" si="2"/>
        <v>-0.93022976809075431</v>
      </c>
    </row>
    <row r="61" spans="1:7">
      <c r="A61" s="84" t="s">
        <v>246</v>
      </c>
      <c r="B61" s="125">
        <v>52.79</v>
      </c>
      <c r="C61" s="125">
        <v>67.190962470053336</v>
      </c>
      <c r="D61" s="125">
        <v>67.820668527728671</v>
      </c>
      <c r="E61" s="109">
        <f t="shared" si="0"/>
        <v>0.28472567773685681</v>
      </c>
      <c r="F61" s="99">
        <f t="shared" si="1"/>
        <v>15.030668527728672</v>
      </c>
      <c r="G61" s="99">
        <f t="shared" si="2"/>
        <v>0.62970605767533527</v>
      </c>
    </row>
    <row r="62" spans="1:7">
      <c r="A62" s="84" t="s">
        <v>247</v>
      </c>
      <c r="B62" s="125">
        <v>54.84</v>
      </c>
      <c r="C62" s="125">
        <v>69.967349696014409</v>
      </c>
      <c r="D62" s="125">
        <v>70.376690798184541</v>
      </c>
      <c r="E62" s="109">
        <f t="shared" si="0"/>
        <v>0.28330946021488945</v>
      </c>
      <c r="F62" s="99">
        <f t="shared" si="1"/>
        <v>15.536690798184537</v>
      </c>
      <c r="G62" s="99">
        <f t="shared" si="2"/>
        <v>0.40934110217013142</v>
      </c>
    </row>
    <row r="63" spans="1:7">
      <c r="A63" s="84" t="s">
        <v>248</v>
      </c>
      <c r="B63" s="125">
        <v>62.3</v>
      </c>
      <c r="C63" s="125">
        <v>73.324567101991448</v>
      </c>
      <c r="D63" s="125">
        <v>77.323246544852225</v>
      </c>
      <c r="E63" s="109">
        <f t="shared" si="0"/>
        <v>0.24114360425123962</v>
      </c>
      <c r="F63" s="99">
        <f t="shared" si="1"/>
        <v>15.023246544852228</v>
      </c>
      <c r="G63" s="99">
        <f t="shared" si="2"/>
        <v>3.9986794428607766</v>
      </c>
    </row>
    <row r="64" spans="1:7">
      <c r="A64" s="84" t="s">
        <v>243</v>
      </c>
      <c r="B64" s="125">
        <v>54.37</v>
      </c>
      <c r="C64" s="125">
        <v>70.207649095757446</v>
      </c>
      <c r="D64" s="125">
        <v>68.471472817566536</v>
      </c>
      <c r="E64" s="109">
        <f t="shared" si="0"/>
        <v>0.25936128044080448</v>
      </c>
      <c r="F64" s="99">
        <f t="shared" si="1"/>
        <v>14.101472817566538</v>
      </c>
      <c r="G64" s="99">
        <f t="shared" si="2"/>
        <v>-1.7361762781909107</v>
      </c>
    </row>
    <row r="65" spans="1:7">
      <c r="A65" s="84" t="s">
        <v>249</v>
      </c>
      <c r="B65" s="125">
        <v>53.05</v>
      </c>
      <c r="C65" s="125">
        <v>68.156623068071497</v>
      </c>
      <c r="D65" s="125">
        <v>67.931208587660521</v>
      </c>
      <c r="E65" s="109">
        <f t="shared" si="0"/>
        <v>0.28051288572404381</v>
      </c>
      <c r="F65" s="99">
        <f t="shared" si="1"/>
        <v>14.881208587660524</v>
      </c>
      <c r="G65" s="99">
        <f t="shared" si="2"/>
        <v>-0.22541448041097567</v>
      </c>
    </row>
    <row r="66" spans="1:7">
      <c r="A66" s="84" t="s">
        <v>250</v>
      </c>
      <c r="B66" s="125">
        <v>56.67</v>
      </c>
      <c r="C66" s="125">
        <v>74.6719323576569</v>
      </c>
      <c r="D66" s="125">
        <v>73.471655160895224</v>
      </c>
      <c r="E66" s="109">
        <f t="shared" si="0"/>
        <v>0.29648235681833812</v>
      </c>
      <c r="F66" s="99">
        <f t="shared" si="1"/>
        <v>16.801655160895223</v>
      </c>
      <c r="G66" s="99">
        <f t="shared" si="2"/>
        <v>-1.2002771967616752</v>
      </c>
    </row>
    <row r="67" spans="1:7">
      <c r="A67" s="84" t="s">
        <v>252</v>
      </c>
      <c r="B67" s="125">
        <v>58.53</v>
      </c>
      <c r="C67" s="125">
        <v>71.244646349838746</v>
      </c>
      <c r="D67" s="125">
        <v>73.225910202844801</v>
      </c>
      <c r="E67" s="109">
        <f t="shared" ref="E67:E83" si="3">(D67-B67)/B67</f>
        <v>0.25108337951212711</v>
      </c>
      <c r="F67" s="99">
        <f t="shared" ref="F67:F83" si="4">(D67-B67)</f>
        <v>14.6959102028448</v>
      </c>
      <c r="G67" s="99">
        <f t="shared" ref="G67:G83" si="5">(D67-C67)</f>
        <v>1.9812638530060553</v>
      </c>
    </row>
    <row r="68" spans="1:7">
      <c r="A68" s="84" t="s">
        <v>253</v>
      </c>
      <c r="B68" s="125">
        <v>76.86</v>
      </c>
      <c r="C68" s="125">
        <v>107.23632365162048</v>
      </c>
      <c r="D68" s="125">
        <v>96.104277283329253</v>
      </c>
      <c r="E68" s="109">
        <f t="shared" si="3"/>
        <v>0.25038091703524923</v>
      </c>
      <c r="F68" s="99">
        <f t="shared" si="4"/>
        <v>19.244277283329254</v>
      </c>
      <c r="G68" s="99">
        <f t="shared" si="5"/>
        <v>-11.132046368291228</v>
      </c>
    </row>
    <row r="69" spans="1:7">
      <c r="A69" s="84" t="s">
        <v>179</v>
      </c>
      <c r="B69" s="125">
        <v>56.32</v>
      </c>
      <c r="C69" s="125">
        <v>72.299190726902168</v>
      </c>
      <c r="D69" s="125">
        <v>70.994495535286049</v>
      </c>
      <c r="E69" s="109">
        <f t="shared" si="3"/>
        <v>0.26055567356686876</v>
      </c>
      <c r="F69" s="99">
        <f t="shared" si="4"/>
        <v>14.674495535286049</v>
      </c>
      <c r="G69" s="99">
        <f t="shared" si="5"/>
        <v>-1.3046951916161191</v>
      </c>
    </row>
    <row r="70" spans="1:7">
      <c r="A70" s="84" t="s">
        <v>189</v>
      </c>
      <c r="B70" s="125">
        <v>54.17</v>
      </c>
      <c r="C70" s="125">
        <v>65.912839556185716</v>
      </c>
      <c r="D70" s="125">
        <v>68.691251209540326</v>
      </c>
      <c r="E70" s="109">
        <f t="shared" si="3"/>
        <v>0.26806814121359285</v>
      </c>
      <c r="F70" s="99">
        <f t="shared" si="4"/>
        <v>14.521251209540324</v>
      </c>
      <c r="G70" s="99">
        <f t="shared" si="5"/>
        <v>2.7784116533546097</v>
      </c>
    </row>
    <row r="71" spans="1:7">
      <c r="A71" s="84" t="s">
        <v>217</v>
      </c>
      <c r="B71" s="125">
        <v>54.22</v>
      </c>
      <c r="C71" s="125">
        <v>71.584729489246499</v>
      </c>
      <c r="D71" s="125">
        <v>70.595254900244839</v>
      </c>
      <c r="E71" s="109">
        <f t="shared" si="3"/>
        <v>0.30201502951392184</v>
      </c>
      <c r="F71" s="99">
        <f t="shared" si="4"/>
        <v>16.37525490024484</v>
      </c>
      <c r="G71" s="99">
        <f t="shared" si="5"/>
        <v>-0.98947458900165941</v>
      </c>
    </row>
    <row r="72" spans="1:7">
      <c r="A72" s="84" t="s">
        <v>222</v>
      </c>
      <c r="B72" s="125">
        <v>69.58</v>
      </c>
      <c r="C72" s="125">
        <v>86.813867771482762</v>
      </c>
      <c r="D72" s="125">
        <v>85.810940925519944</v>
      </c>
      <c r="E72" s="109">
        <f t="shared" si="3"/>
        <v>0.23327020588559852</v>
      </c>
      <c r="F72" s="99">
        <f t="shared" si="4"/>
        <v>16.230940925519945</v>
      </c>
      <c r="G72" s="99">
        <f t="shared" si="5"/>
        <v>-1.0029268459628184</v>
      </c>
    </row>
    <row r="73" spans="1:7">
      <c r="A73" s="84" t="s">
        <v>188</v>
      </c>
      <c r="B73" s="125">
        <v>60.14</v>
      </c>
      <c r="C73" s="125">
        <v>75.024772215274879</v>
      </c>
      <c r="D73" s="125">
        <v>74.492656914738618</v>
      </c>
      <c r="E73" s="109">
        <f t="shared" si="3"/>
        <v>0.23865408903788854</v>
      </c>
      <c r="F73" s="99">
        <f t="shared" si="4"/>
        <v>14.352656914738617</v>
      </c>
      <c r="G73" s="99">
        <f t="shared" si="5"/>
        <v>-0.53211530053626177</v>
      </c>
    </row>
    <row r="74" spans="1:7">
      <c r="A74" s="84" t="s">
        <v>244</v>
      </c>
      <c r="B74" s="125">
        <v>51.78</v>
      </c>
      <c r="C74" s="125">
        <v>66.949347117365789</v>
      </c>
      <c r="D74" s="125">
        <v>66.721780498441703</v>
      </c>
      <c r="E74" s="109">
        <f t="shared" si="3"/>
        <v>0.28856277517268641</v>
      </c>
      <c r="F74" s="99">
        <f t="shared" si="4"/>
        <v>14.941780498441702</v>
      </c>
      <c r="G74" s="99">
        <f t="shared" si="5"/>
        <v>-0.22756661892408658</v>
      </c>
    </row>
    <row r="75" spans="1:7">
      <c r="A75" s="84" t="s">
        <v>187</v>
      </c>
      <c r="B75" s="125">
        <v>53.35</v>
      </c>
      <c r="C75" s="125">
        <v>74.099604747667783</v>
      </c>
      <c r="D75" s="125">
        <v>69.788405889735955</v>
      </c>
      <c r="E75" s="109">
        <f t="shared" si="3"/>
        <v>0.30812382173825592</v>
      </c>
      <c r="F75" s="99">
        <f t="shared" si="4"/>
        <v>16.438405889735954</v>
      </c>
      <c r="G75" s="99">
        <f t="shared" si="5"/>
        <v>-4.3111988579318279</v>
      </c>
    </row>
    <row r="76" spans="1:7">
      <c r="A76" s="84" t="s">
        <v>183</v>
      </c>
      <c r="B76" s="125">
        <v>54.24</v>
      </c>
      <c r="C76" s="125">
        <v>67.399144960338262</v>
      </c>
      <c r="D76" s="125">
        <v>68.490689535193113</v>
      </c>
      <c r="E76" s="109">
        <f t="shared" si="3"/>
        <v>0.26273395160754259</v>
      </c>
      <c r="F76" s="99">
        <f t="shared" si="4"/>
        <v>14.250689535193111</v>
      </c>
      <c r="G76" s="99">
        <f t="shared" si="5"/>
        <v>1.0915445748548507</v>
      </c>
    </row>
    <row r="77" spans="1:7">
      <c r="A77" s="84" t="s">
        <v>211</v>
      </c>
      <c r="B77" s="125">
        <v>53.01</v>
      </c>
      <c r="C77" s="125">
        <v>67.414553077373427</v>
      </c>
      <c r="D77" s="125">
        <v>68.556601536131936</v>
      </c>
      <c r="E77" s="109">
        <f t="shared" si="3"/>
        <v>0.29327676921584489</v>
      </c>
      <c r="F77" s="99">
        <f t="shared" si="4"/>
        <v>15.546601536131938</v>
      </c>
      <c r="G77" s="99">
        <f t="shared" si="5"/>
        <v>1.1420484587585094</v>
      </c>
    </row>
    <row r="78" spans="1:7">
      <c r="A78" s="84" t="s">
        <v>251</v>
      </c>
      <c r="B78" s="125">
        <v>60.57</v>
      </c>
      <c r="C78" s="125">
        <v>77.509701904541132</v>
      </c>
      <c r="D78" s="125">
        <v>75.687338594663586</v>
      </c>
      <c r="E78" s="109">
        <f t="shared" si="3"/>
        <v>0.24958458964278663</v>
      </c>
      <c r="F78" s="99">
        <f t="shared" si="4"/>
        <v>15.117338594663586</v>
      </c>
      <c r="G78" s="99">
        <f t="shared" si="5"/>
        <v>-1.8223633098775451</v>
      </c>
    </row>
    <row r="79" spans="1:7">
      <c r="A79" s="84" t="s">
        <v>216</v>
      </c>
      <c r="B79" s="125">
        <v>64.260000000000005</v>
      </c>
      <c r="C79" s="125">
        <v>79.570078217849144</v>
      </c>
      <c r="D79" s="125">
        <v>80.041802543887954</v>
      </c>
      <c r="E79" s="109">
        <f t="shared" si="3"/>
        <v>0.24559294341562321</v>
      </c>
      <c r="F79" s="99">
        <f t="shared" si="4"/>
        <v>15.781802543887949</v>
      </c>
      <c r="G79" s="99">
        <f t="shared" si="5"/>
        <v>0.4717243260388102</v>
      </c>
    </row>
    <row r="80" spans="1:7">
      <c r="A80" s="84" t="s">
        <v>221</v>
      </c>
      <c r="B80" s="125">
        <v>49.35</v>
      </c>
      <c r="C80" s="125">
        <v>62.629013167224848</v>
      </c>
      <c r="D80" s="125">
        <v>63.828909501461084</v>
      </c>
      <c r="E80" s="109">
        <f t="shared" si="3"/>
        <v>0.29339228979657717</v>
      </c>
      <c r="F80" s="99">
        <f t="shared" si="4"/>
        <v>14.478909501461082</v>
      </c>
      <c r="G80" s="99">
        <f t="shared" si="5"/>
        <v>1.1998963342362359</v>
      </c>
    </row>
    <row r="81" spans="1:7">
      <c r="A81" s="84" t="s">
        <v>236</v>
      </c>
      <c r="B81" s="125">
        <v>55.12</v>
      </c>
      <c r="C81" s="125">
        <v>68.741048336971815</v>
      </c>
      <c r="D81" s="125">
        <v>70.2024394058772</v>
      </c>
      <c r="E81" s="109">
        <f t="shared" si="3"/>
        <v>0.27362916193536291</v>
      </c>
      <c r="F81" s="99">
        <f t="shared" si="4"/>
        <v>15.082439405877203</v>
      </c>
      <c r="G81" s="99">
        <f t="shared" si="5"/>
        <v>1.4613910689053853</v>
      </c>
    </row>
    <row r="82" spans="1:7">
      <c r="A82" s="84" t="s">
        <v>200</v>
      </c>
      <c r="B82" s="125">
        <v>54.98</v>
      </c>
      <c r="C82" s="125">
        <v>71.012072737512455</v>
      </c>
      <c r="D82" s="125">
        <v>70.236116307616001</v>
      </c>
      <c r="E82" s="109">
        <f t="shared" si="3"/>
        <v>0.27748483644263378</v>
      </c>
      <c r="F82" s="99">
        <f t="shared" si="4"/>
        <v>15.256116307616004</v>
      </c>
      <c r="G82" s="99">
        <f t="shared" si="5"/>
        <v>-0.77595642989645341</v>
      </c>
    </row>
    <row r="83" spans="1:7">
      <c r="A83" s="84" t="s">
        <v>173</v>
      </c>
      <c r="B83" s="126">
        <v>66.08</v>
      </c>
      <c r="C83" s="126">
        <v>82.526690719276743</v>
      </c>
      <c r="D83" s="126">
        <v>82.176301011454797</v>
      </c>
      <c r="E83" s="93">
        <f t="shared" si="3"/>
        <v>0.24358809036705203</v>
      </c>
      <c r="F83" s="100">
        <f t="shared" si="4"/>
        <v>16.096301011454798</v>
      </c>
      <c r="G83" s="100">
        <f t="shared" si="5"/>
        <v>-0.35038970782194667</v>
      </c>
    </row>
    <row r="84" spans="1:7">
      <c r="B84" s="85"/>
      <c r="C84" s="86"/>
      <c r="D84" s="86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zoomScale="80" zoomScaleNormal="80" workbookViewId="0">
      <selection sqref="A1:H83"/>
    </sheetView>
  </sheetViews>
  <sheetFormatPr defaultRowHeight="14.5"/>
  <cols>
    <col min="2" max="2" width="19.08984375" customWidth="1"/>
    <col min="3" max="3" width="9.90625" customWidth="1"/>
    <col min="4" max="4" width="10.54296875" customWidth="1"/>
    <col min="5" max="5" width="11.08984375" customWidth="1"/>
    <col min="6" max="6" width="31.1796875" customWidth="1"/>
    <col min="7" max="7" width="25.1796875" customWidth="1"/>
    <col min="8" max="8" width="29" customWidth="1"/>
    <col min="9" max="9" width="28.08984375" customWidth="1"/>
  </cols>
  <sheetData>
    <row r="1" spans="1:8" s="89" customFormat="1" ht="66.5" customHeight="1">
      <c r="A1" s="1" t="s">
        <v>91</v>
      </c>
      <c r="B1" s="1" t="s">
        <v>174</v>
      </c>
      <c r="C1" s="1">
        <v>42095</v>
      </c>
      <c r="D1" s="1">
        <v>42430</v>
      </c>
      <c r="E1" s="1">
        <v>42461</v>
      </c>
      <c r="F1" s="1" t="s">
        <v>315</v>
      </c>
      <c r="G1" s="1" t="s">
        <v>316</v>
      </c>
      <c r="H1" s="2" t="s">
        <v>317</v>
      </c>
    </row>
    <row r="2" spans="1:8">
      <c r="A2" s="90">
        <v>1</v>
      </c>
      <c r="B2" s="108" t="s">
        <v>92</v>
      </c>
      <c r="C2" s="101">
        <v>38817</v>
      </c>
      <c r="D2" s="101">
        <v>38850</v>
      </c>
      <c r="E2" s="101">
        <v>39099</v>
      </c>
      <c r="F2" s="109">
        <f>(E2-C2)/C2</f>
        <v>7.2648581806940256E-3</v>
      </c>
      <c r="G2" s="102">
        <f>E2-C2</f>
        <v>282</v>
      </c>
      <c r="H2" s="102">
        <f>E2-D2</f>
        <v>249</v>
      </c>
    </row>
    <row r="3" spans="1:8">
      <c r="A3" s="90">
        <v>2</v>
      </c>
      <c r="B3" s="108" t="s">
        <v>93</v>
      </c>
      <c r="C3" s="101">
        <v>5954</v>
      </c>
      <c r="D3" s="101">
        <v>6117</v>
      </c>
      <c r="E3" s="101">
        <v>6231</v>
      </c>
      <c r="F3" s="109">
        <f t="shared" ref="F3:F66" si="0">(E3-C3)/C3</f>
        <v>4.6523345649983207E-2</v>
      </c>
      <c r="G3" s="102">
        <f t="shared" ref="G3:G66" si="1">E3-C3</f>
        <v>277</v>
      </c>
      <c r="H3" s="102">
        <f t="shared" ref="H3:H66" si="2">E3-D3</f>
        <v>114</v>
      </c>
    </row>
    <row r="4" spans="1:8">
      <c r="A4" s="90">
        <v>3</v>
      </c>
      <c r="B4" s="108" t="s">
        <v>94</v>
      </c>
      <c r="C4" s="101">
        <v>11786</v>
      </c>
      <c r="D4" s="101">
        <v>12110</v>
      </c>
      <c r="E4" s="101">
        <v>12286</v>
      </c>
      <c r="F4" s="109">
        <f t="shared" si="0"/>
        <v>4.2423213982691325E-2</v>
      </c>
      <c r="G4" s="102">
        <f t="shared" si="1"/>
        <v>500</v>
      </c>
      <c r="H4" s="102">
        <f t="shared" si="2"/>
        <v>176</v>
      </c>
    </row>
    <row r="5" spans="1:8">
      <c r="A5" s="90">
        <v>4</v>
      </c>
      <c r="B5" s="108" t="s">
        <v>95</v>
      </c>
      <c r="C5" s="101">
        <v>2318</v>
      </c>
      <c r="D5" s="101">
        <v>2306</v>
      </c>
      <c r="E5" s="101">
        <v>2383</v>
      </c>
      <c r="F5" s="109">
        <f t="shared" si="0"/>
        <v>2.8041415012942193E-2</v>
      </c>
      <c r="G5" s="102">
        <f t="shared" si="1"/>
        <v>65</v>
      </c>
      <c r="H5" s="102">
        <f t="shared" si="2"/>
        <v>77</v>
      </c>
    </row>
    <row r="6" spans="1:8">
      <c r="A6" s="90">
        <v>5</v>
      </c>
      <c r="B6" s="108" t="s">
        <v>96</v>
      </c>
      <c r="C6" s="101">
        <v>5516</v>
      </c>
      <c r="D6" s="101">
        <v>5429</v>
      </c>
      <c r="E6" s="101">
        <v>5494</v>
      </c>
      <c r="F6" s="109">
        <f t="shared" si="0"/>
        <v>-3.9883973894126179E-3</v>
      </c>
      <c r="G6" s="102">
        <f t="shared" si="1"/>
        <v>-22</v>
      </c>
      <c r="H6" s="102">
        <f t="shared" si="2"/>
        <v>65</v>
      </c>
    </row>
    <row r="7" spans="1:8">
      <c r="A7" s="90">
        <v>6</v>
      </c>
      <c r="B7" s="108" t="s">
        <v>97</v>
      </c>
      <c r="C7" s="101">
        <v>135182</v>
      </c>
      <c r="D7" s="101">
        <v>135773</v>
      </c>
      <c r="E7" s="101">
        <v>136277</v>
      </c>
      <c r="F7" s="109">
        <f t="shared" si="0"/>
        <v>8.1001908538118981E-3</v>
      </c>
      <c r="G7" s="102">
        <f t="shared" si="1"/>
        <v>1095</v>
      </c>
      <c r="H7" s="102">
        <f t="shared" si="2"/>
        <v>504</v>
      </c>
    </row>
    <row r="8" spans="1:8">
      <c r="A8" s="90">
        <v>7</v>
      </c>
      <c r="B8" s="108" t="s">
        <v>98</v>
      </c>
      <c r="C8" s="101">
        <v>67516</v>
      </c>
      <c r="D8" s="101">
        <v>66944</v>
      </c>
      <c r="E8" s="101">
        <v>67927</v>
      </c>
      <c r="F8" s="109">
        <f t="shared" si="0"/>
        <v>6.0874459387404468E-3</v>
      </c>
      <c r="G8" s="102">
        <f t="shared" si="1"/>
        <v>411</v>
      </c>
      <c r="H8" s="102">
        <f t="shared" si="2"/>
        <v>983</v>
      </c>
    </row>
    <row r="9" spans="1:8">
      <c r="A9" s="90">
        <v>8</v>
      </c>
      <c r="B9" s="108" t="s">
        <v>99</v>
      </c>
      <c r="C9" s="101">
        <v>3314</v>
      </c>
      <c r="D9" s="101">
        <v>3394</v>
      </c>
      <c r="E9" s="101">
        <v>3448</v>
      </c>
      <c r="F9" s="109">
        <f t="shared" si="0"/>
        <v>4.0434520217260107E-2</v>
      </c>
      <c r="G9" s="102">
        <f t="shared" si="1"/>
        <v>134</v>
      </c>
      <c r="H9" s="102">
        <f t="shared" si="2"/>
        <v>54</v>
      </c>
    </row>
    <row r="10" spans="1:8">
      <c r="A10" s="90">
        <v>9</v>
      </c>
      <c r="B10" s="108" t="s">
        <v>100</v>
      </c>
      <c r="C10" s="101">
        <v>24838</v>
      </c>
      <c r="D10" s="101">
        <v>25515</v>
      </c>
      <c r="E10" s="101">
        <v>25858</v>
      </c>
      <c r="F10" s="109">
        <f t="shared" si="0"/>
        <v>4.1066108382317418E-2</v>
      </c>
      <c r="G10" s="102">
        <f t="shared" si="1"/>
        <v>1020</v>
      </c>
      <c r="H10" s="102">
        <f t="shared" si="2"/>
        <v>343</v>
      </c>
    </row>
    <row r="11" spans="1:8">
      <c r="A11" s="90">
        <v>10</v>
      </c>
      <c r="B11" s="108" t="s">
        <v>101</v>
      </c>
      <c r="C11" s="101">
        <v>26527</v>
      </c>
      <c r="D11" s="101">
        <v>26932</v>
      </c>
      <c r="E11" s="101">
        <v>27173</v>
      </c>
      <c r="F11" s="109">
        <f t="shared" si="0"/>
        <v>2.4352546462095222E-2</v>
      </c>
      <c r="G11" s="102">
        <f t="shared" si="1"/>
        <v>646</v>
      </c>
      <c r="H11" s="102">
        <f t="shared" si="2"/>
        <v>241</v>
      </c>
    </row>
    <row r="12" spans="1:8">
      <c r="A12" s="90">
        <v>11</v>
      </c>
      <c r="B12" s="108" t="s">
        <v>102</v>
      </c>
      <c r="C12" s="101">
        <v>4309</v>
      </c>
      <c r="D12" s="101">
        <v>4433</v>
      </c>
      <c r="E12" s="101">
        <v>4472</v>
      </c>
      <c r="F12" s="109">
        <f t="shared" si="0"/>
        <v>3.7827802274309583E-2</v>
      </c>
      <c r="G12" s="102">
        <f t="shared" si="1"/>
        <v>163</v>
      </c>
      <c r="H12" s="102">
        <f t="shared" si="2"/>
        <v>39</v>
      </c>
    </row>
    <row r="13" spans="1:8">
      <c r="A13" s="90">
        <v>12</v>
      </c>
      <c r="B13" s="108" t="s">
        <v>103</v>
      </c>
      <c r="C13" s="101">
        <v>1833</v>
      </c>
      <c r="D13" s="101">
        <v>1987</v>
      </c>
      <c r="E13" s="101">
        <v>2160</v>
      </c>
      <c r="F13" s="109">
        <f t="shared" si="0"/>
        <v>0.17839607201309329</v>
      </c>
      <c r="G13" s="102">
        <f t="shared" si="1"/>
        <v>327</v>
      </c>
      <c r="H13" s="102">
        <f t="shared" si="2"/>
        <v>173</v>
      </c>
    </row>
    <row r="14" spans="1:8">
      <c r="A14" s="90">
        <v>13</v>
      </c>
      <c r="B14" s="108" t="s">
        <v>104</v>
      </c>
      <c r="C14" s="101">
        <v>2430</v>
      </c>
      <c r="D14" s="101">
        <v>2366</v>
      </c>
      <c r="E14" s="101">
        <v>2433</v>
      </c>
      <c r="F14" s="109">
        <f t="shared" si="0"/>
        <v>1.2345679012345679E-3</v>
      </c>
      <c r="G14" s="102">
        <f t="shared" si="1"/>
        <v>3</v>
      </c>
      <c r="H14" s="102">
        <f t="shared" si="2"/>
        <v>67</v>
      </c>
    </row>
    <row r="15" spans="1:8">
      <c r="A15" s="90">
        <v>14</v>
      </c>
      <c r="B15" s="108" t="s">
        <v>105</v>
      </c>
      <c r="C15" s="101">
        <v>6787</v>
      </c>
      <c r="D15" s="101">
        <v>6923</v>
      </c>
      <c r="E15" s="101">
        <v>7000</v>
      </c>
      <c r="F15" s="109">
        <f t="shared" si="0"/>
        <v>3.1383527331663476E-2</v>
      </c>
      <c r="G15" s="102">
        <f t="shared" si="1"/>
        <v>213</v>
      </c>
      <c r="H15" s="102">
        <f t="shared" si="2"/>
        <v>77</v>
      </c>
    </row>
    <row r="16" spans="1:8">
      <c r="A16" s="90">
        <v>15</v>
      </c>
      <c r="B16" s="108" t="s">
        <v>106</v>
      </c>
      <c r="C16" s="101">
        <v>5585</v>
      </c>
      <c r="D16" s="101">
        <v>5703</v>
      </c>
      <c r="E16" s="101">
        <v>5773</v>
      </c>
      <c r="F16" s="109">
        <f t="shared" si="0"/>
        <v>3.3661593554162934E-2</v>
      </c>
      <c r="G16" s="102">
        <f t="shared" si="1"/>
        <v>188</v>
      </c>
      <c r="H16" s="102">
        <f t="shared" si="2"/>
        <v>70</v>
      </c>
    </row>
    <row r="17" spans="1:8">
      <c r="A17" s="90">
        <v>16</v>
      </c>
      <c r="B17" s="108" t="s">
        <v>107</v>
      </c>
      <c r="C17" s="101">
        <v>69697</v>
      </c>
      <c r="D17" s="101">
        <v>70969</v>
      </c>
      <c r="E17" s="101">
        <v>71488</v>
      </c>
      <c r="F17" s="109">
        <f t="shared" si="0"/>
        <v>2.5696945349154197E-2</v>
      </c>
      <c r="G17" s="102">
        <f t="shared" si="1"/>
        <v>1791</v>
      </c>
      <c r="H17" s="102">
        <f t="shared" si="2"/>
        <v>519</v>
      </c>
    </row>
    <row r="18" spans="1:8">
      <c r="A18" s="90">
        <v>17</v>
      </c>
      <c r="B18" s="108" t="s">
        <v>108</v>
      </c>
      <c r="C18" s="101">
        <v>13004</v>
      </c>
      <c r="D18" s="101">
        <v>13371</v>
      </c>
      <c r="E18" s="101">
        <v>13488</v>
      </c>
      <c r="F18" s="109">
        <f t="shared" si="0"/>
        <v>3.7219317133189787E-2</v>
      </c>
      <c r="G18" s="102">
        <f t="shared" si="1"/>
        <v>484</v>
      </c>
      <c r="H18" s="102">
        <f t="shared" si="2"/>
        <v>117</v>
      </c>
    </row>
    <row r="19" spans="1:8">
      <c r="A19" s="90">
        <v>18</v>
      </c>
      <c r="B19" s="108" t="s">
        <v>109</v>
      </c>
      <c r="C19" s="101">
        <v>2792</v>
      </c>
      <c r="D19" s="101">
        <v>2876</v>
      </c>
      <c r="E19" s="101">
        <v>2951</v>
      </c>
      <c r="F19" s="109">
        <f t="shared" si="0"/>
        <v>5.6948424068767906E-2</v>
      </c>
      <c r="G19" s="102">
        <f t="shared" si="1"/>
        <v>159</v>
      </c>
      <c r="H19" s="102">
        <f t="shared" si="2"/>
        <v>75</v>
      </c>
    </row>
    <row r="20" spans="1:8">
      <c r="A20" s="90">
        <v>19</v>
      </c>
      <c r="B20" s="108" t="s">
        <v>110</v>
      </c>
      <c r="C20" s="101">
        <v>7988</v>
      </c>
      <c r="D20" s="101">
        <v>7987</v>
      </c>
      <c r="E20" s="101">
        <v>8145</v>
      </c>
      <c r="F20" s="109">
        <f t="shared" si="0"/>
        <v>1.9654481722583876E-2</v>
      </c>
      <c r="G20" s="102">
        <f t="shared" si="1"/>
        <v>157</v>
      </c>
      <c r="H20" s="102">
        <f t="shared" si="2"/>
        <v>158</v>
      </c>
    </row>
    <row r="21" spans="1:8">
      <c r="A21" s="90">
        <v>20</v>
      </c>
      <c r="B21" s="108" t="s">
        <v>111</v>
      </c>
      <c r="C21" s="101">
        <v>23611</v>
      </c>
      <c r="D21" s="101">
        <v>23979</v>
      </c>
      <c r="E21" s="101">
        <v>24221</v>
      </c>
      <c r="F21" s="109">
        <f t="shared" si="0"/>
        <v>2.5835415696073862E-2</v>
      </c>
      <c r="G21" s="102">
        <f t="shared" si="1"/>
        <v>610</v>
      </c>
      <c r="H21" s="102">
        <f t="shared" si="2"/>
        <v>242</v>
      </c>
    </row>
    <row r="22" spans="1:8">
      <c r="A22" s="90">
        <v>21</v>
      </c>
      <c r="B22" s="108" t="s">
        <v>112</v>
      </c>
      <c r="C22" s="101">
        <v>12864</v>
      </c>
      <c r="D22" s="101">
        <v>12958</v>
      </c>
      <c r="E22" s="101">
        <v>13100</v>
      </c>
      <c r="F22" s="109">
        <f t="shared" si="0"/>
        <v>1.8345771144278607E-2</v>
      </c>
      <c r="G22" s="102">
        <f t="shared" si="1"/>
        <v>236</v>
      </c>
      <c r="H22" s="102">
        <f t="shared" si="2"/>
        <v>142</v>
      </c>
    </row>
    <row r="23" spans="1:8">
      <c r="A23" s="90">
        <v>22</v>
      </c>
      <c r="B23" s="108" t="s">
        <v>113</v>
      </c>
      <c r="C23" s="101">
        <v>9333</v>
      </c>
      <c r="D23" s="101">
        <v>9229</v>
      </c>
      <c r="E23" s="101">
        <v>9299</v>
      </c>
      <c r="F23" s="109">
        <f t="shared" si="0"/>
        <v>-3.6429872495446266E-3</v>
      </c>
      <c r="G23" s="102">
        <f t="shared" si="1"/>
        <v>-34</v>
      </c>
      <c r="H23" s="102">
        <f t="shared" si="2"/>
        <v>70</v>
      </c>
    </row>
    <row r="24" spans="1:8">
      <c r="A24" s="90">
        <v>23</v>
      </c>
      <c r="B24" s="108" t="s">
        <v>114</v>
      </c>
      <c r="C24" s="101">
        <v>6726</v>
      </c>
      <c r="D24" s="101">
        <v>6946</v>
      </c>
      <c r="E24" s="101">
        <v>7111</v>
      </c>
      <c r="F24" s="109">
        <f t="shared" si="0"/>
        <v>5.7240559024680344E-2</v>
      </c>
      <c r="G24" s="102">
        <f t="shared" si="1"/>
        <v>385</v>
      </c>
      <c r="H24" s="102">
        <f t="shared" si="2"/>
        <v>165</v>
      </c>
    </row>
    <row r="25" spans="1:8">
      <c r="A25" s="90">
        <v>24</v>
      </c>
      <c r="B25" s="108" t="s">
        <v>115</v>
      </c>
      <c r="C25" s="101">
        <v>3232</v>
      </c>
      <c r="D25" s="101">
        <v>3301</v>
      </c>
      <c r="E25" s="101">
        <v>3427</v>
      </c>
      <c r="F25" s="109">
        <f t="shared" si="0"/>
        <v>6.0334158415841582E-2</v>
      </c>
      <c r="G25" s="102">
        <f t="shared" si="1"/>
        <v>195</v>
      </c>
      <c r="H25" s="102">
        <f t="shared" si="2"/>
        <v>126</v>
      </c>
    </row>
    <row r="26" spans="1:8">
      <c r="A26" s="90">
        <v>25</v>
      </c>
      <c r="B26" s="108" t="s">
        <v>116</v>
      </c>
      <c r="C26" s="101">
        <v>9006</v>
      </c>
      <c r="D26" s="101">
        <v>9231</v>
      </c>
      <c r="E26" s="101">
        <v>9423</v>
      </c>
      <c r="F26" s="109">
        <f t="shared" si="0"/>
        <v>4.6302465023317786E-2</v>
      </c>
      <c r="G26" s="102">
        <f t="shared" si="1"/>
        <v>417</v>
      </c>
      <c r="H26" s="102">
        <f t="shared" si="2"/>
        <v>192</v>
      </c>
    </row>
    <row r="27" spans="1:8">
      <c r="A27" s="90">
        <v>26</v>
      </c>
      <c r="B27" s="108" t="s">
        <v>117</v>
      </c>
      <c r="C27" s="101">
        <v>19093</v>
      </c>
      <c r="D27" s="101">
        <v>19349</v>
      </c>
      <c r="E27" s="101">
        <v>19463</v>
      </c>
      <c r="F27" s="109">
        <f t="shared" si="0"/>
        <v>1.9378829937673495E-2</v>
      </c>
      <c r="G27" s="102">
        <f t="shared" si="1"/>
        <v>370</v>
      </c>
      <c r="H27" s="102">
        <f t="shared" si="2"/>
        <v>114</v>
      </c>
    </row>
    <row r="28" spans="1:8">
      <c r="A28" s="90">
        <v>27</v>
      </c>
      <c r="B28" s="108" t="s">
        <v>118</v>
      </c>
      <c r="C28" s="101">
        <v>31685</v>
      </c>
      <c r="D28" s="101">
        <v>31752</v>
      </c>
      <c r="E28" s="101">
        <v>31890</v>
      </c>
      <c r="F28" s="109">
        <f t="shared" si="0"/>
        <v>6.4699384566829733E-3</v>
      </c>
      <c r="G28" s="102">
        <f t="shared" si="1"/>
        <v>205</v>
      </c>
      <c r="H28" s="102">
        <f t="shared" si="2"/>
        <v>138</v>
      </c>
    </row>
    <row r="29" spans="1:8">
      <c r="A29" s="90">
        <v>28</v>
      </c>
      <c r="B29" s="108" t="s">
        <v>119</v>
      </c>
      <c r="C29" s="101">
        <v>7557</v>
      </c>
      <c r="D29" s="101">
        <v>7627</v>
      </c>
      <c r="E29" s="101">
        <v>7712</v>
      </c>
      <c r="F29" s="109">
        <f t="shared" si="0"/>
        <v>2.0510784702924442E-2</v>
      </c>
      <c r="G29" s="102">
        <f t="shared" si="1"/>
        <v>155</v>
      </c>
      <c r="H29" s="102">
        <f t="shared" si="2"/>
        <v>85</v>
      </c>
    </row>
    <row r="30" spans="1:8">
      <c r="A30" s="90">
        <v>29</v>
      </c>
      <c r="B30" s="108" t="s">
        <v>120</v>
      </c>
      <c r="C30" s="101">
        <v>1995</v>
      </c>
      <c r="D30" s="101">
        <v>1985</v>
      </c>
      <c r="E30" s="101">
        <v>2093</v>
      </c>
      <c r="F30" s="109">
        <f t="shared" si="0"/>
        <v>4.912280701754386E-2</v>
      </c>
      <c r="G30" s="102">
        <f t="shared" si="1"/>
        <v>98</v>
      </c>
      <c r="H30" s="102">
        <f t="shared" si="2"/>
        <v>108</v>
      </c>
    </row>
    <row r="31" spans="1:8">
      <c r="A31" s="90">
        <v>30</v>
      </c>
      <c r="B31" s="108" t="s">
        <v>121</v>
      </c>
      <c r="C31" s="101">
        <v>1211</v>
      </c>
      <c r="D31" s="101">
        <v>958</v>
      </c>
      <c r="E31" s="101">
        <v>977</v>
      </c>
      <c r="F31" s="109">
        <f t="shared" si="0"/>
        <v>-0.19322873658133774</v>
      </c>
      <c r="G31" s="102">
        <f t="shared" si="1"/>
        <v>-234</v>
      </c>
      <c r="H31" s="102">
        <f t="shared" si="2"/>
        <v>19</v>
      </c>
    </row>
    <row r="32" spans="1:8">
      <c r="A32" s="90">
        <v>31</v>
      </c>
      <c r="B32" s="108" t="s">
        <v>122</v>
      </c>
      <c r="C32" s="101">
        <v>20709</v>
      </c>
      <c r="D32" s="101">
        <v>21052</v>
      </c>
      <c r="E32" s="101">
        <v>21188</v>
      </c>
      <c r="F32" s="109">
        <f t="shared" si="0"/>
        <v>2.3130040079192622E-2</v>
      </c>
      <c r="G32" s="102">
        <f t="shared" si="1"/>
        <v>479</v>
      </c>
      <c r="H32" s="102">
        <f t="shared" si="2"/>
        <v>136</v>
      </c>
    </row>
    <row r="33" spans="1:8">
      <c r="A33" s="90">
        <v>32</v>
      </c>
      <c r="B33" s="108" t="s">
        <v>123</v>
      </c>
      <c r="C33" s="101">
        <v>8122</v>
      </c>
      <c r="D33" s="101">
        <v>8516</v>
      </c>
      <c r="E33" s="101">
        <v>8629</v>
      </c>
      <c r="F33" s="109">
        <f t="shared" si="0"/>
        <v>6.242304851021916E-2</v>
      </c>
      <c r="G33" s="102">
        <f t="shared" si="1"/>
        <v>507</v>
      </c>
      <c r="H33" s="102">
        <f t="shared" si="2"/>
        <v>113</v>
      </c>
    </row>
    <row r="34" spans="1:8">
      <c r="A34" s="90">
        <v>33</v>
      </c>
      <c r="B34" s="108" t="s">
        <v>124</v>
      </c>
      <c r="C34" s="101">
        <v>33542</v>
      </c>
      <c r="D34" s="101">
        <v>34636</v>
      </c>
      <c r="E34" s="101">
        <v>34864</v>
      </c>
      <c r="F34" s="109">
        <f t="shared" si="0"/>
        <v>3.9413272911573552E-2</v>
      </c>
      <c r="G34" s="102">
        <f t="shared" si="1"/>
        <v>1322</v>
      </c>
      <c r="H34" s="102">
        <f t="shared" si="2"/>
        <v>228</v>
      </c>
    </row>
    <row r="35" spans="1:8">
      <c r="A35" s="90">
        <v>34</v>
      </c>
      <c r="B35" s="108" t="s">
        <v>125</v>
      </c>
      <c r="C35" s="101">
        <v>498067</v>
      </c>
      <c r="D35" s="101">
        <v>500989</v>
      </c>
      <c r="E35" s="101">
        <v>501962</v>
      </c>
      <c r="F35" s="109">
        <f t="shared" si="0"/>
        <v>7.8202330208586388E-3</v>
      </c>
      <c r="G35" s="102">
        <f t="shared" si="1"/>
        <v>3895</v>
      </c>
      <c r="H35" s="102">
        <f t="shared" si="2"/>
        <v>973</v>
      </c>
    </row>
    <row r="36" spans="1:8">
      <c r="A36" s="90">
        <v>35</v>
      </c>
      <c r="B36" s="108" t="s">
        <v>126</v>
      </c>
      <c r="C36" s="101">
        <v>118603</v>
      </c>
      <c r="D36" s="101">
        <v>120285</v>
      </c>
      <c r="E36" s="101">
        <v>120889</v>
      </c>
      <c r="F36" s="109">
        <f t="shared" si="0"/>
        <v>1.927438597674595E-2</v>
      </c>
      <c r="G36" s="102">
        <f t="shared" si="1"/>
        <v>2286</v>
      </c>
      <c r="H36" s="102">
        <f t="shared" si="2"/>
        <v>604</v>
      </c>
    </row>
    <row r="37" spans="1:8">
      <c r="A37" s="90">
        <v>36</v>
      </c>
      <c r="B37" s="108" t="s">
        <v>127</v>
      </c>
      <c r="C37" s="101">
        <v>2627</v>
      </c>
      <c r="D37" s="101">
        <v>2703</v>
      </c>
      <c r="E37" s="101">
        <v>2803</v>
      </c>
      <c r="F37" s="109">
        <f t="shared" si="0"/>
        <v>6.6996574038827555E-2</v>
      </c>
      <c r="G37" s="102">
        <f t="shared" si="1"/>
        <v>176</v>
      </c>
      <c r="H37" s="102">
        <f t="shared" si="2"/>
        <v>100</v>
      </c>
    </row>
    <row r="38" spans="1:8">
      <c r="A38" s="90">
        <v>37</v>
      </c>
      <c r="B38" s="108" t="s">
        <v>128</v>
      </c>
      <c r="C38" s="101">
        <v>6546</v>
      </c>
      <c r="D38" s="101">
        <v>6782</v>
      </c>
      <c r="E38" s="101">
        <v>6922</v>
      </c>
      <c r="F38" s="109">
        <f t="shared" si="0"/>
        <v>5.7439657806293919E-2</v>
      </c>
      <c r="G38" s="102">
        <f t="shared" si="1"/>
        <v>376</v>
      </c>
      <c r="H38" s="102">
        <f t="shared" si="2"/>
        <v>140</v>
      </c>
    </row>
    <row r="39" spans="1:8">
      <c r="A39" s="90">
        <v>38</v>
      </c>
      <c r="B39" s="108" t="s">
        <v>129</v>
      </c>
      <c r="C39" s="101">
        <v>28352</v>
      </c>
      <c r="D39" s="101">
        <v>28885</v>
      </c>
      <c r="E39" s="101">
        <v>29100</v>
      </c>
      <c r="F39" s="109">
        <f t="shared" si="0"/>
        <v>2.6382618510158013E-2</v>
      </c>
      <c r="G39" s="102">
        <f t="shared" si="1"/>
        <v>748</v>
      </c>
      <c r="H39" s="102">
        <f t="shared" si="2"/>
        <v>215</v>
      </c>
    </row>
    <row r="40" spans="1:8">
      <c r="A40" s="90">
        <v>39</v>
      </c>
      <c r="B40" s="108" t="s">
        <v>130</v>
      </c>
      <c r="C40" s="101">
        <v>7574</v>
      </c>
      <c r="D40" s="101">
        <v>7739</v>
      </c>
      <c r="E40" s="101">
        <v>7782</v>
      </c>
      <c r="F40" s="109">
        <f t="shared" si="0"/>
        <v>2.7462371270134671E-2</v>
      </c>
      <c r="G40" s="102">
        <f t="shared" si="1"/>
        <v>208</v>
      </c>
      <c r="H40" s="102">
        <f t="shared" si="2"/>
        <v>43</v>
      </c>
    </row>
    <row r="41" spans="1:8">
      <c r="A41" s="90">
        <v>40</v>
      </c>
      <c r="B41" s="108" t="s">
        <v>131</v>
      </c>
      <c r="C41" s="101">
        <v>3507</v>
      </c>
      <c r="D41" s="101">
        <v>3600</v>
      </c>
      <c r="E41" s="101">
        <v>3643</v>
      </c>
      <c r="F41" s="109">
        <f t="shared" si="0"/>
        <v>3.8779583689763329E-2</v>
      </c>
      <c r="G41" s="102">
        <f t="shared" si="1"/>
        <v>136</v>
      </c>
      <c r="H41" s="102">
        <f t="shared" si="2"/>
        <v>43</v>
      </c>
    </row>
    <row r="42" spans="1:8">
      <c r="A42" s="90">
        <v>41</v>
      </c>
      <c r="B42" s="108" t="s">
        <v>132</v>
      </c>
      <c r="C42" s="101">
        <v>40819</v>
      </c>
      <c r="D42" s="101">
        <v>42571</v>
      </c>
      <c r="E42" s="101">
        <v>42863</v>
      </c>
      <c r="F42" s="109">
        <f t="shared" si="0"/>
        <v>5.0074720105833068E-2</v>
      </c>
      <c r="G42" s="102">
        <f t="shared" si="1"/>
        <v>2044</v>
      </c>
      <c r="H42" s="102">
        <f t="shared" si="2"/>
        <v>292</v>
      </c>
    </row>
    <row r="43" spans="1:8">
      <c r="A43" s="90">
        <v>42</v>
      </c>
      <c r="B43" s="108" t="s">
        <v>133</v>
      </c>
      <c r="C43" s="101">
        <v>41090</v>
      </c>
      <c r="D43" s="101">
        <v>42420</v>
      </c>
      <c r="E43" s="101">
        <v>42761</v>
      </c>
      <c r="F43" s="109">
        <f t="shared" si="0"/>
        <v>4.0666828912144071E-2</v>
      </c>
      <c r="G43" s="102">
        <f t="shared" si="1"/>
        <v>1671</v>
      </c>
      <c r="H43" s="102">
        <f t="shared" si="2"/>
        <v>341</v>
      </c>
    </row>
    <row r="44" spans="1:8">
      <c r="A44" s="90">
        <v>43</v>
      </c>
      <c r="B44" s="108" t="s">
        <v>134</v>
      </c>
      <c r="C44" s="101">
        <v>9992</v>
      </c>
      <c r="D44" s="101">
        <v>9931</v>
      </c>
      <c r="E44" s="101">
        <v>10037</v>
      </c>
      <c r="F44" s="109">
        <f t="shared" si="0"/>
        <v>4.5036028823058445E-3</v>
      </c>
      <c r="G44" s="102">
        <f t="shared" si="1"/>
        <v>45</v>
      </c>
      <c r="H44" s="102">
        <f t="shared" si="2"/>
        <v>106</v>
      </c>
    </row>
    <row r="45" spans="1:8">
      <c r="A45" s="90">
        <v>44</v>
      </c>
      <c r="B45" s="108" t="s">
        <v>135</v>
      </c>
      <c r="C45" s="101">
        <v>10190</v>
      </c>
      <c r="D45" s="101">
        <v>10619</v>
      </c>
      <c r="E45" s="101">
        <v>10741</v>
      </c>
      <c r="F45" s="109">
        <f t="shared" si="0"/>
        <v>5.407262021589794E-2</v>
      </c>
      <c r="G45" s="102">
        <f t="shared" si="1"/>
        <v>551</v>
      </c>
      <c r="H45" s="102">
        <f t="shared" si="2"/>
        <v>122</v>
      </c>
    </row>
    <row r="46" spans="1:8">
      <c r="A46" s="90">
        <v>45</v>
      </c>
      <c r="B46" s="108" t="s">
        <v>136</v>
      </c>
      <c r="C46" s="101">
        <v>25470</v>
      </c>
      <c r="D46" s="101">
        <v>26086</v>
      </c>
      <c r="E46" s="101">
        <v>26232</v>
      </c>
      <c r="F46" s="109">
        <f t="shared" si="0"/>
        <v>2.9917550058892815E-2</v>
      </c>
      <c r="G46" s="102">
        <f t="shared" si="1"/>
        <v>762</v>
      </c>
      <c r="H46" s="102">
        <f t="shared" si="2"/>
        <v>146</v>
      </c>
    </row>
    <row r="47" spans="1:8">
      <c r="A47" s="90">
        <v>46</v>
      </c>
      <c r="B47" s="108" t="s">
        <v>137</v>
      </c>
      <c r="C47" s="101">
        <v>13292</v>
      </c>
      <c r="D47" s="101">
        <v>13758</v>
      </c>
      <c r="E47" s="101">
        <v>13957</v>
      </c>
      <c r="F47" s="109">
        <f t="shared" si="0"/>
        <v>5.0030093289196512E-2</v>
      </c>
      <c r="G47" s="102">
        <f t="shared" si="1"/>
        <v>665</v>
      </c>
      <c r="H47" s="102">
        <f t="shared" si="2"/>
        <v>199</v>
      </c>
    </row>
    <row r="48" spans="1:8">
      <c r="A48" s="90">
        <v>47</v>
      </c>
      <c r="B48" s="108" t="s">
        <v>138</v>
      </c>
      <c r="C48" s="101">
        <v>4872</v>
      </c>
      <c r="D48" s="101">
        <v>4828</v>
      </c>
      <c r="E48" s="101">
        <v>4876</v>
      </c>
      <c r="F48" s="109">
        <f t="shared" si="0"/>
        <v>8.2101806239737272E-4</v>
      </c>
      <c r="G48" s="102">
        <f t="shared" si="1"/>
        <v>4</v>
      </c>
      <c r="H48" s="102">
        <f t="shared" si="2"/>
        <v>48</v>
      </c>
    </row>
    <row r="49" spans="1:8">
      <c r="A49" s="90">
        <v>48</v>
      </c>
      <c r="B49" s="108" t="s">
        <v>139</v>
      </c>
      <c r="C49" s="101">
        <v>32555</v>
      </c>
      <c r="D49" s="101">
        <v>32310</v>
      </c>
      <c r="E49" s="101">
        <v>32984</v>
      </c>
      <c r="F49" s="109">
        <f t="shared" si="0"/>
        <v>1.3177699278144678E-2</v>
      </c>
      <c r="G49" s="102">
        <f t="shared" si="1"/>
        <v>429</v>
      </c>
      <c r="H49" s="102">
        <f t="shared" si="2"/>
        <v>674</v>
      </c>
    </row>
    <row r="50" spans="1:8">
      <c r="A50" s="90">
        <v>49</v>
      </c>
      <c r="B50" s="108" t="s">
        <v>140</v>
      </c>
      <c r="C50" s="101">
        <v>1868</v>
      </c>
      <c r="D50" s="101">
        <v>1952</v>
      </c>
      <c r="E50" s="101">
        <v>2032</v>
      </c>
      <c r="F50" s="109">
        <f t="shared" si="0"/>
        <v>8.7794432548179868E-2</v>
      </c>
      <c r="G50" s="102">
        <f t="shared" si="1"/>
        <v>164</v>
      </c>
      <c r="H50" s="102">
        <f t="shared" si="2"/>
        <v>80</v>
      </c>
    </row>
    <row r="51" spans="1:8">
      <c r="A51" s="90">
        <v>50</v>
      </c>
      <c r="B51" s="108" t="s">
        <v>141</v>
      </c>
      <c r="C51" s="101">
        <v>5817</v>
      </c>
      <c r="D51" s="101">
        <v>5891</v>
      </c>
      <c r="E51" s="101">
        <v>5966</v>
      </c>
      <c r="F51" s="109">
        <f t="shared" si="0"/>
        <v>2.5614577961148358E-2</v>
      </c>
      <c r="G51" s="102">
        <f t="shared" si="1"/>
        <v>149</v>
      </c>
      <c r="H51" s="102">
        <f t="shared" si="2"/>
        <v>75</v>
      </c>
    </row>
    <row r="52" spans="1:8">
      <c r="A52" s="90">
        <v>51</v>
      </c>
      <c r="B52" s="108" t="s">
        <v>142</v>
      </c>
      <c r="C52" s="101">
        <v>5326</v>
      </c>
      <c r="D52" s="101">
        <v>5336</v>
      </c>
      <c r="E52" s="101">
        <v>5505</v>
      </c>
      <c r="F52" s="109">
        <f t="shared" si="0"/>
        <v>3.3608711978971084E-2</v>
      </c>
      <c r="G52" s="102">
        <f t="shared" si="1"/>
        <v>179</v>
      </c>
      <c r="H52" s="102">
        <f t="shared" si="2"/>
        <v>169</v>
      </c>
    </row>
    <row r="53" spans="1:8">
      <c r="A53" s="90">
        <v>52</v>
      </c>
      <c r="B53" s="108" t="s">
        <v>143</v>
      </c>
      <c r="C53" s="101">
        <v>11084</v>
      </c>
      <c r="D53" s="101">
        <v>11301</v>
      </c>
      <c r="E53" s="101">
        <v>11423</v>
      </c>
      <c r="F53" s="109">
        <f t="shared" si="0"/>
        <v>3.0584626488632263E-2</v>
      </c>
      <c r="G53" s="102">
        <f t="shared" si="1"/>
        <v>339</v>
      </c>
      <c r="H53" s="102">
        <f t="shared" si="2"/>
        <v>122</v>
      </c>
    </row>
    <row r="54" spans="1:8">
      <c r="A54" s="90">
        <v>53</v>
      </c>
      <c r="B54" s="108" t="s">
        <v>144</v>
      </c>
      <c r="C54" s="101">
        <v>6061</v>
      </c>
      <c r="D54" s="101">
        <v>6068</v>
      </c>
      <c r="E54" s="101">
        <v>6142</v>
      </c>
      <c r="F54" s="109">
        <f t="shared" si="0"/>
        <v>1.3364131331463455E-2</v>
      </c>
      <c r="G54" s="102">
        <f t="shared" si="1"/>
        <v>81</v>
      </c>
      <c r="H54" s="102">
        <f t="shared" si="2"/>
        <v>74</v>
      </c>
    </row>
    <row r="55" spans="1:8">
      <c r="A55" s="90">
        <v>54</v>
      </c>
      <c r="B55" s="108" t="s">
        <v>145</v>
      </c>
      <c r="C55" s="101">
        <v>20485</v>
      </c>
      <c r="D55" s="101">
        <v>21538</v>
      </c>
      <c r="E55" s="101">
        <v>21721</v>
      </c>
      <c r="F55" s="109">
        <f t="shared" si="0"/>
        <v>6.0336831828166952E-2</v>
      </c>
      <c r="G55" s="102">
        <f t="shared" si="1"/>
        <v>1236</v>
      </c>
      <c r="H55" s="102">
        <f t="shared" si="2"/>
        <v>183</v>
      </c>
    </row>
    <row r="56" spans="1:8">
      <c r="A56" s="90">
        <v>55</v>
      </c>
      <c r="B56" s="108" t="s">
        <v>146</v>
      </c>
      <c r="C56" s="101">
        <v>22992</v>
      </c>
      <c r="D56" s="101">
        <v>23480</v>
      </c>
      <c r="E56" s="101">
        <v>23624</v>
      </c>
      <c r="F56" s="109">
        <f t="shared" si="0"/>
        <v>2.7487821851078637E-2</v>
      </c>
      <c r="G56" s="102">
        <f t="shared" si="1"/>
        <v>632</v>
      </c>
      <c r="H56" s="102">
        <f t="shared" si="2"/>
        <v>144</v>
      </c>
    </row>
    <row r="57" spans="1:8">
      <c r="A57" s="90">
        <v>56</v>
      </c>
      <c r="B57" s="108" t="s">
        <v>147</v>
      </c>
      <c r="C57" s="101">
        <v>1934</v>
      </c>
      <c r="D57" s="101">
        <v>1970</v>
      </c>
      <c r="E57" s="101">
        <v>2021</v>
      </c>
      <c r="F57" s="109">
        <f t="shared" si="0"/>
        <v>4.4984488107549118E-2</v>
      </c>
      <c r="G57" s="102">
        <f t="shared" si="1"/>
        <v>87</v>
      </c>
      <c r="H57" s="102">
        <f t="shared" si="2"/>
        <v>51</v>
      </c>
    </row>
    <row r="58" spans="1:8">
      <c r="A58" s="90">
        <v>57</v>
      </c>
      <c r="B58" s="108" t="s">
        <v>148</v>
      </c>
      <c r="C58" s="101">
        <v>3727</v>
      </c>
      <c r="D58" s="101">
        <v>3856</v>
      </c>
      <c r="E58" s="101">
        <v>3878</v>
      </c>
      <c r="F58" s="109">
        <f t="shared" si="0"/>
        <v>4.051515964582774E-2</v>
      </c>
      <c r="G58" s="102">
        <f t="shared" si="1"/>
        <v>151</v>
      </c>
      <c r="H58" s="102">
        <f t="shared" si="2"/>
        <v>22</v>
      </c>
    </row>
    <row r="59" spans="1:8">
      <c r="A59" s="90">
        <v>58</v>
      </c>
      <c r="B59" s="108" t="s">
        <v>149</v>
      </c>
      <c r="C59" s="101">
        <v>8551</v>
      </c>
      <c r="D59" s="101">
        <v>8889</v>
      </c>
      <c r="E59" s="101">
        <v>9202</v>
      </c>
      <c r="F59" s="109">
        <f t="shared" si="0"/>
        <v>7.6131446614431067E-2</v>
      </c>
      <c r="G59" s="102">
        <f t="shared" si="1"/>
        <v>651</v>
      </c>
      <c r="H59" s="102">
        <f t="shared" si="2"/>
        <v>313</v>
      </c>
    </row>
    <row r="60" spans="1:8">
      <c r="A60" s="90">
        <v>59</v>
      </c>
      <c r="B60" s="108" t="s">
        <v>150</v>
      </c>
      <c r="C60" s="101">
        <v>21249</v>
      </c>
      <c r="D60" s="101">
        <v>22100</v>
      </c>
      <c r="E60" s="101">
        <v>22332</v>
      </c>
      <c r="F60" s="109">
        <f t="shared" si="0"/>
        <v>5.0967104334321618E-2</v>
      </c>
      <c r="G60" s="102">
        <f t="shared" si="1"/>
        <v>1083</v>
      </c>
      <c r="H60" s="102">
        <f t="shared" si="2"/>
        <v>232</v>
      </c>
    </row>
    <row r="61" spans="1:8">
      <c r="A61" s="90">
        <v>60</v>
      </c>
      <c r="B61" s="108" t="s">
        <v>151</v>
      </c>
      <c r="C61" s="101">
        <v>7618</v>
      </c>
      <c r="D61" s="101">
        <v>7700</v>
      </c>
      <c r="E61" s="101">
        <v>7826</v>
      </c>
      <c r="F61" s="109">
        <f t="shared" si="0"/>
        <v>2.7303754266211604E-2</v>
      </c>
      <c r="G61" s="102">
        <f t="shared" si="1"/>
        <v>208</v>
      </c>
      <c r="H61" s="102">
        <f t="shared" si="2"/>
        <v>126</v>
      </c>
    </row>
    <row r="62" spans="1:8">
      <c r="A62" s="90">
        <v>61</v>
      </c>
      <c r="B62" s="108" t="s">
        <v>152</v>
      </c>
      <c r="C62" s="101">
        <v>16081</v>
      </c>
      <c r="D62" s="101">
        <v>16131</v>
      </c>
      <c r="E62" s="101">
        <v>16309</v>
      </c>
      <c r="F62" s="109">
        <f t="shared" si="0"/>
        <v>1.4178222747341583E-2</v>
      </c>
      <c r="G62" s="102">
        <f t="shared" si="1"/>
        <v>228</v>
      </c>
      <c r="H62" s="102">
        <f t="shared" si="2"/>
        <v>178</v>
      </c>
    </row>
    <row r="63" spans="1:8">
      <c r="A63" s="90">
        <v>62</v>
      </c>
      <c r="B63" s="108" t="s">
        <v>153</v>
      </c>
      <c r="C63" s="101">
        <v>1094</v>
      </c>
      <c r="D63" s="101">
        <v>1095</v>
      </c>
      <c r="E63" s="101">
        <v>1131</v>
      </c>
      <c r="F63" s="109">
        <f t="shared" si="0"/>
        <v>3.3820840950639856E-2</v>
      </c>
      <c r="G63" s="102">
        <f t="shared" si="1"/>
        <v>37</v>
      </c>
      <c r="H63" s="102">
        <f t="shared" si="2"/>
        <v>36</v>
      </c>
    </row>
    <row r="64" spans="1:8">
      <c r="A64" s="90">
        <v>63</v>
      </c>
      <c r="B64" s="108" t="s">
        <v>154</v>
      </c>
      <c r="C64" s="101">
        <v>10999</v>
      </c>
      <c r="D64" s="101">
        <v>11652</v>
      </c>
      <c r="E64" s="101">
        <v>11723</v>
      </c>
      <c r="F64" s="109">
        <f t="shared" si="0"/>
        <v>6.5824165833257564E-2</v>
      </c>
      <c r="G64" s="102">
        <f t="shared" si="1"/>
        <v>724</v>
      </c>
      <c r="H64" s="102">
        <f t="shared" si="2"/>
        <v>71</v>
      </c>
    </row>
    <row r="65" spans="1:8">
      <c r="A65" s="90">
        <v>64</v>
      </c>
      <c r="B65" s="108" t="s">
        <v>155</v>
      </c>
      <c r="C65" s="101">
        <v>8033</v>
      </c>
      <c r="D65" s="101">
        <v>8093</v>
      </c>
      <c r="E65" s="101">
        <v>8199</v>
      </c>
      <c r="F65" s="109">
        <f t="shared" si="0"/>
        <v>2.0664757873770697E-2</v>
      </c>
      <c r="G65" s="102">
        <f t="shared" si="1"/>
        <v>166</v>
      </c>
      <c r="H65" s="102">
        <f t="shared" si="2"/>
        <v>106</v>
      </c>
    </row>
    <row r="66" spans="1:8">
      <c r="A66" s="90">
        <v>65</v>
      </c>
      <c r="B66" s="108" t="s">
        <v>156</v>
      </c>
      <c r="C66" s="101">
        <v>6674</v>
      </c>
      <c r="D66" s="101">
        <v>6886</v>
      </c>
      <c r="E66" s="101">
        <v>7166</v>
      </c>
      <c r="F66" s="109">
        <f t="shared" si="0"/>
        <v>7.3718909199880125E-2</v>
      </c>
      <c r="G66" s="102">
        <f t="shared" si="1"/>
        <v>492</v>
      </c>
      <c r="H66" s="102">
        <f t="shared" si="2"/>
        <v>280</v>
      </c>
    </row>
    <row r="67" spans="1:8">
      <c r="A67" s="90">
        <v>66</v>
      </c>
      <c r="B67" s="108" t="s">
        <v>157</v>
      </c>
      <c r="C67" s="101">
        <v>5258</v>
      </c>
      <c r="D67" s="101">
        <v>5429</v>
      </c>
      <c r="E67" s="101">
        <v>5565</v>
      </c>
      <c r="F67" s="109">
        <f t="shared" ref="F67:F83" si="3">(E67-C67)/C67</f>
        <v>5.8387219475085586E-2</v>
      </c>
      <c r="G67" s="102">
        <f t="shared" ref="G67:G83" si="4">E67-C67</f>
        <v>307</v>
      </c>
      <c r="H67" s="102">
        <f t="shared" ref="H67:H83" si="5">E67-D67</f>
        <v>136</v>
      </c>
    </row>
    <row r="68" spans="1:8">
      <c r="A68" s="90">
        <v>67</v>
      </c>
      <c r="B68" s="108" t="s">
        <v>158</v>
      </c>
      <c r="C68" s="101">
        <v>10603</v>
      </c>
      <c r="D68" s="101">
        <v>10657</v>
      </c>
      <c r="E68" s="101">
        <v>10741</v>
      </c>
      <c r="F68" s="109">
        <f t="shared" si="3"/>
        <v>1.3015184381778741E-2</v>
      </c>
      <c r="G68" s="102">
        <f t="shared" si="4"/>
        <v>138</v>
      </c>
      <c r="H68" s="102">
        <f t="shared" si="5"/>
        <v>84</v>
      </c>
    </row>
    <row r="69" spans="1:8">
      <c r="A69" s="90">
        <v>68</v>
      </c>
      <c r="B69" s="108" t="s">
        <v>159</v>
      </c>
      <c r="C69" s="101">
        <v>5992</v>
      </c>
      <c r="D69" s="101">
        <v>6261</v>
      </c>
      <c r="E69" s="101">
        <v>6375</v>
      </c>
      <c r="F69" s="109">
        <f t="shared" si="3"/>
        <v>6.3918558077436585E-2</v>
      </c>
      <c r="G69" s="102">
        <f t="shared" si="4"/>
        <v>383</v>
      </c>
      <c r="H69" s="102">
        <f t="shared" si="5"/>
        <v>114</v>
      </c>
    </row>
    <row r="70" spans="1:8">
      <c r="A70" s="90">
        <v>69</v>
      </c>
      <c r="B70" s="108" t="s">
        <v>160</v>
      </c>
      <c r="C70" s="101">
        <v>1060</v>
      </c>
      <c r="D70" s="101">
        <v>1046</v>
      </c>
      <c r="E70" s="101">
        <v>1084</v>
      </c>
      <c r="F70" s="109">
        <f t="shared" si="3"/>
        <v>2.2641509433962263E-2</v>
      </c>
      <c r="G70" s="102">
        <f t="shared" si="4"/>
        <v>24</v>
      </c>
      <c r="H70" s="102">
        <f t="shared" si="5"/>
        <v>38</v>
      </c>
    </row>
    <row r="71" spans="1:8">
      <c r="A71" s="90">
        <v>70</v>
      </c>
      <c r="B71" s="108" t="s">
        <v>161</v>
      </c>
      <c r="C71" s="101">
        <v>3944</v>
      </c>
      <c r="D71" s="101">
        <v>4088</v>
      </c>
      <c r="E71" s="101">
        <v>4174</v>
      </c>
      <c r="F71" s="109">
        <f t="shared" si="3"/>
        <v>5.8316430020283978E-2</v>
      </c>
      <c r="G71" s="102">
        <f t="shared" si="4"/>
        <v>230</v>
      </c>
      <c r="H71" s="102">
        <f t="shared" si="5"/>
        <v>86</v>
      </c>
    </row>
    <row r="72" spans="1:8">
      <c r="A72" s="90">
        <v>71</v>
      </c>
      <c r="B72" s="108" t="s">
        <v>162</v>
      </c>
      <c r="C72" s="101">
        <v>4510</v>
      </c>
      <c r="D72" s="101">
        <v>4600</v>
      </c>
      <c r="E72" s="101">
        <v>4653</v>
      </c>
      <c r="F72" s="109">
        <f t="shared" si="3"/>
        <v>3.1707317073170732E-2</v>
      </c>
      <c r="G72" s="102">
        <f t="shared" si="4"/>
        <v>143</v>
      </c>
      <c r="H72" s="102">
        <f t="shared" si="5"/>
        <v>53</v>
      </c>
    </row>
    <row r="73" spans="1:8">
      <c r="A73" s="90">
        <v>72</v>
      </c>
      <c r="B73" s="108" t="s">
        <v>163</v>
      </c>
      <c r="C73" s="101">
        <v>3448</v>
      </c>
      <c r="D73" s="101">
        <v>3527</v>
      </c>
      <c r="E73" s="101">
        <v>3582</v>
      </c>
      <c r="F73" s="109">
        <f t="shared" si="3"/>
        <v>3.88631090487239E-2</v>
      </c>
      <c r="G73" s="102">
        <f t="shared" si="4"/>
        <v>134</v>
      </c>
      <c r="H73" s="102">
        <f t="shared" si="5"/>
        <v>55</v>
      </c>
    </row>
    <row r="74" spans="1:8">
      <c r="A74" s="90">
        <v>73</v>
      </c>
      <c r="B74" s="108" t="s">
        <v>164</v>
      </c>
      <c r="C74" s="101">
        <v>2009</v>
      </c>
      <c r="D74" s="101">
        <v>1547</v>
      </c>
      <c r="E74" s="101">
        <v>1830</v>
      </c>
      <c r="F74" s="109">
        <f t="shared" si="3"/>
        <v>-8.9099054255848686E-2</v>
      </c>
      <c r="G74" s="102">
        <f t="shared" si="4"/>
        <v>-179</v>
      </c>
      <c r="H74" s="102">
        <f t="shared" si="5"/>
        <v>283</v>
      </c>
    </row>
    <row r="75" spans="1:8">
      <c r="A75" s="90">
        <v>74</v>
      </c>
      <c r="B75" s="108" t="s">
        <v>165</v>
      </c>
      <c r="C75" s="101">
        <v>3923</v>
      </c>
      <c r="D75" s="101">
        <v>3954</v>
      </c>
      <c r="E75" s="101">
        <v>3980</v>
      </c>
      <c r="F75" s="109">
        <f t="shared" si="3"/>
        <v>1.4529696660718837E-2</v>
      </c>
      <c r="G75" s="102">
        <f t="shared" si="4"/>
        <v>57</v>
      </c>
      <c r="H75" s="102">
        <f t="shared" si="5"/>
        <v>26</v>
      </c>
    </row>
    <row r="76" spans="1:8">
      <c r="A76" s="90">
        <v>75</v>
      </c>
      <c r="B76" s="108" t="s">
        <v>166</v>
      </c>
      <c r="C76" s="101">
        <v>1088</v>
      </c>
      <c r="D76" s="101">
        <v>1088</v>
      </c>
      <c r="E76" s="101">
        <v>1126</v>
      </c>
      <c r="F76" s="109">
        <f t="shared" si="3"/>
        <v>3.4926470588235295E-2</v>
      </c>
      <c r="G76" s="102">
        <f t="shared" si="4"/>
        <v>38</v>
      </c>
      <c r="H76" s="102">
        <f t="shared" si="5"/>
        <v>38</v>
      </c>
    </row>
    <row r="77" spans="1:8">
      <c r="A77" s="90">
        <v>76</v>
      </c>
      <c r="B77" s="108" t="s">
        <v>167</v>
      </c>
      <c r="C77" s="101">
        <v>1713</v>
      </c>
      <c r="D77" s="101">
        <v>1638</v>
      </c>
      <c r="E77" s="101">
        <v>1656</v>
      </c>
      <c r="F77" s="109">
        <f t="shared" si="3"/>
        <v>-3.3274956217162872E-2</v>
      </c>
      <c r="G77" s="102">
        <f t="shared" si="4"/>
        <v>-57</v>
      </c>
      <c r="H77" s="102">
        <f t="shared" si="5"/>
        <v>18</v>
      </c>
    </row>
    <row r="78" spans="1:8">
      <c r="A78" s="90">
        <v>77</v>
      </c>
      <c r="B78" s="108" t="s">
        <v>168</v>
      </c>
      <c r="C78" s="101">
        <v>6248</v>
      </c>
      <c r="D78" s="101">
        <v>6599</v>
      </c>
      <c r="E78" s="101">
        <v>6668</v>
      </c>
      <c r="F78" s="109">
        <f t="shared" si="3"/>
        <v>6.7221510883482716E-2</v>
      </c>
      <c r="G78" s="102">
        <f t="shared" si="4"/>
        <v>420</v>
      </c>
      <c r="H78" s="102">
        <f t="shared" si="5"/>
        <v>69</v>
      </c>
    </row>
    <row r="79" spans="1:8">
      <c r="A79" s="90">
        <v>78</v>
      </c>
      <c r="B79" s="108" t="s">
        <v>169</v>
      </c>
      <c r="C79" s="101">
        <v>5047</v>
      </c>
      <c r="D79" s="101">
        <v>5008</v>
      </c>
      <c r="E79" s="101">
        <v>5066</v>
      </c>
      <c r="F79" s="109">
        <f t="shared" si="3"/>
        <v>3.7646126411729742E-3</v>
      </c>
      <c r="G79" s="102">
        <f t="shared" si="4"/>
        <v>19</v>
      </c>
      <c r="H79" s="102">
        <f t="shared" si="5"/>
        <v>58</v>
      </c>
    </row>
    <row r="80" spans="1:8">
      <c r="A80" s="90">
        <v>79</v>
      </c>
      <c r="B80" s="108" t="s">
        <v>170</v>
      </c>
      <c r="C80" s="101">
        <v>1539</v>
      </c>
      <c r="D80" s="101">
        <v>1529</v>
      </c>
      <c r="E80" s="101">
        <v>1546</v>
      </c>
      <c r="F80" s="109">
        <f t="shared" si="3"/>
        <v>4.5484080571799868E-3</v>
      </c>
      <c r="G80" s="102">
        <f t="shared" si="4"/>
        <v>7</v>
      </c>
      <c r="H80" s="102">
        <f t="shared" si="5"/>
        <v>17</v>
      </c>
    </row>
    <row r="81" spans="1:8">
      <c r="A81" s="90">
        <v>80</v>
      </c>
      <c r="B81" s="108" t="s">
        <v>171</v>
      </c>
      <c r="C81" s="101">
        <v>5911</v>
      </c>
      <c r="D81" s="101">
        <v>6072</v>
      </c>
      <c r="E81" s="101">
        <v>6105</v>
      </c>
      <c r="F81" s="109">
        <f t="shared" si="3"/>
        <v>3.2820165792590089E-2</v>
      </c>
      <c r="G81" s="102">
        <f t="shared" si="4"/>
        <v>194</v>
      </c>
      <c r="H81" s="102">
        <f t="shared" si="5"/>
        <v>33</v>
      </c>
    </row>
    <row r="82" spans="1:8">
      <c r="A82" s="90">
        <v>81</v>
      </c>
      <c r="B82" s="108" t="s">
        <v>172</v>
      </c>
      <c r="C82" s="101">
        <v>6932</v>
      </c>
      <c r="D82" s="101">
        <v>7263</v>
      </c>
      <c r="E82" s="101">
        <v>7368</v>
      </c>
      <c r="F82" s="109">
        <f t="shared" si="3"/>
        <v>6.2896710905943454E-2</v>
      </c>
      <c r="G82" s="102">
        <f t="shared" si="4"/>
        <v>436</v>
      </c>
      <c r="H82" s="102">
        <f t="shared" si="5"/>
        <v>105</v>
      </c>
    </row>
    <row r="83" spans="1:8">
      <c r="A83" s="131" t="s">
        <v>173</v>
      </c>
      <c r="B83" s="131"/>
      <c r="C83" s="112">
        <v>1697253</v>
      </c>
      <c r="D83" s="112">
        <v>1719254</v>
      </c>
      <c r="E83" s="112">
        <v>1732754</v>
      </c>
      <c r="F83" s="109">
        <f t="shared" si="3"/>
        <v>2.0916740167788776E-2</v>
      </c>
      <c r="G83" s="102">
        <f t="shared" si="4"/>
        <v>35501</v>
      </c>
      <c r="H83" s="102">
        <f t="shared" si="5"/>
        <v>13500</v>
      </c>
    </row>
  </sheetData>
  <mergeCells count="1">
    <mergeCell ref="A83:B8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1"/>
  <sheetViews>
    <sheetView zoomScale="80" zoomScaleNormal="80" workbookViewId="0">
      <selection sqref="A1:H90"/>
    </sheetView>
  </sheetViews>
  <sheetFormatPr defaultRowHeight="14.5"/>
  <cols>
    <col min="2" max="2" width="34.6328125" customWidth="1"/>
    <col min="3" max="3" width="10.36328125" customWidth="1"/>
    <col min="4" max="4" width="10.54296875" customWidth="1"/>
    <col min="5" max="5" width="11.453125" customWidth="1"/>
    <col min="6" max="6" width="24.36328125" customWidth="1"/>
    <col min="7" max="7" width="23.6328125" customWidth="1"/>
    <col min="8" max="8" width="30.81640625" customWidth="1"/>
  </cols>
  <sheetData>
    <row r="1" spans="1:8" ht="29">
      <c r="A1" s="14" t="s">
        <v>1</v>
      </c>
      <c r="B1" s="6" t="s">
        <v>90</v>
      </c>
      <c r="C1" s="54">
        <v>42095</v>
      </c>
      <c r="D1" s="54">
        <v>42430</v>
      </c>
      <c r="E1" s="54">
        <v>42461</v>
      </c>
      <c r="F1" s="1" t="s">
        <v>318</v>
      </c>
      <c r="G1" s="1" t="s">
        <v>319</v>
      </c>
      <c r="H1" s="2" t="s">
        <v>320</v>
      </c>
    </row>
    <row r="2" spans="1:8">
      <c r="A2" s="103">
        <v>1</v>
      </c>
      <c r="B2" s="104" t="s">
        <v>2</v>
      </c>
      <c r="C2" s="101">
        <v>15481</v>
      </c>
      <c r="D2" s="101">
        <v>16322</v>
      </c>
      <c r="E2" s="101">
        <v>16536</v>
      </c>
      <c r="F2" s="109">
        <f>(E2-C2)/C2</f>
        <v>6.8148052451392035E-2</v>
      </c>
      <c r="G2" s="102">
        <f>E2-C2</f>
        <v>1055</v>
      </c>
      <c r="H2" s="102">
        <f>E2-D2</f>
        <v>214</v>
      </c>
    </row>
    <row r="3" spans="1:8">
      <c r="A3" s="103">
        <v>2</v>
      </c>
      <c r="B3" s="104" t="s">
        <v>3</v>
      </c>
      <c r="C3" s="101">
        <v>2829</v>
      </c>
      <c r="D3" s="101">
        <v>2655</v>
      </c>
      <c r="E3" s="101">
        <v>2778</v>
      </c>
      <c r="F3" s="109">
        <f t="shared" ref="F3:F66" si="0">(E3-C3)/C3</f>
        <v>-1.8027571580063628E-2</v>
      </c>
      <c r="G3" s="102">
        <f t="shared" ref="G3:G66" si="1">E3-C3</f>
        <v>-51</v>
      </c>
      <c r="H3" s="102">
        <f t="shared" ref="H3:H66" si="2">E3-D3</f>
        <v>123</v>
      </c>
    </row>
    <row r="4" spans="1:8">
      <c r="A4" s="103">
        <v>3</v>
      </c>
      <c r="B4" s="104" t="s">
        <v>4</v>
      </c>
      <c r="C4" s="101">
        <v>1157</v>
      </c>
      <c r="D4" s="101">
        <v>1161</v>
      </c>
      <c r="E4" s="101">
        <v>1176</v>
      </c>
      <c r="F4" s="109">
        <f t="shared" si="0"/>
        <v>1.6421780466724288E-2</v>
      </c>
      <c r="G4" s="102">
        <f t="shared" si="1"/>
        <v>19</v>
      </c>
      <c r="H4" s="102">
        <f t="shared" si="2"/>
        <v>15</v>
      </c>
    </row>
    <row r="5" spans="1:8">
      <c r="A5" s="103">
        <v>5</v>
      </c>
      <c r="B5" s="104" t="s">
        <v>5</v>
      </c>
      <c r="C5" s="101">
        <v>646</v>
      </c>
      <c r="D5" s="101">
        <v>575</v>
      </c>
      <c r="E5" s="101">
        <v>579</v>
      </c>
      <c r="F5" s="109">
        <f t="shared" si="0"/>
        <v>-0.10371517027863777</v>
      </c>
      <c r="G5" s="102">
        <f t="shared" si="1"/>
        <v>-67</v>
      </c>
      <c r="H5" s="102">
        <f t="shared" si="2"/>
        <v>4</v>
      </c>
    </row>
    <row r="6" spans="1:8">
      <c r="A6" s="103">
        <v>6</v>
      </c>
      <c r="B6" s="104" t="s">
        <v>6</v>
      </c>
      <c r="C6" s="101">
        <v>47</v>
      </c>
      <c r="D6" s="101">
        <v>44</v>
      </c>
      <c r="E6" s="101">
        <v>45</v>
      </c>
      <c r="F6" s="109">
        <f t="shared" si="0"/>
        <v>-4.2553191489361701E-2</v>
      </c>
      <c r="G6" s="102">
        <f t="shared" si="1"/>
        <v>-2</v>
      </c>
      <c r="H6" s="102">
        <f t="shared" si="2"/>
        <v>1</v>
      </c>
    </row>
    <row r="7" spans="1:8">
      <c r="A7" s="103">
        <v>7</v>
      </c>
      <c r="B7" s="104" t="s">
        <v>7</v>
      </c>
      <c r="C7" s="101">
        <v>873</v>
      </c>
      <c r="D7" s="101">
        <v>843</v>
      </c>
      <c r="E7" s="101">
        <v>860</v>
      </c>
      <c r="F7" s="109">
        <f t="shared" si="0"/>
        <v>-1.4891179839633447E-2</v>
      </c>
      <c r="G7" s="102">
        <f t="shared" si="1"/>
        <v>-13</v>
      </c>
      <c r="H7" s="102">
        <f t="shared" si="2"/>
        <v>17</v>
      </c>
    </row>
    <row r="8" spans="1:8">
      <c r="A8" s="103">
        <v>8</v>
      </c>
      <c r="B8" s="104" t="s">
        <v>281</v>
      </c>
      <c r="C8" s="101">
        <v>4582</v>
      </c>
      <c r="D8" s="101">
        <v>4583</v>
      </c>
      <c r="E8" s="101">
        <v>4695</v>
      </c>
      <c r="F8" s="109">
        <f t="shared" si="0"/>
        <v>2.4661719773024879E-2</v>
      </c>
      <c r="G8" s="102">
        <f t="shared" si="1"/>
        <v>113</v>
      </c>
      <c r="H8" s="102">
        <f t="shared" si="2"/>
        <v>112</v>
      </c>
    </row>
    <row r="9" spans="1:8">
      <c r="A9" s="103">
        <v>9</v>
      </c>
      <c r="B9" s="104" t="s">
        <v>8</v>
      </c>
      <c r="C9" s="101">
        <v>443</v>
      </c>
      <c r="D9" s="101">
        <v>445</v>
      </c>
      <c r="E9" s="101">
        <v>442</v>
      </c>
      <c r="F9" s="109">
        <f t="shared" si="0"/>
        <v>-2.257336343115124E-3</v>
      </c>
      <c r="G9" s="102">
        <f t="shared" si="1"/>
        <v>-1</v>
      </c>
      <c r="H9" s="102">
        <f t="shared" si="2"/>
        <v>-3</v>
      </c>
    </row>
    <row r="10" spans="1:8">
      <c r="A10" s="105">
        <v>10</v>
      </c>
      <c r="B10" s="104" t="s">
        <v>9</v>
      </c>
      <c r="C10" s="101">
        <v>41479</v>
      </c>
      <c r="D10" s="101">
        <v>41375</v>
      </c>
      <c r="E10" s="101">
        <v>41553</v>
      </c>
      <c r="F10" s="109">
        <f t="shared" si="0"/>
        <v>1.7840352949685383E-3</v>
      </c>
      <c r="G10" s="102">
        <f t="shared" si="1"/>
        <v>74</v>
      </c>
      <c r="H10" s="102">
        <f t="shared" si="2"/>
        <v>178</v>
      </c>
    </row>
    <row r="11" spans="1:8">
      <c r="A11" s="105">
        <v>11</v>
      </c>
      <c r="B11" s="104" t="s">
        <v>10</v>
      </c>
      <c r="C11" s="101">
        <v>633</v>
      </c>
      <c r="D11" s="101">
        <v>637</v>
      </c>
      <c r="E11" s="101">
        <v>638</v>
      </c>
      <c r="F11" s="109">
        <f t="shared" si="0"/>
        <v>7.8988941548183249E-3</v>
      </c>
      <c r="G11" s="102">
        <f t="shared" si="1"/>
        <v>5</v>
      </c>
      <c r="H11" s="102">
        <f t="shared" si="2"/>
        <v>1</v>
      </c>
    </row>
    <row r="12" spans="1:8">
      <c r="A12" s="105">
        <v>12</v>
      </c>
      <c r="B12" s="104" t="s">
        <v>11</v>
      </c>
      <c r="C12" s="101">
        <v>36</v>
      </c>
      <c r="D12" s="101">
        <v>40</v>
      </c>
      <c r="E12" s="101">
        <v>41</v>
      </c>
      <c r="F12" s="109">
        <f t="shared" si="0"/>
        <v>0.1388888888888889</v>
      </c>
      <c r="G12" s="102">
        <f t="shared" si="1"/>
        <v>5</v>
      </c>
      <c r="H12" s="102">
        <f t="shared" si="2"/>
        <v>1</v>
      </c>
    </row>
    <row r="13" spans="1:8">
      <c r="A13" s="105">
        <v>13</v>
      </c>
      <c r="B13" s="104" t="s">
        <v>12</v>
      </c>
      <c r="C13" s="101">
        <v>16890</v>
      </c>
      <c r="D13" s="101">
        <v>16482</v>
      </c>
      <c r="E13" s="101">
        <v>16478</v>
      </c>
      <c r="F13" s="109">
        <f t="shared" si="0"/>
        <v>-2.4393132030787447E-2</v>
      </c>
      <c r="G13" s="102">
        <f t="shared" si="1"/>
        <v>-412</v>
      </c>
      <c r="H13" s="102">
        <f t="shared" si="2"/>
        <v>-4</v>
      </c>
    </row>
    <row r="14" spans="1:8">
      <c r="A14" s="105">
        <v>14</v>
      </c>
      <c r="B14" s="104" t="s">
        <v>13</v>
      </c>
      <c r="C14" s="101">
        <v>33832</v>
      </c>
      <c r="D14" s="101">
        <v>32392</v>
      </c>
      <c r="E14" s="101">
        <v>32547</v>
      </c>
      <c r="F14" s="109">
        <f t="shared" si="0"/>
        <v>-3.7981792385906835E-2</v>
      </c>
      <c r="G14" s="102">
        <f t="shared" si="1"/>
        <v>-1285</v>
      </c>
      <c r="H14" s="102">
        <f t="shared" si="2"/>
        <v>155</v>
      </c>
    </row>
    <row r="15" spans="1:8">
      <c r="A15" s="105">
        <v>15</v>
      </c>
      <c r="B15" s="104" t="s">
        <v>14</v>
      </c>
      <c r="C15" s="101">
        <v>6674</v>
      </c>
      <c r="D15" s="101">
        <v>6427</v>
      </c>
      <c r="E15" s="101">
        <v>6456</v>
      </c>
      <c r="F15" s="109">
        <f t="shared" si="0"/>
        <v>-3.2664069523524124E-2</v>
      </c>
      <c r="G15" s="102">
        <f t="shared" si="1"/>
        <v>-218</v>
      </c>
      <c r="H15" s="102">
        <f t="shared" si="2"/>
        <v>29</v>
      </c>
    </row>
    <row r="16" spans="1:8">
      <c r="A16" s="105">
        <v>16</v>
      </c>
      <c r="B16" s="104" t="s">
        <v>15</v>
      </c>
      <c r="C16" s="101">
        <v>10677</v>
      </c>
      <c r="D16" s="101">
        <v>10435</v>
      </c>
      <c r="E16" s="101">
        <v>10503</v>
      </c>
      <c r="F16" s="109">
        <f t="shared" si="0"/>
        <v>-1.6296712559707782E-2</v>
      </c>
      <c r="G16" s="102">
        <f t="shared" si="1"/>
        <v>-174</v>
      </c>
      <c r="H16" s="102">
        <f t="shared" si="2"/>
        <v>68</v>
      </c>
    </row>
    <row r="17" spans="1:8">
      <c r="A17" s="105">
        <v>17</v>
      </c>
      <c r="B17" s="104" t="s">
        <v>16</v>
      </c>
      <c r="C17" s="101">
        <v>2272</v>
      </c>
      <c r="D17" s="101">
        <v>2356</v>
      </c>
      <c r="E17" s="101">
        <v>2366</v>
      </c>
      <c r="F17" s="109">
        <f t="shared" si="0"/>
        <v>4.1373239436619719E-2</v>
      </c>
      <c r="G17" s="102">
        <f t="shared" si="1"/>
        <v>94</v>
      </c>
      <c r="H17" s="102">
        <f t="shared" si="2"/>
        <v>10</v>
      </c>
    </row>
    <row r="18" spans="1:8">
      <c r="A18" s="105">
        <v>18</v>
      </c>
      <c r="B18" s="104" t="s">
        <v>17</v>
      </c>
      <c r="C18" s="101">
        <v>8772</v>
      </c>
      <c r="D18" s="101">
        <v>8120</v>
      </c>
      <c r="E18" s="101">
        <v>8131</v>
      </c>
      <c r="F18" s="109">
        <f t="shared" si="0"/>
        <v>-7.3073415412676701E-2</v>
      </c>
      <c r="G18" s="102">
        <f t="shared" si="1"/>
        <v>-641</v>
      </c>
      <c r="H18" s="102">
        <f t="shared" si="2"/>
        <v>11</v>
      </c>
    </row>
    <row r="19" spans="1:8">
      <c r="A19" s="105">
        <v>19</v>
      </c>
      <c r="B19" s="104" t="s">
        <v>18</v>
      </c>
      <c r="C19" s="101">
        <v>313</v>
      </c>
      <c r="D19" s="101">
        <v>288</v>
      </c>
      <c r="E19" s="101">
        <v>286</v>
      </c>
      <c r="F19" s="109">
        <f t="shared" si="0"/>
        <v>-8.6261980830670923E-2</v>
      </c>
      <c r="G19" s="102">
        <f t="shared" si="1"/>
        <v>-27</v>
      </c>
      <c r="H19" s="102">
        <f t="shared" si="2"/>
        <v>-2</v>
      </c>
    </row>
    <row r="20" spans="1:8">
      <c r="A20" s="105">
        <v>20</v>
      </c>
      <c r="B20" s="104" t="s">
        <v>19</v>
      </c>
      <c r="C20" s="101">
        <v>4300</v>
      </c>
      <c r="D20" s="101">
        <v>4321</v>
      </c>
      <c r="E20" s="101">
        <v>4340</v>
      </c>
      <c r="F20" s="109">
        <f t="shared" si="0"/>
        <v>9.3023255813953487E-3</v>
      </c>
      <c r="G20" s="102">
        <f t="shared" si="1"/>
        <v>40</v>
      </c>
      <c r="H20" s="102">
        <f t="shared" si="2"/>
        <v>19</v>
      </c>
    </row>
    <row r="21" spans="1:8">
      <c r="A21" s="105">
        <v>21</v>
      </c>
      <c r="B21" s="104" t="s">
        <v>20</v>
      </c>
      <c r="C21" s="101">
        <v>297</v>
      </c>
      <c r="D21" s="101">
        <v>319</v>
      </c>
      <c r="E21" s="101">
        <v>324</v>
      </c>
      <c r="F21" s="109">
        <f t="shared" si="0"/>
        <v>9.0909090909090912E-2</v>
      </c>
      <c r="G21" s="102">
        <f t="shared" si="1"/>
        <v>27</v>
      </c>
      <c r="H21" s="102">
        <f t="shared" si="2"/>
        <v>5</v>
      </c>
    </row>
    <row r="22" spans="1:8">
      <c r="A22" s="105">
        <v>22</v>
      </c>
      <c r="B22" s="104" t="s">
        <v>21</v>
      </c>
      <c r="C22" s="101">
        <v>12496</v>
      </c>
      <c r="D22" s="101">
        <v>12585</v>
      </c>
      <c r="E22" s="101">
        <v>12634</v>
      </c>
      <c r="F22" s="109">
        <f t="shared" si="0"/>
        <v>1.1043533930857875E-2</v>
      </c>
      <c r="G22" s="102">
        <f t="shared" si="1"/>
        <v>138</v>
      </c>
      <c r="H22" s="102">
        <f t="shared" si="2"/>
        <v>49</v>
      </c>
    </row>
    <row r="23" spans="1:8">
      <c r="A23" s="105">
        <v>23</v>
      </c>
      <c r="B23" s="104" t="s">
        <v>22</v>
      </c>
      <c r="C23" s="101">
        <v>13479</v>
      </c>
      <c r="D23" s="101">
        <v>13450</v>
      </c>
      <c r="E23" s="101">
        <v>13625</v>
      </c>
      <c r="F23" s="109">
        <f t="shared" si="0"/>
        <v>1.083166407003487E-2</v>
      </c>
      <c r="G23" s="102">
        <f t="shared" si="1"/>
        <v>146</v>
      </c>
      <c r="H23" s="102">
        <f t="shared" si="2"/>
        <v>175</v>
      </c>
    </row>
    <row r="24" spans="1:8">
      <c r="A24" s="105">
        <v>24</v>
      </c>
      <c r="B24" s="104" t="s">
        <v>23</v>
      </c>
      <c r="C24" s="101">
        <v>7616</v>
      </c>
      <c r="D24" s="101">
        <v>7368</v>
      </c>
      <c r="E24" s="101">
        <v>7361</v>
      </c>
      <c r="F24" s="109">
        <f t="shared" si="0"/>
        <v>-3.3482142857142856E-2</v>
      </c>
      <c r="G24" s="102">
        <f t="shared" si="1"/>
        <v>-255</v>
      </c>
      <c r="H24" s="102">
        <f t="shared" si="2"/>
        <v>-7</v>
      </c>
    </row>
    <row r="25" spans="1:8">
      <c r="A25" s="105">
        <v>25</v>
      </c>
      <c r="B25" s="104" t="s">
        <v>24</v>
      </c>
      <c r="C25" s="101">
        <v>35034</v>
      </c>
      <c r="D25" s="101">
        <v>34981</v>
      </c>
      <c r="E25" s="101">
        <v>35058</v>
      </c>
      <c r="F25" s="109">
        <f t="shared" si="0"/>
        <v>6.8504880972769305E-4</v>
      </c>
      <c r="G25" s="102">
        <f t="shared" si="1"/>
        <v>24</v>
      </c>
      <c r="H25" s="102">
        <f t="shared" si="2"/>
        <v>77</v>
      </c>
    </row>
    <row r="26" spans="1:8">
      <c r="A26" s="105">
        <v>26</v>
      </c>
      <c r="B26" s="104" t="s">
        <v>25</v>
      </c>
      <c r="C26" s="101">
        <v>1642</v>
      </c>
      <c r="D26" s="101">
        <v>1634</v>
      </c>
      <c r="E26" s="101">
        <v>1634</v>
      </c>
      <c r="F26" s="109">
        <f t="shared" si="0"/>
        <v>-4.8721071863580996E-3</v>
      </c>
      <c r="G26" s="102">
        <f t="shared" si="1"/>
        <v>-8</v>
      </c>
      <c r="H26" s="102">
        <f t="shared" si="2"/>
        <v>0</v>
      </c>
    </row>
    <row r="27" spans="1:8">
      <c r="A27" s="105">
        <v>27</v>
      </c>
      <c r="B27" s="104" t="s">
        <v>26</v>
      </c>
      <c r="C27" s="101">
        <v>5354</v>
      </c>
      <c r="D27" s="101">
        <v>5583</v>
      </c>
      <c r="E27" s="101">
        <v>5633</v>
      </c>
      <c r="F27" s="109">
        <f t="shared" si="0"/>
        <v>5.2110571535300708E-2</v>
      </c>
      <c r="G27" s="102">
        <f t="shared" si="1"/>
        <v>279</v>
      </c>
      <c r="H27" s="102">
        <f t="shared" si="2"/>
        <v>50</v>
      </c>
    </row>
    <row r="28" spans="1:8">
      <c r="A28" s="105">
        <v>28</v>
      </c>
      <c r="B28" s="104" t="s">
        <v>27</v>
      </c>
      <c r="C28" s="101">
        <v>9596</v>
      </c>
      <c r="D28" s="101">
        <v>10024</v>
      </c>
      <c r="E28" s="101">
        <v>10150</v>
      </c>
      <c r="F28" s="109">
        <f t="shared" si="0"/>
        <v>5.7732388495206337E-2</v>
      </c>
      <c r="G28" s="102">
        <f t="shared" si="1"/>
        <v>554</v>
      </c>
      <c r="H28" s="102">
        <f t="shared" si="2"/>
        <v>126</v>
      </c>
    </row>
    <row r="29" spans="1:8">
      <c r="A29" s="105">
        <v>29</v>
      </c>
      <c r="B29" s="104" t="s">
        <v>28</v>
      </c>
      <c r="C29" s="101">
        <v>3362</v>
      </c>
      <c r="D29" s="101">
        <v>3424</v>
      </c>
      <c r="E29" s="101">
        <v>3441</v>
      </c>
      <c r="F29" s="109">
        <f t="shared" si="0"/>
        <v>2.3497917906008327E-2</v>
      </c>
      <c r="G29" s="102">
        <f t="shared" si="1"/>
        <v>79</v>
      </c>
      <c r="H29" s="102">
        <f t="shared" si="2"/>
        <v>17</v>
      </c>
    </row>
    <row r="30" spans="1:8">
      <c r="A30" s="105">
        <v>30</v>
      </c>
      <c r="B30" s="104" t="s">
        <v>29</v>
      </c>
      <c r="C30" s="101">
        <v>1075</v>
      </c>
      <c r="D30" s="101">
        <v>1140</v>
      </c>
      <c r="E30" s="101">
        <v>1147</v>
      </c>
      <c r="F30" s="109">
        <f t="shared" si="0"/>
        <v>6.6976744186046516E-2</v>
      </c>
      <c r="G30" s="102">
        <f t="shared" si="1"/>
        <v>72</v>
      </c>
      <c r="H30" s="102">
        <f t="shared" si="2"/>
        <v>7</v>
      </c>
    </row>
    <row r="31" spans="1:8">
      <c r="A31" s="105">
        <v>31</v>
      </c>
      <c r="B31" s="104" t="s">
        <v>30</v>
      </c>
      <c r="C31" s="101">
        <v>20949</v>
      </c>
      <c r="D31" s="101">
        <v>21143</v>
      </c>
      <c r="E31" s="101">
        <v>21260</v>
      </c>
      <c r="F31" s="109">
        <f t="shared" si="0"/>
        <v>1.4845577354527663E-2</v>
      </c>
      <c r="G31" s="102">
        <f t="shared" si="1"/>
        <v>311</v>
      </c>
      <c r="H31" s="102">
        <f t="shared" si="2"/>
        <v>117</v>
      </c>
    </row>
    <row r="32" spans="1:8">
      <c r="A32" s="105">
        <v>32</v>
      </c>
      <c r="B32" s="104" t="s">
        <v>31</v>
      </c>
      <c r="C32" s="101">
        <v>6227</v>
      </c>
      <c r="D32" s="101">
        <v>6309</v>
      </c>
      <c r="E32" s="101">
        <v>6358</v>
      </c>
      <c r="F32" s="109">
        <f t="shared" si="0"/>
        <v>2.1037417697125423E-2</v>
      </c>
      <c r="G32" s="102">
        <f t="shared" si="1"/>
        <v>131</v>
      </c>
      <c r="H32" s="102">
        <f t="shared" si="2"/>
        <v>49</v>
      </c>
    </row>
    <row r="33" spans="1:8">
      <c r="A33" s="105">
        <v>33</v>
      </c>
      <c r="B33" s="104" t="s">
        <v>32</v>
      </c>
      <c r="C33" s="101">
        <v>20737</v>
      </c>
      <c r="D33" s="101">
        <v>20303</v>
      </c>
      <c r="E33" s="101">
        <v>20209</v>
      </c>
      <c r="F33" s="109">
        <f t="shared" si="0"/>
        <v>-2.5461735062930993E-2</v>
      </c>
      <c r="G33" s="102">
        <f t="shared" si="1"/>
        <v>-528</v>
      </c>
      <c r="H33" s="102">
        <f t="shared" si="2"/>
        <v>-94</v>
      </c>
    </row>
    <row r="34" spans="1:8">
      <c r="A34" s="105">
        <v>35</v>
      </c>
      <c r="B34" s="104" t="s">
        <v>33</v>
      </c>
      <c r="C34" s="101">
        <v>19621</v>
      </c>
      <c r="D34" s="101">
        <v>18623</v>
      </c>
      <c r="E34" s="101">
        <v>18534</v>
      </c>
      <c r="F34" s="109">
        <f t="shared" si="0"/>
        <v>-5.539982671627338E-2</v>
      </c>
      <c r="G34" s="102">
        <f t="shared" si="1"/>
        <v>-1087</v>
      </c>
      <c r="H34" s="102">
        <f t="shared" si="2"/>
        <v>-89</v>
      </c>
    </row>
    <row r="35" spans="1:8">
      <c r="A35" s="105">
        <v>36</v>
      </c>
      <c r="B35" s="104" t="s">
        <v>34</v>
      </c>
      <c r="C35" s="101">
        <v>891</v>
      </c>
      <c r="D35" s="101">
        <v>846</v>
      </c>
      <c r="E35" s="101">
        <v>924</v>
      </c>
      <c r="F35" s="109">
        <f t="shared" si="0"/>
        <v>3.7037037037037035E-2</v>
      </c>
      <c r="G35" s="102">
        <f t="shared" si="1"/>
        <v>33</v>
      </c>
      <c r="H35" s="102">
        <f t="shared" si="2"/>
        <v>78</v>
      </c>
    </row>
    <row r="36" spans="1:8">
      <c r="A36" s="105">
        <v>37</v>
      </c>
      <c r="B36" s="104" t="s">
        <v>35</v>
      </c>
      <c r="C36" s="101">
        <v>410</v>
      </c>
      <c r="D36" s="101">
        <v>454</v>
      </c>
      <c r="E36" s="101">
        <v>475</v>
      </c>
      <c r="F36" s="109">
        <f t="shared" si="0"/>
        <v>0.15853658536585366</v>
      </c>
      <c r="G36" s="102">
        <f t="shared" si="1"/>
        <v>65</v>
      </c>
      <c r="H36" s="102">
        <f t="shared" si="2"/>
        <v>21</v>
      </c>
    </row>
    <row r="37" spans="1:8">
      <c r="A37" s="105">
        <v>38</v>
      </c>
      <c r="B37" s="104" t="s">
        <v>36</v>
      </c>
      <c r="C37" s="101">
        <v>3105</v>
      </c>
      <c r="D37" s="101">
        <v>3245</v>
      </c>
      <c r="E37" s="101">
        <v>3242</v>
      </c>
      <c r="F37" s="109">
        <f t="shared" si="0"/>
        <v>4.4122383252818038E-2</v>
      </c>
      <c r="G37" s="102">
        <f t="shared" si="1"/>
        <v>137</v>
      </c>
      <c r="H37" s="102">
        <f t="shared" si="2"/>
        <v>-3</v>
      </c>
    </row>
    <row r="38" spans="1:8">
      <c r="A38" s="105">
        <v>39</v>
      </c>
      <c r="B38" s="104" t="s">
        <v>37</v>
      </c>
      <c r="C38" s="101">
        <v>138</v>
      </c>
      <c r="D38" s="101">
        <v>132</v>
      </c>
      <c r="E38" s="101">
        <v>131</v>
      </c>
      <c r="F38" s="109">
        <f t="shared" si="0"/>
        <v>-5.0724637681159424E-2</v>
      </c>
      <c r="G38" s="102">
        <f t="shared" si="1"/>
        <v>-7</v>
      </c>
      <c r="H38" s="102">
        <f t="shared" si="2"/>
        <v>-1</v>
      </c>
    </row>
    <row r="39" spans="1:8">
      <c r="A39" s="105">
        <v>41</v>
      </c>
      <c r="B39" s="104" t="s">
        <v>38</v>
      </c>
      <c r="C39" s="101">
        <v>119067</v>
      </c>
      <c r="D39" s="101">
        <v>124163</v>
      </c>
      <c r="E39" s="101">
        <v>128154</v>
      </c>
      <c r="F39" s="109">
        <f t="shared" si="0"/>
        <v>7.631837536849001E-2</v>
      </c>
      <c r="G39" s="102">
        <f t="shared" si="1"/>
        <v>9087</v>
      </c>
      <c r="H39" s="102">
        <f t="shared" si="2"/>
        <v>3991</v>
      </c>
    </row>
    <row r="40" spans="1:8">
      <c r="A40" s="105">
        <v>42</v>
      </c>
      <c r="B40" s="104" t="s">
        <v>39</v>
      </c>
      <c r="C40" s="101">
        <v>13835</v>
      </c>
      <c r="D40" s="101">
        <v>13156</v>
      </c>
      <c r="E40" s="101">
        <v>13785</v>
      </c>
      <c r="F40" s="109">
        <f t="shared" si="0"/>
        <v>-3.6140224069389228E-3</v>
      </c>
      <c r="G40" s="102">
        <f t="shared" si="1"/>
        <v>-50</v>
      </c>
      <c r="H40" s="102">
        <f t="shared" si="2"/>
        <v>629</v>
      </c>
    </row>
    <row r="41" spans="1:8">
      <c r="A41" s="105">
        <v>43</v>
      </c>
      <c r="B41" s="104" t="s">
        <v>40</v>
      </c>
      <c r="C41" s="101">
        <v>52389</v>
      </c>
      <c r="D41" s="101">
        <v>52829</v>
      </c>
      <c r="E41" s="101">
        <v>53561</v>
      </c>
      <c r="F41" s="109">
        <f t="shared" si="0"/>
        <v>2.2371108438794404E-2</v>
      </c>
      <c r="G41" s="102">
        <f t="shared" si="1"/>
        <v>1172</v>
      </c>
      <c r="H41" s="102">
        <f t="shared" si="2"/>
        <v>732</v>
      </c>
    </row>
    <row r="42" spans="1:8">
      <c r="A42" s="105">
        <v>45</v>
      </c>
      <c r="B42" s="104" t="s">
        <v>41</v>
      </c>
      <c r="C42" s="101">
        <v>43602</v>
      </c>
      <c r="D42" s="101">
        <v>46033</v>
      </c>
      <c r="E42" s="101">
        <v>46425</v>
      </c>
      <c r="F42" s="109">
        <f t="shared" si="0"/>
        <v>6.4744736479977985E-2</v>
      </c>
      <c r="G42" s="102">
        <f t="shared" si="1"/>
        <v>2823</v>
      </c>
      <c r="H42" s="102">
        <f t="shared" si="2"/>
        <v>392</v>
      </c>
    </row>
    <row r="43" spans="1:8">
      <c r="A43" s="105">
        <v>46</v>
      </c>
      <c r="B43" s="104" t="s">
        <v>42</v>
      </c>
      <c r="C43" s="101">
        <v>116962</v>
      </c>
      <c r="D43" s="101">
        <v>122896</v>
      </c>
      <c r="E43" s="101">
        <v>123655</v>
      </c>
      <c r="F43" s="109">
        <f t="shared" si="0"/>
        <v>5.7223713684786515E-2</v>
      </c>
      <c r="G43" s="102">
        <f t="shared" si="1"/>
        <v>6693</v>
      </c>
      <c r="H43" s="102">
        <f t="shared" si="2"/>
        <v>759</v>
      </c>
    </row>
    <row r="44" spans="1:8">
      <c r="A44" s="105">
        <v>47</v>
      </c>
      <c r="B44" s="104" t="s">
        <v>43</v>
      </c>
      <c r="C44" s="101">
        <v>289829</v>
      </c>
      <c r="D44" s="101">
        <v>296097</v>
      </c>
      <c r="E44" s="101">
        <v>297733</v>
      </c>
      <c r="F44" s="109">
        <f t="shared" si="0"/>
        <v>2.7271253049211776E-2</v>
      </c>
      <c r="G44" s="102">
        <f t="shared" si="1"/>
        <v>7904</v>
      </c>
      <c r="H44" s="102">
        <f t="shared" si="2"/>
        <v>1636</v>
      </c>
    </row>
    <row r="45" spans="1:8">
      <c r="A45" s="105">
        <v>49</v>
      </c>
      <c r="B45" s="104" t="s">
        <v>44</v>
      </c>
      <c r="C45" s="101">
        <v>121559</v>
      </c>
      <c r="D45" s="101">
        <v>119695</v>
      </c>
      <c r="E45" s="101">
        <v>120206</v>
      </c>
      <c r="F45" s="109">
        <f t="shared" si="0"/>
        <v>-1.1130397584711951E-2</v>
      </c>
      <c r="G45" s="102">
        <f t="shared" si="1"/>
        <v>-1353</v>
      </c>
      <c r="H45" s="102">
        <f t="shared" si="2"/>
        <v>511</v>
      </c>
    </row>
    <row r="46" spans="1:8">
      <c r="A46" s="105">
        <v>50</v>
      </c>
      <c r="B46" s="104" t="s">
        <v>45</v>
      </c>
      <c r="C46" s="101">
        <v>2343</v>
      </c>
      <c r="D46" s="101">
        <v>2257</v>
      </c>
      <c r="E46" s="101">
        <v>2323</v>
      </c>
      <c r="F46" s="109">
        <f t="shared" si="0"/>
        <v>-8.5360648740930439E-3</v>
      </c>
      <c r="G46" s="102">
        <f t="shared" si="1"/>
        <v>-20</v>
      </c>
      <c r="H46" s="102">
        <f t="shared" si="2"/>
        <v>66</v>
      </c>
    </row>
    <row r="47" spans="1:8">
      <c r="A47" s="105">
        <v>51</v>
      </c>
      <c r="B47" s="104" t="s">
        <v>46</v>
      </c>
      <c r="C47" s="101">
        <v>285</v>
      </c>
      <c r="D47" s="101">
        <v>287</v>
      </c>
      <c r="E47" s="101">
        <v>282</v>
      </c>
      <c r="F47" s="109">
        <f t="shared" si="0"/>
        <v>-1.0526315789473684E-2</v>
      </c>
      <c r="G47" s="102">
        <f t="shared" si="1"/>
        <v>-3</v>
      </c>
      <c r="H47" s="102">
        <f t="shared" si="2"/>
        <v>-5</v>
      </c>
    </row>
    <row r="48" spans="1:8">
      <c r="A48" s="105">
        <v>52</v>
      </c>
      <c r="B48" s="104" t="s">
        <v>47</v>
      </c>
      <c r="C48" s="101">
        <v>18056</v>
      </c>
      <c r="D48" s="101">
        <v>18240</v>
      </c>
      <c r="E48" s="101">
        <v>18278</v>
      </c>
      <c r="F48" s="109">
        <f t="shared" si="0"/>
        <v>1.2295081967213115E-2</v>
      </c>
      <c r="G48" s="102">
        <f t="shared" si="1"/>
        <v>222</v>
      </c>
      <c r="H48" s="102">
        <f t="shared" si="2"/>
        <v>38</v>
      </c>
    </row>
    <row r="49" spans="1:8">
      <c r="A49" s="105">
        <v>53</v>
      </c>
      <c r="B49" s="104" t="s">
        <v>48</v>
      </c>
      <c r="C49" s="101">
        <v>2637</v>
      </c>
      <c r="D49" s="101">
        <v>2723</v>
      </c>
      <c r="E49" s="101">
        <v>2769</v>
      </c>
      <c r="F49" s="109">
        <f t="shared" si="0"/>
        <v>5.0056882821387941E-2</v>
      </c>
      <c r="G49" s="102">
        <f t="shared" si="1"/>
        <v>132</v>
      </c>
      <c r="H49" s="102">
        <f t="shared" si="2"/>
        <v>46</v>
      </c>
    </row>
    <row r="50" spans="1:8">
      <c r="A50" s="105">
        <v>55</v>
      </c>
      <c r="B50" s="104" t="s">
        <v>49</v>
      </c>
      <c r="C50" s="101">
        <v>16980</v>
      </c>
      <c r="D50" s="101">
        <v>17387</v>
      </c>
      <c r="E50" s="101">
        <v>17629</v>
      </c>
      <c r="F50" s="109">
        <f t="shared" si="0"/>
        <v>3.822143698468787E-2</v>
      </c>
      <c r="G50" s="102">
        <f t="shared" si="1"/>
        <v>649</v>
      </c>
      <c r="H50" s="102">
        <f t="shared" si="2"/>
        <v>242</v>
      </c>
    </row>
    <row r="51" spans="1:8">
      <c r="A51" s="105">
        <v>56</v>
      </c>
      <c r="B51" s="104" t="s">
        <v>50</v>
      </c>
      <c r="C51" s="101">
        <v>101612</v>
      </c>
      <c r="D51" s="101">
        <v>105276</v>
      </c>
      <c r="E51" s="101">
        <v>106380</v>
      </c>
      <c r="F51" s="109">
        <f t="shared" si="0"/>
        <v>4.6923591701767506E-2</v>
      </c>
      <c r="G51" s="102">
        <f t="shared" si="1"/>
        <v>4768</v>
      </c>
      <c r="H51" s="102">
        <f t="shared" si="2"/>
        <v>1104</v>
      </c>
    </row>
    <row r="52" spans="1:8">
      <c r="A52" s="105">
        <v>58</v>
      </c>
      <c r="B52" s="104" t="s">
        <v>51</v>
      </c>
      <c r="C52" s="101">
        <v>2093</v>
      </c>
      <c r="D52" s="101">
        <v>2600</v>
      </c>
      <c r="E52" s="101">
        <v>2608</v>
      </c>
      <c r="F52" s="109">
        <f t="shared" si="0"/>
        <v>0.2460582895365504</v>
      </c>
      <c r="G52" s="102">
        <f t="shared" si="1"/>
        <v>515</v>
      </c>
      <c r="H52" s="102">
        <f t="shared" si="2"/>
        <v>8</v>
      </c>
    </row>
    <row r="53" spans="1:8">
      <c r="A53" s="105">
        <v>59</v>
      </c>
      <c r="B53" s="104" t="s">
        <v>52</v>
      </c>
      <c r="C53" s="101">
        <v>1955</v>
      </c>
      <c r="D53" s="101">
        <v>1972</v>
      </c>
      <c r="E53" s="101">
        <v>1962</v>
      </c>
      <c r="F53" s="109">
        <f t="shared" si="0"/>
        <v>3.5805626598465474E-3</v>
      </c>
      <c r="G53" s="102">
        <f t="shared" si="1"/>
        <v>7</v>
      </c>
      <c r="H53" s="102">
        <f t="shared" si="2"/>
        <v>-10</v>
      </c>
    </row>
    <row r="54" spans="1:8">
      <c r="A54" s="105">
        <v>60</v>
      </c>
      <c r="B54" s="104" t="s">
        <v>53</v>
      </c>
      <c r="C54" s="101">
        <v>763</v>
      </c>
      <c r="D54" s="101">
        <v>836</v>
      </c>
      <c r="E54" s="101">
        <v>844</v>
      </c>
      <c r="F54" s="109">
        <f t="shared" si="0"/>
        <v>0.10615989515072084</v>
      </c>
      <c r="G54" s="102">
        <f t="shared" si="1"/>
        <v>81</v>
      </c>
      <c r="H54" s="102">
        <f t="shared" si="2"/>
        <v>8</v>
      </c>
    </row>
    <row r="55" spans="1:8">
      <c r="A55" s="105">
        <v>61</v>
      </c>
      <c r="B55" s="104" t="s">
        <v>54</v>
      </c>
      <c r="C55" s="101">
        <v>3347</v>
      </c>
      <c r="D55" s="101">
        <v>3183</v>
      </c>
      <c r="E55" s="101">
        <v>3193</v>
      </c>
      <c r="F55" s="109">
        <f t="shared" si="0"/>
        <v>-4.6011353450851507E-2</v>
      </c>
      <c r="G55" s="102">
        <f t="shared" si="1"/>
        <v>-154</v>
      </c>
      <c r="H55" s="102">
        <f t="shared" si="2"/>
        <v>10</v>
      </c>
    </row>
    <row r="56" spans="1:8">
      <c r="A56" s="105">
        <v>62</v>
      </c>
      <c r="B56" s="104" t="s">
        <v>55</v>
      </c>
      <c r="C56" s="101">
        <v>6688</v>
      </c>
      <c r="D56" s="101">
        <v>7185</v>
      </c>
      <c r="E56" s="101">
        <v>7286</v>
      </c>
      <c r="F56" s="109">
        <f t="shared" si="0"/>
        <v>8.9413875598086126E-2</v>
      </c>
      <c r="G56" s="102">
        <f t="shared" si="1"/>
        <v>598</v>
      </c>
      <c r="H56" s="102">
        <f t="shared" si="2"/>
        <v>101</v>
      </c>
    </row>
    <row r="57" spans="1:8">
      <c r="A57" s="105">
        <v>63</v>
      </c>
      <c r="B57" s="104" t="s">
        <v>56</v>
      </c>
      <c r="C57" s="101">
        <v>1678</v>
      </c>
      <c r="D57" s="101">
        <v>1719</v>
      </c>
      <c r="E57" s="101">
        <v>1715</v>
      </c>
      <c r="F57" s="109">
        <f t="shared" si="0"/>
        <v>2.2050059594755662E-2</v>
      </c>
      <c r="G57" s="102">
        <f t="shared" si="1"/>
        <v>37</v>
      </c>
      <c r="H57" s="102">
        <f t="shared" si="2"/>
        <v>-4</v>
      </c>
    </row>
    <row r="58" spans="1:8">
      <c r="A58" s="105">
        <v>64</v>
      </c>
      <c r="B58" s="104" t="s">
        <v>57</v>
      </c>
      <c r="C58" s="101">
        <v>7732</v>
      </c>
      <c r="D58" s="101">
        <v>7640</v>
      </c>
      <c r="E58" s="101">
        <v>7632</v>
      </c>
      <c r="F58" s="109">
        <f t="shared" si="0"/>
        <v>-1.2933264355923435E-2</v>
      </c>
      <c r="G58" s="102">
        <f t="shared" si="1"/>
        <v>-100</v>
      </c>
      <c r="H58" s="102">
        <f t="shared" si="2"/>
        <v>-8</v>
      </c>
    </row>
    <row r="59" spans="1:8">
      <c r="A59" s="105">
        <v>65</v>
      </c>
      <c r="B59" s="104" t="s">
        <v>58</v>
      </c>
      <c r="C59" s="101">
        <v>4290</v>
      </c>
      <c r="D59" s="101">
        <v>4042</v>
      </c>
      <c r="E59" s="101">
        <v>4027</v>
      </c>
      <c r="F59" s="109">
        <f t="shared" si="0"/>
        <v>-6.1305361305361308E-2</v>
      </c>
      <c r="G59" s="102">
        <f t="shared" si="1"/>
        <v>-263</v>
      </c>
      <c r="H59" s="102">
        <f t="shared" si="2"/>
        <v>-15</v>
      </c>
    </row>
    <row r="60" spans="1:8">
      <c r="A60" s="105">
        <v>66</v>
      </c>
      <c r="B60" s="104" t="s">
        <v>59</v>
      </c>
      <c r="C60" s="101">
        <v>11020</v>
      </c>
      <c r="D60" s="101">
        <v>11099</v>
      </c>
      <c r="E60" s="101">
        <v>11127</v>
      </c>
      <c r="F60" s="109">
        <f t="shared" si="0"/>
        <v>9.7096188747731391E-3</v>
      </c>
      <c r="G60" s="102">
        <f t="shared" si="1"/>
        <v>107</v>
      </c>
      <c r="H60" s="102">
        <f t="shared" si="2"/>
        <v>28</v>
      </c>
    </row>
    <row r="61" spans="1:8">
      <c r="A61" s="105">
        <v>68</v>
      </c>
      <c r="B61" s="104" t="s">
        <v>60</v>
      </c>
      <c r="C61" s="101">
        <v>44355</v>
      </c>
      <c r="D61" s="101">
        <v>48788</v>
      </c>
      <c r="E61" s="101">
        <v>49042</v>
      </c>
      <c r="F61" s="109">
        <f t="shared" si="0"/>
        <v>0.10567016119941382</v>
      </c>
      <c r="G61" s="102">
        <f t="shared" si="1"/>
        <v>4687</v>
      </c>
      <c r="H61" s="102">
        <f t="shared" si="2"/>
        <v>254</v>
      </c>
    </row>
    <row r="62" spans="1:8">
      <c r="A62" s="105">
        <v>69</v>
      </c>
      <c r="B62" s="104" t="s">
        <v>61</v>
      </c>
      <c r="C62" s="101">
        <v>44366</v>
      </c>
      <c r="D62" s="101">
        <v>45790</v>
      </c>
      <c r="E62" s="101">
        <v>45960</v>
      </c>
      <c r="F62" s="109">
        <f t="shared" si="0"/>
        <v>3.592841365009241E-2</v>
      </c>
      <c r="G62" s="102">
        <f t="shared" si="1"/>
        <v>1594</v>
      </c>
      <c r="H62" s="102">
        <f t="shared" si="2"/>
        <v>170</v>
      </c>
    </row>
    <row r="63" spans="1:8">
      <c r="A63" s="105">
        <v>70</v>
      </c>
      <c r="B63" s="104" t="s">
        <v>62</v>
      </c>
      <c r="C63" s="101">
        <v>22118</v>
      </c>
      <c r="D63" s="101">
        <v>21352</v>
      </c>
      <c r="E63" s="101">
        <v>21335</v>
      </c>
      <c r="F63" s="109">
        <f t="shared" si="0"/>
        <v>-3.5401030834614343E-2</v>
      </c>
      <c r="G63" s="102">
        <f t="shared" si="1"/>
        <v>-783</v>
      </c>
      <c r="H63" s="102">
        <f t="shared" si="2"/>
        <v>-17</v>
      </c>
    </row>
    <row r="64" spans="1:8">
      <c r="A64" s="105">
        <v>71</v>
      </c>
      <c r="B64" s="104" t="s">
        <v>63</v>
      </c>
      <c r="C64" s="101">
        <v>20793</v>
      </c>
      <c r="D64" s="101">
        <v>21929</v>
      </c>
      <c r="E64" s="101">
        <v>22144</v>
      </c>
      <c r="F64" s="109">
        <f t="shared" si="0"/>
        <v>6.4973789255999614E-2</v>
      </c>
      <c r="G64" s="102">
        <f t="shared" si="1"/>
        <v>1351</v>
      </c>
      <c r="H64" s="102">
        <f t="shared" si="2"/>
        <v>215</v>
      </c>
    </row>
    <row r="65" spans="1:8">
      <c r="A65" s="105">
        <v>72</v>
      </c>
      <c r="B65" s="104" t="s">
        <v>64</v>
      </c>
      <c r="C65" s="101">
        <v>799</v>
      </c>
      <c r="D65" s="101">
        <v>926</v>
      </c>
      <c r="E65" s="101">
        <v>952</v>
      </c>
      <c r="F65" s="109">
        <f t="shared" si="0"/>
        <v>0.19148936170212766</v>
      </c>
      <c r="G65" s="102">
        <f t="shared" si="1"/>
        <v>153</v>
      </c>
      <c r="H65" s="102">
        <f t="shared" si="2"/>
        <v>26</v>
      </c>
    </row>
    <row r="66" spans="1:8">
      <c r="A66" s="105">
        <v>73</v>
      </c>
      <c r="B66" s="104" t="s">
        <v>65</v>
      </c>
      <c r="C66" s="101">
        <v>7044</v>
      </c>
      <c r="D66" s="101">
        <v>7155</v>
      </c>
      <c r="E66" s="101">
        <v>7169</v>
      </c>
      <c r="F66" s="109">
        <f t="shared" si="0"/>
        <v>1.7745599091425326E-2</v>
      </c>
      <c r="G66" s="102">
        <f t="shared" si="1"/>
        <v>125</v>
      </c>
      <c r="H66" s="102">
        <f t="shared" si="2"/>
        <v>14</v>
      </c>
    </row>
    <row r="67" spans="1:8">
      <c r="A67" s="105">
        <v>74</v>
      </c>
      <c r="B67" s="104" t="s">
        <v>66</v>
      </c>
      <c r="C67" s="101">
        <v>6590</v>
      </c>
      <c r="D67" s="101">
        <v>7075</v>
      </c>
      <c r="E67" s="101">
        <v>7233</v>
      </c>
      <c r="F67" s="109">
        <f t="shared" ref="F67:F90" si="3">(E67-C67)/C67</f>
        <v>9.7572078907435508E-2</v>
      </c>
      <c r="G67" s="102">
        <f t="shared" ref="G67:G90" si="4">E67-C67</f>
        <v>643</v>
      </c>
      <c r="H67" s="102">
        <f t="shared" ref="H67:H90" si="5">E67-D67</f>
        <v>158</v>
      </c>
    </row>
    <row r="68" spans="1:8">
      <c r="A68" s="105">
        <v>75</v>
      </c>
      <c r="B68" s="104" t="s">
        <v>67</v>
      </c>
      <c r="C68" s="101">
        <v>2021</v>
      </c>
      <c r="D68" s="101">
        <v>2150</v>
      </c>
      <c r="E68" s="101">
        <v>2150</v>
      </c>
      <c r="F68" s="109">
        <f t="shared" si="3"/>
        <v>6.3829787234042548E-2</v>
      </c>
      <c r="G68" s="102">
        <f t="shared" si="4"/>
        <v>129</v>
      </c>
      <c r="H68" s="102">
        <f t="shared" si="5"/>
        <v>0</v>
      </c>
    </row>
    <row r="69" spans="1:8">
      <c r="A69" s="105">
        <v>77</v>
      </c>
      <c r="B69" s="104" t="s">
        <v>68</v>
      </c>
      <c r="C69" s="101">
        <v>5677</v>
      </c>
      <c r="D69" s="101">
        <v>5595</v>
      </c>
      <c r="E69" s="101">
        <v>5617</v>
      </c>
      <c r="F69" s="109">
        <f t="shared" si="3"/>
        <v>-1.0568962480183195E-2</v>
      </c>
      <c r="G69" s="102">
        <f t="shared" si="4"/>
        <v>-60</v>
      </c>
      <c r="H69" s="102">
        <f t="shared" si="5"/>
        <v>22</v>
      </c>
    </row>
    <row r="70" spans="1:8">
      <c r="A70" s="105">
        <v>78</v>
      </c>
      <c r="B70" s="104" t="s">
        <v>69</v>
      </c>
      <c r="C70" s="101">
        <v>1085</v>
      </c>
      <c r="D70" s="101">
        <v>1359</v>
      </c>
      <c r="E70" s="101">
        <v>1416</v>
      </c>
      <c r="F70" s="109">
        <f t="shared" si="3"/>
        <v>0.30506912442396311</v>
      </c>
      <c r="G70" s="102">
        <f t="shared" si="4"/>
        <v>331</v>
      </c>
      <c r="H70" s="102">
        <f t="shared" si="5"/>
        <v>57</v>
      </c>
    </row>
    <row r="71" spans="1:8">
      <c r="A71" s="105">
        <v>79</v>
      </c>
      <c r="B71" s="104" t="s">
        <v>70</v>
      </c>
      <c r="C71" s="101">
        <v>7838</v>
      </c>
      <c r="D71" s="101">
        <v>8048</v>
      </c>
      <c r="E71" s="101">
        <v>8105</v>
      </c>
      <c r="F71" s="109">
        <f t="shared" si="3"/>
        <v>3.406481245215616E-2</v>
      </c>
      <c r="G71" s="102">
        <f t="shared" si="4"/>
        <v>267</v>
      </c>
      <c r="H71" s="102">
        <f t="shared" si="5"/>
        <v>57</v>
      </c>
    </row>
    <row r="72" spans="1:8">
      <c r="A72" s="105">
        <v>80</v>
      </c>
      <c r="B72" s="104" t="s">
        <v>71</v>
      </c>
      <c r="C72" s="101">
        <v>19704</v>
      </c>
      <c r="D72" s="101">
        <v>20042</v>
      </c>
      <c r="E72" s="101">
        <v>20061</v>
      </c>
      <c r="F72" s="109">
        <f t="shared" si="3"/>
        <v>1.8118148599269183E-2</v>
      </c>
      <c r="G72" s="102">
        <f t="shared" si="4"/>
        <v>357</v>
      </c>
      <c r="H72" s="102">
        <f t="shared" si="5"/>
        <v>19</v>
      </c>
    </row>
    <row r="73" spans="1:8">
      <c r="A73" s="105">
        <v>81</v>
      </c>
      <c r="B73" s="104" t="s">
        <v>72</v>
      </c>
      <c r="C73" s="101">
        <v>55155</v>
      </c>
      <c r="D73" s="101">
        <v>54660</v>
      </c>
      <c r="E73" s="101">
        <v>54873</v>
      </c>
      <c r="F73" s="109">
        <f t="shared" si="3"/>
        <v>-5.1128637476203428E-3</v>
      </c>
      <c r="G73" s="102">
        <f t="shared" si="4"/>
        <v>-282</v>
      </c>
      <c r="H73" s="102">
        <f t="shared" si="5"/>
        <v>213</v>
      </c>
    </row>
    <row r="74" spans="1:8">
      <c r="A74" s="105">
        <v>82</v>
      </c>
      <c r="B74" s="104" t="s">
        <v>73</v>
      </c>
      <c r="C74" s="101">
        <v>51584</v>
      </c>
      <c r="D74" s="101">
        <v>51310</v>
      </c>
      <c r="E74" s="101">
        <v>51218</v>
      </c>
      <c r="F74" s="109">
        <f t="shared" si="3"/>
        <v>-7.0952233250620349E-3</v>
      </c>
      <c r="G74" s="102">
        <f t="shared" si="4"/>
        <v>-366</v>
      </c>
      <c r="H74" s="102">
        <f t="shared" si="5"/>
        <v>-92</v>
      </c>
    </row>
    <row r="75" spans="1:8">
      <c r="A75" s="105">
        <v>84</v>
      </c>
      <c r="B75" s="104" t="s">
        <v>74</v>
      </c>
      <c r="C75" s="101">
        <v>956</v>
      </c>
      <c r="D75" s="101">
        <v>1816</v>
      </c>
      <c r="E75" s="101">
        <v>1885</v>
      </c>
      <c r="F75" s="109">
        <f t="shared" si="3"/>
        <v>0.97175732217573219</v>
      </c>
      <c r="G75" s="102">
        <f t="shared" si="4"/>
        <v>929</v>
      </c>
      <c r="H75" s="102">
        <f t="shared" si="5"/>
        <v>69</v>
      </c>
    </row>
    <row r="76" spans="1:8">
      <c r="A76" s="105">
        <v>85</v>
      </c>
      <c r="B76" s="104" t="s">
        <v>75</v>
      </c>
      <c r="C76" s="101">
        <v>30211</v>
      </c>
      <c r="D76" s="101">
        <v>31848</v>
      </c>
      <c r="E76" s="101">
        <v>32260</v>
      </c>
      <c r="F76" s="109">
        <f t="shared" si="3"/>
        <v>6.7822978385356322E-2</v>
      </c>
      <c r="G76" s="102">
        <f t="shared" si="4"/>
        <v>2049</v>
      </c>
      <c r="H76" s="102">
        <f t="shared" si="5"/>
        <v>412</v>
      </c>
    </row>
    <row r="77" spans="1:8">
      <c r="A77" s="105">
        <v>86</v>
      </c>
      <c r="B77" s="104" t="s">
        <v>76</v>
      </c>
      <c r="C77" s="101">
        <v>21197</v>
      </c>
      <c r="D77" s="101">
        <v>22402</v>
      </c>
      <c r="E77" s="101">
        <v>22570</v>
      </c>
      <c r="F77" s="109">
        <f t="shared" si="3"/>
        <v>6.477331697881776E-2</v>
      </c>
      <c r="G77" s="102">
        <f t="shared" si="4"/>
        <v>1373</v>
      </c>
      <c r="H77" s="102">
        <f t="shared" si="5"/>
        <v>168</v>
      </c>
    </row>
    <row r="78" spans="1:8">
      <c r="A78" s="105">
        <v>87</v>
      </c>
      <c r="B78" s="104" t="s">
        <v>77</v>
      </c>
      <c r="C78" s="101">
        <v>1623</v>
      </c>
      <c r="D78" s="101">
        <v>1568</v>
      </c>
      <c r="E78" s="101">
        <v>1558</v>
      </c>
      <c r="F78" s="109">
        <f t="shared" si="3"/>
        <v>-4.004929143561306E-2</v>
      </c>
      <c r="G78" s="102">
        <f t="shared" si="4"/>
        <v>-65</v>
      </c>
      <c r="H78" s="102">
        <f t="shared" si="5"/>
        <v>-10</v>
      </c>
    </row>
    <row r="79" spans="1:8">
      <c r="A79" s="105">
        <v>88</v>
      </c>
      <c r="B79" s="104" t="s">
        <v>78</v>
      </c>
      <c r="C79" s="101">
        <v>4178</v>
      </c>
      <c r="D79" s="101">
        <v>4314</v>
      </c>
      <c r="E79" s="101">
        <v>4336</v>
      </c>
      <c r="F79" s="109">
        <f t="shared" si="3"/>
        <v>3.7817137386309242E-2</v>
      </c>
      <c r="G79" s="102">
        <f t="shared" si="4"/>
        <v>158</v>
      </c>
      <c r="H79" s="102">
        <f t="shared" si="5"/>
        <v>22</v>
      </c>
    </row>
    <row r="80" spans="1:8">
      <c r="A80" s="105">
        <v>90</v>
      </c>
      <c r="B80" s="104" t="s">
        <v>79</v>
      </c>
      <c r="C80" s="101">
        <v>1411</v>
      </c>
      <c r="D80" s="101">
        <v>1439</v>
      </c>
      <c r="E80" s="101">
        <v>1451</v>
      </c>
      <c r="F80" s="109">
        <f t="shared" si="3"/>
        <v>2.8348688873139617E-2</v>
      </c>
      <c r="G80" s="102">
        <f t="shared" si="4"/>
        <v>40</v>
      </c>
      <c r="H80" s="102">
        <f t="shared" si="5"/>
        <v>12</v>
      </c>
    </row>
    <row r="81" spans="1:8">
      <c r="A81" s="105">
        <v>91</v>
      </c>
      <c r="B81" s="104" t="s">
        <v>80</v>
      </c>
      <c r="C81" s="101">
        <v>343</v>
      </c>
      <c r="D81" s="101">
        <v>369</v>
      </c>
      <c r="E81" s="101">
        <v>376</v>
      </c>
      <c r="F81" s="109">
        <f t="shared" si="3"/>
        <v>9.6209912536443148E-2</v>
      </c>
      <c r="G81" s="102">
        <f t="shared" si="4"/>
        <v>33</v>
      </c>
      <c r="H81" s="102">
        <f t="shared" si="5"/>
        <v>7</v>
      </c>
    </row>
    <row r="82" spans="1:8">
      <c r="A82" s="105">
        <v>92</v>
      </c>
      <c r="B82" s="104" t="s">
        <v>81</v>
      </c>
      <c r="C82" s="101">
        <v>4168</v>
      </c>
      <c r="D82" s="101">
        <v>3881</v>
      </c>
      <c r="E82" s="101">
        <v>3885</v>
      </c>
      <c r="F82" s="109">
        <f t="shared" si="3"/>
        <v>-6.7898272552783107E-2</v>
      </c>
      <c r="G82" s="102">
        <f t="shared" si="4"/>
        <v>-283</v>
      </c>
      <c r="H82" s="102">
        <f t="shared" si="5"/>
        <v>4</v>
      </c>
    </row>
    <row r="83" spans="1:8">
      <c r="A83" s="105">
        <v>93</v>
      </c>
      <c r="B83" s="104" t="s">
        <v>82</v>
      </c>
      <c r="C83" s="101">
        <v>6781</v>
      </c>
      <c r="D83" s="101">
        <v>6982</v>
      </c>
      <c r="E83" s="101">
        <v>7209</v>
      </c>
      <c r="F83" s="109">
        <f t="shared" si="3"/>
        <v>6.3117534286978319E-2</v>
      </c>
      <c r="G83" s="102">
        <f t="shared" si="4"/>
        <v>428</v>
      </c>
      <c r="H83" s="102">
        <f t="shared" si="5"/>
        <v>227</v>
      </c>
    </row>
    <row r="84" spans="1:8">
      <c r="A84" s="105">
        <v>94</v>
      </c>
      <c r="B84" s="104" t="s">
        <v>83</v>
      </c>
      <c r="C84" s="101">
        <v>10109</v>
      </c>
      <c r="D84" s="101">
        <v>10346</v>
      </c>
      <c r="E84" s="101">
        <v>10315</v>
      </c>
      <c r="F84" s="109">
        <f t="shared" si="3"/>
        <v>2.0377881096053024E-2</v>
      </c>
      <c r="G84" s="102">
        <f t="shared" si="4"/>
        <v>206</v>
      </c>
      <c r="H84" s="102">
        <f t="shared" si="5"/>
        <v>-31</v>
      </c>
    </row>
    <row r="85" spans="1:8">
      <c r="A85" s="105">
        <v>95</v>
      </c>
      <c r="B85" s="104" t="s">
        <v>84</v>
      </c>
      <c r="C85" s="101">
        <v>11725</v>
      </c>
      <c r="D85" s="101">
        <v>11639</v>
      </c>
      <c r="E85" s="101">
        <v>11655</v>
      </c>
      <c r="F85" s="109">
        <f t="shared" si="3"/>
        <v>-5.9701492537313433E-3</v>
      </c>
      <c r="G85" s="102">
        <f t="shared" si="4"/>
        <v>-70</v>
      </c>
      <c r="H85" s="102">
        <f t="shared" si="5"/>
        <v>16</v>
      </c>
    </row>
    <row r="86" spans="1:8">
      <c r="A86" s="105">
        <v>96</v>
      </c>
      <c r="B86" s="104" t="s">
        <v>85</v>
      </c>
      <c r="C86" s="101">
        <v>28054</v>
      </c>
      <c r="D86" s="101">
        <v>28127</v>
      </c>
      <c r="E86" s="101">
        <v>28443</v>
      </c>
      <c r="F86" s="109">
        <f t="shared" si="3"/>
        <v>1.3866115348969844E-2</v>
      </c>
      <c r="G86" s="102">
        <f t="shared" si="4"/>
        <v>389</v>
      </c>
      <c r="H86" s="102">
        <f t="shared" si="5"/>
        <v>316</v>
      </c>
    </row>
    <row r="87" spans="1:8">
      <c r="A87" s="105">
        <v>97</v>
      </c>
      <c r="B87" s="104" t="s">
        <v>86</v>
      </c>
      <c r="C87" s="101">
        <v>33622</v>
      </c>
      <c r="D87" s="101">
        <v>24966</v>
      </c>
      <c r="E87" s="101">
        <v>24387</v>
      </c>
      <c r="F87" s="109">
        <f t="shared" si="3"/>
        <v>-0.27467134614240674</v>
      </c>
      <c r="G87" s="102">
        <f t="shared" si="4"/>
        <v>-9235</v>
      </c>
      <c r="H87" s="102">
        <f t="shared" si="5"/>
        <v>-579</v>
      </c>
    </row>
    <row r="88" spans="1:8">
      <c r="A88" s="105">
        <v>98</v>
      </c>
      <c r="B88" s="104" t="s">
        <v>87</v>
      </c>
      <c r="C88" s="101">
        <v>570</v>
      </c>
      <c r="D88" s="101">
        <v>511</v>
      </c>
      <c r="E88" s="101">
        <v>504</v>
      </c>
      <c r="F88" s="109">
        <f t="shared" si="3"/>
        <v>-0.11578947368421053</v>
      </c>
      <c r="G88" s="102">
        <f t="shared" si="4"/>
        <v>-66</v>
      </c>
      <c r="H88" s="102">
        <f t="shared" si="5"/>
        <v>-7</v>
      </c>
    </row>
    <row r="89" spans="1:8">
      <c r="A89" s="105">
        <v>99</v>
      </c>
      <c r="B89" s="104" t="s">
        <v>88</v>
      </c>
      <c r="C89" s="101">
        <v>489</v>
      </c>
      <c r="D89" s="101">
        <v>488</v>
      </c>
      <c r="E89" s="101">
        <v>481</v>
      </c>
      <c r="F89" s="109">
        <f t="shared" si="3"/>
        <v>-1.6359918200408999E-2</v>
      </c>
      <c r="G89" s="102">
        <f t="shared" si="4"/>
        <v>-8</v>
      </c>
      <c r="H89" s="102">
        <f t="shared" si="5"/>
        <v>-7</v>
      </c>
    </row>
    <row r="90" spans="1:8" ht="14.5" customHeight="1">
      <c r="A90" s="132" t="s">
        <v>89</v>
      </c>
      <c r="B90" s="132"/>
      <c r="C90" s="112">
        <v>1697253</v>
      </c>
      <c r="D90" s="112">
        <v>1719254</v>
      </c>
      <c r="E90" s="112">
        <v>1732754</v>
      </c>
      <c r="F90" s="109">
        <f t="shared" si="3"/>
        <v>2.0916740167788776E-2</v>
      </c>
      <c r="G90" s="102">
        <f t="shared" si="4"/>
        <v>35501</v>
      </c>
      <c r="H90" s="102">
        <f t="shared" si="5"/>
        <v>13500</v>
      </c>
    </row>
    <row r="91" spans="1:8">
      <c r="A91" s="9"/>
      <c r="B91" s="9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zoomScale="80" zoomScaleNormal="80" workbookViewId="0">
      <selection sqref="A1:H83"/>
    </sheetView>
  </sheetViews>
  <sheetFormatPr defaultRowHeight="14.5"/>
  <cols>
    <col min="2" max="2" width="19.08984375" customWidth="1"/>
    <col min="3" max="3" width="11.54296875" customWidth="1"/>
    <col min="4" max="4" width="12.453125" customWidth="1"/>
    <col min="5" max="5" width="13.1796875" customWidth="1"/>
    <col min="6" max="6" width="34.81640625" customWidth="1"/>
    <col min="7" max="7" width="34.6328125" customWidth="1"/>
    <col min="8" max="8" width="31" customWidth="1"/>
  </cols>
  <sheetData>
    <row r="1" spans="1:8" ht="43.5" customHeight="1">
      <c r="A1" s="1" t="s">
        <v>91</v>
      </c>
      <c r="B1" s="1" t="s">
        <v>174</v>
      </c>
      <c r="C1" s="1">
        <v>42095</v>
      </c>
      <c r="D1" s="1">
        <v>42430</v>
      </c>
      <c r="E1" s="1">
        <v>42461</v>
      </c>
      <c r="F1" s="1" t="s">
        <v>321</v>
      </c>
      <c r="G1" s="1" t="s">
        <v>322</v>
      </c>
      <c r="H1" s="2" t="s">
        <v>323</v>
      </c>
    </row>
    <row r="2" spans="1:8">
      <c r="A2" s="90">
        <v>1</v>
      </c>
      <c r="B2" s="108" t="s">
        <v>92</v>
      </c>
      <c r="C2" s="32">
        <v>241572</v>
      </c>
      <c r="D2" s="32">
        <v>246043</v>
      </c>
      <c r="E2" s="32">
        <v>246360</v>
      </c>
      <c r="F2" s="109">
        <f>(E2-C2)/C2</f>
        <v>1.9820177835179573E-2</v>
      </c>
      <c r="G2" s="32">
        <f>E2-C2</f>
        <v>4788</v>
      </c>
      <c r="H2" s="32">
        <f>E2-D2</f>
        <v>317</v>
      </c>
    </row>
    <row r="3" spans="1:8">
      <c r="A3" s="90">
        <v>2</v>
      </c>
      <c r="B3" s="108" t="s">
        <v>93</v>
      </c>
      <c r="C3" s="32">
        <v>40620</v>
      </c>
      <c r="D3" s="32">
        <v>41643</v>
      </c>
      <c r="E3" s="32">
        <v>42319</v>
      </c>
      <c r="F3" s="109">
        <f t="shared" ref="F3:F66" si="0">(E3-C3)/C3</f>
        <v>4.1826686361398323E-2</v>
      </c>
      <c r="G3" s="32">
        <f t="shared" ref="G3:G66" si="1">E3-C3</f>
        <v>1699</v>
      </c>
      <c r="H3" s="32">
        <f t="shared" ref="H3:H66" si="2">E3-D3</f>
        <v>676</v>
      </c>
    </row>
    <row r="4" spans="1:8">
      <c r="A4" s="90">
        <v>3</v>
      </c>
      <c r="B4" s="108" t="s">
        <v>94</v>
      </c>
      <c r="C4" s="32">
        <v>77061</v>
      </c>
      <c r="D4" s="32">
        <v>79356</v>
      </c>
      <c r="E4" s="32">
        <v>81138</v>
      </c>
      <c r="F4" s="109">
        <f t="shared" si="0"/>
        <v>5.2906139292249001E-2</v>
      </c>
      <c r="G4" s="32">
        <f t="shared" si="1"/>
        <v>4077</v>
      </c>
      <c r="H4" s="32">
        <f t="shared" si="2"/>
        <v>1782</v>
      </c>
    </row>
    <row r="5" spans="1:8">
      <c r="A5" s="90">
        <v>4</v>
      </c>
      <c r="B5" s="108" t="s">
        <v>95</v>
      </c>
      <c r="C5" s="32">
        <v>18144</v>
      </c>
      <c r="D5" s="32">
        <v>18523</v>
      </c>
      <c r="E5" s="32">
        <v>20661</v>
      </c>
      <c r="F5" s="109">
        <f t="shared" si="0"/>
        <v>0.13872354497354497</v>
      </c>
      <c r="G5" s="32">
        <f t="shared" si="1"/>
        <v>2517</v>
      </c>
      <c r="H5" s="32">
        <f t="shared" si="2"/>
        <v>2138</v>
      </c>
    </row>
    <row r="6" spans="1:8">
      <c r="A6" s="90">
        <v>5</v>
      </c>
      <c r="B6" s="108" t="s">
        <v>96</v>
      </c>
      <c r="C6" s="32">
        <v>33822</v>
      </c>
      <c r="D6" s="32">
        <v>33260</v>
      </c>
      <c r="E6" s="32">
        <v>33732</v>
      </c>
      <c r="F6" s="109">
        <f t="shared" si="0"/>
        <v>-2.6609898882384245E-3</v>
      </c>
      <c r="G6" s="32">
        <f t="shared" si="1"/>
        <v>-90</v>
      </c>
      <c r="H6" s="32">
        <f t="shared" si="2"/>
        <v>472</v>
      </c>
    </row>
    <row r="7" spans="1:8">
      <c r="A7" s="90">
        <v>6</v>
      </c>
      <c r="B7" s="108" t="s">
        <v>97</v>
      </c>
      <c r="C7" s="32">
        <v>895471</v>
      </c>
      <c r="D7" s="32">
        <v>888944</v>
      </c>
      <c r="E7" s="32">
        <v>890216</v>
      </c>
      <c r="F7" s="109">
        <f t="shared" si="0"/>
        <v>-5.8684200828390872E-3</v>
      </c>
      <c r="G7" s="32">
        <f t="shared" si="1"/>
        <v>-5255</v>
      </c>
      <c r="H7" s="32">
        <f t="shared" si="2"/>
        <v>1272</v>
      </c>
    </row>
    <row r="8" spans="1:8">
      <c r="A8" s="90">
        <v>7</v>
      </c>
      <c r="B8" s="108" t="s">
        <v>98</v>
      </c>
      <c r="C8" s="32">
        <v>436071</v>
      </c>
      <c r="D8" s="32">
        <v>394212</v>
      </c>
      <c r="E8" s="32">
        <v>410872</v>
      </c>
      <c r="F8" s="109">
        <f t="shared" si="0"/>
        <v>-5.7786461378995624E-2</v>
      </c>
      <c r="G8" s="32">
        <f t="shared" si="1"/>
        <v>-25199</v>
      </c>
      <c r="H8" s="32">
        <f t="shared" si="2"/>
        <v>16660</v>
      </c>
    </row>
    <row r="9" spans="1:8">
      <c r="A9" s="90">
        <v>8</v>
      </c>
      <c r="B9" s="108" t="s">
        <v>99</v>
      </c>
      <c r="C9" s="32">
        <v>21185</v>
      </c>
      <c r="D9" s="32">
        <v>21732</v>
      </c>
      <c r="E9" s="32">
        <v>22582</v>
      </c>
      <c r="F9" s="109">
        <f t="shared" si="0"/>
        <v>6.5942884116119899E-2</v>
      </c>
      <c r="G9" s="32">
        <f t="shared" si="1"/>
        <v>1397</v>
      </c>
      <c r="H9" s="32">
        <f t="shared" si="2"/>
        <v>850</v>
      </c>
    </row>
    <row r="10" spans="1:8">
      <c r="A10" s="90">
        <v>9</v>
      </c>
      <c r="B10" s="108" t="s">
        <v>100</v>
      </c>
      <c r="C10" s="32">
        <v>130376</v>
      </c>
      <c r="D10" s="32">
        <v>134259</v>
      </c>
      <c r="E10" s="32">
        <v>137024</v>
      </c>
      <c r="F10" s="109">
        <f t="shared" si="0"/>
        <v>5.0990979934957353E-2</v>
      </c>
      <c r="G10" s="32">
        <f t="shared" si="1"/>
        <v>6648</v>
      </c>
      <c r="H10" s="32">
        <f t="shared" si="2"/>
        <v>2765</v>
      </c>
    </row>
    <row r="11" spans="1:8">
      <c r="A11" s="90">
        <v>10</v>
      </c>
      <c r="B11" s="108" t="s">
        <v>101</v>
      </c>
      <c r="C11" s="32">
        <v>142783</v>
      </c>
      <c r="D11" s="32">
        <v>145563</v>
      </c>
      <c r="E11" s="32">
        <v>146533</v>
      </c>
      <c r="F11" s="109">
        <f t="shared" si="0"/>
        <v>2.6263630824397862E-2</v>
      </c>
      <c r="G11" s="32">
        <f t="shared" si="1"/>
        <v>3750</v>
      </c>
      <c r="H11" s="32">
        <f t="shared" si="2"/>
        <v>970</v>
      </c>
    </row>
    <row r="12" spans="1:8">
      <c r="A12" s="90">
        <v>11</v>
      </c>
      <c r="B12" s="108" t="s">
        <v>102</v>
      </c>
      <c r="C12" s="32">
        <v>28302</v>
      </c>
      <c r="D12" s="32">
        <v>29410</v>
      </c>
      <c r="E12" s="32">
        <v>30046</v>
      </c>
      <c r="F12" s="109">
        <f t="shared" si="0"/>
        <v>6.1621086848985936E-2</v>
      </c>
      <c r="G12" s="32">
        <f t="shared" si="1"/>
        <v>1744</v>
      </c>
      <c r="H12" s="32">
        <f t="shared" si="2"/>
        <v>636</v>
      </c>
    </row>
    <row r="13" spans="1:8">
      <c r="A13" s="90">
        <v>12</v>
      </c>
      <c r="B13" s="108" t="s">
        <v>103</v>
      </c>
      <c r="C13" s="32">
        <v>19416</v>
      </c>
      <c r="D13" s="32">
        <v>19280</v>
      </c>
      <c r="E13" s="32">
        <v>21953</v>
      </c>
      <c r="F13" s="109">
        <f t="shared" si="0"/>
        <v>0.13066543057272353</v>
      </c>
      <c r="G13" s="32">
        <f t="shared" si="1"/>
        <v>2537</v>
      </c>
      <c r="H13" s="32">
        <f t="shared" si="2"/>
        <v>2673</v>
      </c>
    </row>
    <row r="14" spans="1:8">
      <c r="A14" s="90">
        <v>13</v>
      </c>
      <c r="B14" s="108" t="s">
        <v>104</v>
      </c>
      <c r="C14" s="32">
        <v>18902</v>
      </c>
      <c r="D14" s="32">
        <v>18417</v>
      </c>
      <c r="E14" s="32">
        <v>19655</v>
      </c>
      <c r="F14" s="109">
        <f t="shared" si="0"/>
        <v>3.9837054279970377E-2</v>
      </c>
      <c r="G14" s="32">
        <f t="shared" si="1"/>
        <v>753</v>
      </c>
      <c r="H14" s="32">
        <f t="shared" si="2"/>
        <v>1238</v>
      </c>
    </row>
    <row r="15" spans="1:8">
      <c r="A15" s="90">
        <v>14</v>
      </c>
      <c r="B15" s="108" t="s">
        <v>105</v>
      </c>
      <c r="C15" s="32">
        <v>44555</v>
      </c>
      <c r="D15" s="32">
        <v>44310</v>
      </c>
      <c r="E15" s="32">
        <v>44324</v>
      </c>
      <c r="F15" s="109">
        <f t="shared" si="0"/>
        <v>-5.1846032992930082E-3</v>
      </c>
      <c r="G15" s="32">
        <f t="shared" si="1"/>
        <v>-231</v>
      </c>
      <c r="H15" s="32">
        <f t="shared" si="2"/>
        <v>14</v>
      </c>
    </row>
    <row r="16" spans="1:8">
      <c r="A16" s="90">
        <v>15</v>
      </c>
      <c r="B16" s="108" t="s">
        <v>106</v>
      </c>
      <c r="C16" s="32">
        <v>34330</v>
      </c>
      <c r="D16" s="32">
        <v>34381</v>
      </c>
      <c r="E16" s="32">
        <v>34921</v>
      </c>
      <c r="F16" s="109">
        <f t="shared" si="0"/>
        <v>1.7215263617826975E-2</v>
      </c>
      <c r="G16" s="32">
        <f t="shared" si="1"/>
        <v>591</v>
      </c>
      <c r="H16" s="32">
        <f t="shared" si="2"/>
        <v>540</v>
      </c>
    </row>
    <row r="17" spans="1:8">
      <c r="A17" s="90">
        <v>16</v>
      </c>
      <c r="B17" s="108" t="s">
        <v>107</v>
      </c>
      <c r="C17" s="32">
        <v>496678</v>
      </c>
      <c r="D17" s="32">
        <v>497886</v>
      </c>
      <c r="E17" s="32">
        <v>498910</v>
      </c>
      <c r="F17" s="109">
        <f t="shared" si="0"/>
        <v>4.4938571871514345E-3</v>
      </c>
      <c r="G17" s="32">
        <f t="shared" si="1"/>
        <v>2232</v>
      </c>
      <c r="H17" s="32">
        <f t="shared" si="2"/>
        <v>1024</v>
      </c>
    </row>
    <row r="18" spans="1:8">
      <c r="A18" s="90">
        <v>17</v>
      </c>
      <c r="B18" s="108" t="s">
        <v>108</v>
      </c>
      <c r="C18" s="32">
        <v>64466</v>
      </c>
      <c r="D18" s="32">
        <v>65423</v>
      </c>
      <c r="E18" s="32">
        <v>66877</v>
      </c>
      <c r="F18" s="109">
        <f t="shared" si="0"/>
        <v>3.7399559457698635E-2</v>
      </c>
      <c r="G18" s="32">
        <f t="shared" si="1"/>
        <v>2411</v>
      </c>
      <c r="H18" s="32">
        <f t="shared" si="2"/>
        <v>1454</v>
      </c>
    </row>
    <row r="19" spans="1:8">
      <c r="A19" s="90">
        <v>18</v>
      </c>
      <c r="B19" s="108" t="s">
        <v>109</v>
      </c>
      <c r="C19" s="32">
        <v>18008</v>
      </c>
      <c r="D19" s="32">
        <v>18869</v>
      </c>
      <c r="E19" s="32">
        <v>19897</v>
      </c>
      <c r="F19" s="109">
        <f t="shared" si="0"/>
        <v>0.10489782318969347</v>
      </c>
      <c r="G19" s="32">
        <f t="shared" si="1"/>
        <v>1889</v>
      </c>
      <c r="H19" s="32">
        <f t="shared" si="2"/>
        <v>1028</v>
      </c>
    </row>
    <row r="20" spans="1:8">
      <c r="A20" s="90">
        <v>19</v>
      </c>
      <c r="B20" s="108" t="s">
        <v>110</v>
      </c>
      <c r="C20" s="32">
        <v>49605</v>
      </c>
      <c r="D20" s="32">
        <v>50249</v>
      </c>
      <c r="E20" s="32">
        <v>51839</v>
      </c>
      <c r="F20" s="109">
        <f t="shared" si="0"/>
        <v>4.5035782683197259E-2</v>
      </c>
      <c r="G20" s="32">
        <f t="shared" si="1"/>
        <v>2234</v>
      </c>
      <c r="H20" s="32">
        <f t="shared" si="2"/>
        <v>1590</v>
      </c>
    </row>
    <row r="21" spans="1:8">
      <c r="A21" s="90">
        <v>20</v>
      </c>
      <c r="B21" s="108" t="s">
        <v>111</v>
      </c>
      <c r="C21" s="32">
        <v>161803</v>
      </c>
      <c r="D21" s="32">
        <v>162791</v>
      </c>
      <c r="E21" s="32">
        <v>163637</v>
      </c>
      <c r="F21" s="109">
        <f t="shared" si="0"/>
        <v>1.1334771295958666E-2</v>
      </c>
      <c r="G21" s="32">
        <f t="shared" si="1"/>
        <v>1834</v>
      </c>
      <c r="H21" s="32">
        <f t="shared" si="2"/>
        <v>846</v>
      </c>
    </row>
    <row r="22" spans="1:8">
      <c r="A22" s="90">
        <v>21</v>
      </c>
      <c r="B22" s="108" t="s">
        <v>112</v>
      </c>
      <c r="C22" s="32">
        <v>109106</v>
      </c>
      <c r="D22" s="32">
        <v>105053</v>
      </c>
      <c r="E22" s="32">
        <v>107793</v>
      </c>
      <c r="F22" s="109">
        <f t="shared" si="0"/>
        <v>-1.2034168606676077E-2</v>
      </c>
      <c r="G22" s="32">
        <f t="shared" si="1"/>
        <v>-1313</v>
      </c>
      <c r="H22" s="32">
        <f t="shared" si="2"/>
        <v>2740</v>
      </c>
    </row>
    <row r="23" spans="1:8">
      <c r="A23" s="90">
        <v>22</v>
      </c>
      <c r="B23" s="108" t="s">
        <v>113</v>
      </c>
      <c r="C23" s="32">
        <v>49004</v>
      </c>
      <c r="D23" s="32">
        <v>48083</v>
      </c>
      <c r="E23" s="32">
        <v>48577</v>
      </c>
      <c r="F23" s="109">
        <f t="shared" si="0"/>
        <v>-8.7135744020896255E-3</v>
      </c>
      <c r="G23" s="32">
        <f t="shared" si="1"/>
        <v>-427</v>
      </c>
      <c r="H23" s="32">
        <f t="shared" si="2"/>
        <v>494</v>
      </c>
    </row>
    <row r="24" spans="1:8">
      <c r="A24" s="90">
        <v>23</v>
      </c>
      <c r="B24" s="108" t="s">
        <v>114</v>
      </c>
      <c r="C24" s="32">
        <v>50634</v>
      </c>
      <c r="D24" s="32">
        <v>48884</v>
      </c>
      <c r="E24" s="32">
        <v>51485</v>
      </c>
      <c r="F24" s="109">
        <f t="shared" si="0"/>
        <v>1.6806888651893986E-2</v>
      </c>
      <c r="G24" s="32">
        <f t="shared" si="1"/>
        <v>851</v>
      </c>
      <c r="H24" s="32">
        <f t="shared" si="2"/>
        <v>2601</v>
      </c>
    </row>
    <row r="25" spans="1:8">
      <c r="A25" s="90">
        <v>24</v>
      </c>
      <c r="B25" s="108" t="s">
        <v>115</v>
      </c>
      <c r="C25" s="32">
        <v>23085</v>
      </c>
      <c r="D25" s="32">
        <v>23291</v>
      </c>
      <c r="E25" s="32">
        <v>24075</v>
      </c>
      <c r="F25" s="109">
        <f t="shared" si="0"/>
        <v>4.2884990253411304E-2</v>
      </c>
      <c r="G25" s="32">
        <f t="shared" si="1"/>
        <v>990</v>
      </c>
      <c r="H25" s="32">
        <f t="shared" si="2"/>
        <v>784</v>
      </c>
    </row>
    <row r="26" spans="1:8">
      <c r="A26" s="90">
        <v>25</v>
      </c>
      <c r="B26" s="108" t="s">
        <v>116</v>
      </c>
      <c r="C26" s="32">
        <v>61498</v>
      </c>
      <c r="D26" s="32">
        <v>63320</v>
      </c>
      <c r="E26" s="32">
        <v>67794</v>
      </c>
      <c r="F26" s="109">
        <f t="shared" si="0"/>
        <v>0.10237731308335231</v>
      </c>
      <c r="G26" s="32">
        <f t="shared" si="1"/>
        <v>6296</v>
      </c>
      <c r="H26" s="32">
        <f t="shared" si="2"/>
        <v>4474</v>
      </c>
    </row>
    <row r="27" spans="1:8">
      <c r="A27" s="90">
        <v>26</v>
      </c>
      <c r="B27" s="108" t="s">
        <v>117</v>
      </c>
      <c r="C27" s="32">
        <v>118265</v>
      </c>
      <c r="D27" s="32">
        <v>117835</v>
      </c>
      <c r="E27" s="32">
        <v>119758</v>
      </c>
      <c r="F27" s="109">
        <f t="shared" si="0"/>
        <v>1.2624191434490339E-2</v>
      </c>
      <c r="G27" s="32">
        <f t="shared" si="1"/>
        <v>1493</v>
      </c>
      <c r="H27" s="32">
        <f t="shared" si="2"/>
        <v>1923</v>
      </c>
    </row>
    <row r="28" spans="1:8">
      <c r="A28" s="90">
        <v>27</v>
      </c>
      <c r="B28" s="108" t="s">
        <v>118</v>
      </c>
      <c r="C28" s="32">
        <v>205720</v>
      </c>
      <c r="D28" s="32">
        <v>201202</v>
      </c>
      <c r="E28" s="32">
        <v>202343</v>
      </c>
      <c r="F28" s="109">
        <f t="shared" si="0"/>
        <v>-1.6415516235660121E-2</v>
      </c>
      <c r="G28" s="32">
        <f t="shared" si="1"/>
        <v>-3377</v>
      </c>
      <c r="H28" s="32">
        <f t="shared" si="2"/>
        <v>1141</v>
      </c>
    </row>
    <row r="29" spans="1:8">
      <c r="A29" s="90">
        <v>28</v>
      </c>
      <c r="B29" s="108" t="s">
        <v>119</v>
      </c>
      <c r="C29" s="32">
        <v>42822</v>
      </c>
      <c r="D29" s="32">
        <v>45183</v>
      </c>
      <c r="E29" s="32">
        <v>45589</v>
      </c>
      <c r="F29" s="109">
        <f t="shared" si="0"/>
        <v>6.4616318714679377E-2</v>
      </c>
      <c r="G29" s="32">
        <f t="shared" si="1"/>
        <v>2767</v>
      </c>
      <c r="H29" s="32">
        <f t="shared" si="2"/>
        <v>406</v>
      </c>
    </row>
    <row r="30" spans="1:8">
      <c r="A30" s="90">
        <v>29</v>
      </c>
      <c r="B30" s="108" t="s">
        <v>120</v>
      </c>
      <c r="C30" s="32">
        <v>11680</v>
      </c>
      <c r="D30" s="32">
        <v>12693</v>
      </c>
      <c r="E30" s="32">
        <v>13517</v>
      </c>
      <c r="F30" s="109">
        <f t="shared" si="0"/>
        <v>0.15727739726027398</v>
      </c>
      <c r="G30" s="32">
        <f t="shared" si="1"/>
        <v>1837</v>
      </c>
      <c r="H30" s="32">
        <f t="shared" si="2"/>
        <v>824</v>
      </c>
    </row>
    <row r="31" spans="1:8">
      <c r="A31" s="90">
        <v>30</v>
      </c>
      <c r="B31" s="108" t="s">
        <v>121</v>
      </c>
      <c r="C31" s="32">
        <v>10378</v>
      </c>
      <c r="D31" s="32">
        <v>9700</v>
      </c>
      <c r="E31" s="32">
        <v>9353</v>
      </c>
      <c r="F31" s="109">
        <f t="shared" si="0"/>
        <v>-9.8766621699749466E-2</v>
      </c>
      <c r="G31" s="32">
        <f t="shared" si="1"/>
        <v>-1025</v>
      </c>
      <c r="H31" s="32">
        <f t="shared" si="2"/>
        <v>-347</v>
      </c>
    </row>
    <row r="32" spans="1:8">
      <c r="A32" s="90">
        <v>31</v>
      </c>
      <c r="B32" s="108" t="s">
        <v>122</v>
      </c>
      <c r="C32" s="32">
        <v>128643</v>
      </c>
      <c r="D32" s="32">
        <v>130321</v>
      </c>
      <c r="E32" s="32">
        <v>130963</v>
      </c>
      <c r="F32" s="109">
        <f t="shared" si="0"/>
        <v>1.8034405292165139E-2</v>
      </c>
      <c r="G32" s="32">
        <f t="shared" si="1"/>
        <v>2320</v>
      </c>
      <c r="H32" s="32">
        <f t="shared" si="2"/>
        <v>642</v>
      </c>
    </row>
    <row r="33" spans="1:8">
      <c r="A33" s="90">
        <v>32</v>
      </c>
      <c r="B33" s="108" t="s">
        <v>123</v>
      </c>
      <c r="C33" s="32">
        <v>47111</v>
      </c>
      <c r="D33" s="32">
        <v>49724</v>
      </c>
      <c r="E33" s="32">
        <v>50752</v>
      </c>
      <c r="F33" s="109">
        <f t="shared" si="0"/>
        <v>7.7285559635753856E-2</v>
      </c>
      <c r="G33" s="32">
        <f t="shared" si="1"/>
        <v>3641</v>
      </c>
      <c r="H33" s="32">
        <f t="shared" si="2"/>
        <v>1028</v>
      </c>
    </row>
    <row r="34" spans="1:8">
      <c r="A34" s="90">
        <v>33</v>
      </c>
      <c r="B34" s="108" t="s">
        <v>124</v>
      </c>
      <c r="C34" s="32">
        <v>198853</v>
      </c>
      <c r="D34" s="32">
        <v>203013</v>
      </c>
      <c r="E34" s="32">
        <v>203500</v>
      </c>
      <c r="F34" s="109">
        <f t="shared" si="0"/>
        <v>2.3369021337369816E-2</v>
      </c>
      <c r="G34" s="32">
        <f t="shared" si="1"/>
        <v>4647</v>
      </c>
      <c r="H34" s="32">
        <f t="shared" si="2"/>
        <v>487</v>
      </c>
    </row>
    <row r="35" spans="1:8">
      <c r="A35" s="90">
        <v>34</v>
      </c>
      <c r="B35" s="108" t="s">
        <v>125</v>
      </c>
      <c r="C35" s="32">
        <v>3301797</v>
      </c>
      <c r="D35" s="32">
        <v>3311127</v>
      </c>
      <c r="E35" s="32">
        <v>3308479</v>
      </c>
      <c r="F35" s="109">
        <f t="shared" si="0"/>
        <v>2.0237464629109542E-3</v>
      </c>
      <c r="G35" s="32">
        <f t="shared" si="1"/>
        <v>6682</v>
      </c>
      <c r="H35" s="32">
        <f t="shared" si="2"/>
        <v>-2648</v>
      </c>
    </row>
    <row r="36" spans="1:8">
      <c r="A36" s="90">
        <v>35</v>
      </c>
      <c r="B36" s="108" t="s">
        <v>126</v>
      </c>
      <c r="C36" s="32">
        <v>717215</v>
      </c>
      <c r="D36" s="32">
        <v>724063</v>
      </c>
      <c r="E36" s="32">
        <v>727910</v>
      </c>
      <c r="F36" s="109">
        <f t="shared" si="0"/>
        <v>1.4911846517432012E-2</v>
      </c>
      <c r="G36" s="32">
        <f t="shared" si="1"/>
        <v>10695</v>
      </c>
      <c r="H36" s="32">
        <f t="shared" si="2"/>
        <v>3847</v>
      </c>
    </row>
    <row r="37" spans="1:8">
      <c r="A37" s="90">
        <v>36</v>
      </c>
      <c r="B37" s="108" t="s">
        <v>127</v>
      </c>
      <c r="C37" s="32">
        <v>18245</v>
      </c>
      <c r="D37" s="32">
        <v>18404</v>
      </c>
      <c r="E37" s="32">
        <v>20088</v>
      </c>
      <c r="F37" s="109">
        <f t="shared" si="0"/>
        <v>0.10101397643189915</v>
      </c>
      <c r="G37" s="32">
        <f t="shared" si="1"/>
        <v>1843</v>
      </c>
      <c r="H37" s="32">
        <f t="shared" si="2"/>
        <v>1684</v>
      </c>
    </row>
    <row r="38" spans="1:8">
      <c r="A38" s="90">
        <v>37</v>
      </c>
      <c r="B38" s="108" t="s">
        <v>128</v>
      </c>
      <c r="C38" s="32">
        <v>40124</v>
      </c>
      <c r="D38" s="32">
        <v>39919</v>
      </c>
      <c r="E38" s="32">
        <v>41140</v>
      </c>
      <c r="F38" s="109">
        <f t="shared" si="0"/>
        <v>2.5321503339647094E-2</v>
      </c>
      <c r="G38" s="32">
        <f t="shared" si="1"/>
        <v>1016</v>
      </c>
      <c r="H38" s="32">
        <f t="shared" si="2"/>
        <v>1221</v>
      </c>
    </row>
    <row r="39" spans="1:8">
      <c r="A39" s="90">
        <v>38</v>
      </c>
      <c r="B39" s="108" t="s">
        <v>129</v>
      </c>
      <c r="C39" s="32">
        <v>176455</v>
      </c>
      <c r="D39" s="32">
        <v>174153</v>
      </c>
      <c r="E39" s="32">
        <v>176040</v>
      </c>
      <c r="F39" s="109">
        <f t="shared" si="0"/>
        <v>-2.3518744155733755E-3</v>
      </c>
      <c r="G39" s="32">
        <f t="shared" si="1"/>
        <v>-415</v>
      </c>
      <c r="H39" s="32">
        <f t="shared" si="2"/>
        <v>1887</v>
      </c>
    </row>
    <row r="40" spans="1:8">
      <c r="A40" s="90">
        <v>39</v>
      </c>
      <c r="B40" s="108" t="s">
        <v>130</v>
      </c>
      <c r="C40" s="32">
        <v>47250</v>
      </c>
      <c r="D40" s="32">
        <v>49103</v>
      </c>
      <c r="E40" s="32">
        <v>48603</v>
      </c>
      <c r="F40" s="109">
        <f t="shared" si="0"/>
        <v>2.8634920634920635E-2</v>
      </c>
      <c r="G40" s="32">
        <f t="shared" si="1"/>
        <v>1353</v>
      </c>
      <c r="H40" s="32">
        <f t="shared" si="2"/>
        <v>-500</v>
      </c>
    </row>
    <row r="41" spans="1:8">
      <c r="A41" s="90">
        <v>40</v>
      </c>
      <c r="B41" s="108" t="s">
        <v>131</v>
      </c>
      <c r="C41" s="32">
        <v>20341</v>
      </c>
      <c r="D41" s="32">
        <v>20994</v>
      </c>
      <c r="E41" s="32">
        <v>21376</v>
      </c>
      <c r="F41" s="109">
        <f t="shared" si="0"/>
        <v>5.0882454156629467E-2</v>
      </c>
      <c r="G41" s="32">
        <f t="shared" si="1"/>
        <v>1035</v>
      </c>
      <c r="H41" s="32">
        <f t="shared" si="2"/>
        <v>382</v>
      </c>
    </row>
    <row r="42" spans="1:8">
      <c r="A42" s="90">
        <v>41</v>
      </c>
      <c r="B42" s="108" t="s">
        <v>132</v>
      </c>
      <c r="C42" s="32">
        <v>337255</v>
      </c>
      <c r="D42" s="32">
        <v>349781</v>
      </c>
      <c r="E42" s="32">
        <v>351248</v>
      </c>
      <c r="F42" s="109">
        <f t="shared" si="0"/>
        <v>4.1490860031726737E-2</v>
      </c>
      <c r="G42" s="32">
        <f t="shared" si="1"/>
        <v>13993</v>
      </c>
      <c r="H42" s="32">
        <f t="shared" si="2"/>
        <v>1467</v>
      </c>
    </row>
    <row r="43" spans="1:8">
      <c r="A43" s="90">
        <v>42</v>
      </c>
      <c r="B43" s="108" t="s">
        <v>133</v>
      </c>
      <c r="C43" s="32">
        <v>252802</v>
      </c>
      <c r="D43" s="32">
        <v>256186</v>
      </c>
      <c r="E43" s="32">
        <v>260434</v>
      </c>
      <c r="F43" s="109">
        <f t="shared" si="0"/>
        <v>3.0189634575675826E-2</v>
      </c>
      <c r="G43" s="32">
        <f t="shared" si="1"/>
        <v>7632</v>
      </c>
      <c r="H43" s="32">
        <f t="shared" si="2"/>
        <v>4248</v>
      </c>
    </row>
    <row r="44" spans="1:8">
      <c r="A44" s="90">
        <v>43</v>
      </c>
      <c r="B44" s="108" t="s">
        <v>134</v>
      </c>
      <c r="C44" s="32">
        <v>63252</v>
      </c>
      <c r="D44" s="32">
        <v>60748</v>
      </c>
      <c r="E44" s="32">
        <v>61156</v>
      </c>
      <c r="F44" s="109">
        <f t="shared" si="0"/>
        <v>-3.3137292101435525E-2</v>
      </c>
      <c r="G44" s="32">
        <f t="shared" si="1"/>
        <v>-2096</v>
      </c>
      <c r="H44" s="32">
        <f t="shared" si="2"/>
        <v>408</v>
      </c>
    </row>
    <row r="45" spans="1:8">
      <c r="A45" s="90">
        <v>44</v>
      </c>
      <c r="B45" s="108" t="s">
        <v>135</v>
      </c>
      <c r="C45" s="32">
        <v>73538</v>
      </c>
      <c r="D45" s="32">
        <v>72779</v>
      </c>
      <c r="E45" s="32">
        <v>74518</v>
      </c>
      <c r="F45" s="109">
        <f t="shared" si="0"/>
        <v>1.3326443471402541E-2</v>
      </c>
      <c r="G45" s="32">
        <f t="shared" si="1"/>
        <v>980</v>
      </c>
      <c r="H45" s="32">
        <f t="shared" si="2"/>
        <v>1739</v>
      </c>
    </row>
    <row r="46" spans="1:8">
      <c r="A46" s="90">
        <v>45</v>
      </c>
      <c r="B46" s="108" t="s">
        <v>136</v>
      </c>
      <c r="C46" s="32">
        <v>160301</v>
      </c>
      <c r="D46" s="32">
        <v>164716</v>
      </c>
      <c r="E46" s="32">
        <v>166290</v>
      </c>
      <c r="F46" s="109">
        <f t="shared" si="0"/>
        <v>3.7360964685185995E-2</v>
      </c>
      <c r="G46" s="32">
        <f t="shared" si="1"/>
        <v>5989</v>
      </c>
      <c r="H46" s="32">
        <f t="shared" si="2"/>
        <v>1574</v>
      </c>
    </row>
    <row r="47" spans="1:8">
      <c r="A47" s="90">
        <v>46</v>
      </c>
      <c r="B47" s="108" t="s">
        <v>137</v>
      </c>
      <c r="C47" s="32">
        <v>100749</v>
      </c>
      <c r="D47" s="32">
        <v>102971</v>
      </c>
      <c r="E47" s="32">
        <v>104361</v>
      </c>
      <c r="F47" s="109">
        <f t="shared" si="0"/>
        <v>3.5851472471190783E-2</v>
      </c>
      <c r="G47" s="32">
        <f t="shared" si="1"/>
        <v>3612</v>
      </c>
      <c r="H47" s="32">
        <f t="shared" si="2"/>
        <v>1390</v>
      </c>
    </row>
    <row r="48" spans="1:8">
      <c r="A48" s="90">
        <v>47</v>
      </c>
      <c r="B48" s="108" t="s">
        <v>138</v>
      </c>
      <c r="C48" s="32">
        <v>52525</v>
      </c>
      <c r="D48" s="32">
        <v>51449</v>
      </c>
      <c r="E48" s="32">
        <v>52388</v>
      </c>
      <c r="F48" s="109">
        <f t="shared" si="0"/>
        <v>-2.6082817705854354E-3</v>
      </c>
      <c r="G48" s="32">
        <f t="shared" si="1"/>
        <v>-137</v>
      </c>
      <c r="H48" s="32">
        <f t="shared" si="2"/>
        <v>939</v>
      </c>
    </row>
    <row r="49" spans="1:8">
      <c r="A49" s="90">
        <v>48</v>
      </c>
      <c r="B49" s="108" t="s">
        <v>139</v>
      </c>
      <c r="C49" s="32">
        <v>175077</v>
      </c>
      <c r="D49" s="32">
        <v>159548</v>
      </c>
      <c r="E49" s="32">
        <v>172123</v>
      </c>
      <c r="F49" s="109">
        <f t="shared" si="0"/>
        <v>-1.6872576066530726E-2</v>
      </c>
      <c r="G49" s="32">
        <f t="shared" si="1"/>
        <v>-2954</v>
      </c>
      <c r="H49" s="32">
        <f t="shared" si="2"/>
        <v>12575</v>
      </c>
    </row>
    <row r="50" spans="1:8">
      <c r="A50" s="90">
        <v>49</v>
      </c>
      <c r="B50" s="108" t="s">
        <v>140</v>
      </c>
      <c r="C50" s="32">
        <v>16855</v>
      </c>
      <c r="D50" s="32">
        <v>16844</v>
      </c>
      <c r="E50" s="32">
        <v>18281</v>
      </c>
      <c r="F50" s="109">
        <f t="shared" si="0"/>
        <v>8.4603975081578173E-2</v>
      </c>
      <c r="G50" s="32">
        <f t="shared" si="1"/>
        <v>1426</v>
      </c>
      <c r="H50" s="32">
        <f t="shared" si="2"/>
        <v>1437</v>
      </c>
    </row>
    <row r="51" spans="1:8">
      <c r="A51" s="90">
        <v>50</v>
      </c>
      <c r="B51" s="108" t="s">
        <v>141</v>
      </c>
      <c r="C51" s="32">
        <v>38427</v>
      </c>
      <c r="D51" s="32">
        <v>38413</v>
      </c>
      <c r="E51" s="32">
        <v>39018</v>
      </c>
      <c r="F51" s="109">
        <f t="shared" si="0"/>
        <v>1.5379811070341167E-2</v>
      </c>
      <c r="G51" s="32">
        <f t="shared" si="1"/>
        <v>591</v>
      </c>
      <c r="H51" s="32">
        <f t="shared" si="2"/>
        <v>605</v>
      </c>
    </row>
    <row r="52" spans="1:8">
      <c r="A52" s="90">
        <v>51</v>
      </c>
      <c r="B52" s="108" t="s">
        <v>142</v>
      </c>
      <c r="C52" s="32">
        <v>34607</v>
      </c>
      <c r="D52" s="32">
        <v>36064</v>
      </c>
      <c r="E52" s="32">
        <v>37085</v>
      </c>
      <c r="F52" s="109">
        <f t="shared" si="0"/>
        <v>7.1604010749270378E-2</v>
      </c>
      <c r="G52" s="32">
        <f t="shared" si="1"/>
        <v>2478</v>
      </c>
      <c r="H52" s="32">
        <f t="shared" si="2"/>
        <v>1021</v>
      </c>
    </row>
    <row r="53" spans="1:8">
      <c r="A53" s="90">
        <v>52</v>
      </c>
      <c r="B53" s="108" t="s">
        <v>143</v>
      </c>
      <c r="C53" s="32">
        <v>63688</v>
      </c>
      <c r="D53" s="32">
        <v>66213</v>
      </c>
      <c r="E53" s="32">
        <v>66615</v>
      </c>
      <c r="F53" s="109">
        <f t="shared" si="0"/>
        <v>4.595842230875518E-2</v>
      </c>
      <c r="G53" s="32">
        <f t="shared" si="1"/>
        <v>2927</v>
      </c>
      <c r="H53" s="32">
        <f t="shared" si="2"/>
        <v>402</v>
      </c>
    </row>
    <row r="54" spans="1:8">
      <c r="A54" s="90">
        <v>53</v>
      </c>
      <c r="B54" s="108" t="s">
        <v>144</v>
      </c>
      <c r="C54" s="32">
        <v>42638</v>
      </c>
      <c r="D54" s="32">
        <v>45501</v>
      </c>
      <c r="E54" s="32">
        <v>49334</v>
      </c>
      <c r="F54" s="109">
        <f t="shared" si="0"/>
        <v>0.15704301327454384</v>
      </c>
      <c r="G54" s="32">
        <f t="shared" si="1"/>
        <v>6696</v>
      </c>
      <c r="H54" s="32">
        <f t="shared" si="2"/>
        <v>3833</v>
      </c>
    </row>
    <row r="55" spans="1:8">
      <c r="A55" s="90">
        <v>54</v>
      </c>
      <c r="B55" s="108" t="s">
        <v>145</v>
      </c>
      <c r="C55" s="32">
        <v>129184</v>
      </c>
      <c r="D55" s="32">
        <v>133169</v>
      </c>
      <c r="E55" s="32">
        <v>134720</v>
      </c>
      <c r="F55" s="109">
        <f t="shared" si="0"/>
        <v>4.2853604161506069E-2</v>
      </c>
      <c r="G55" s="32">
        <f t="shared" si="1"/>
        <v>5536</v>
      </c>
      <c r="H55" s="32">
        <f t="shared" si="2"/>
        <v>1551</v>
      </c>
    </row>
    <row r="56" spans="1:8">
      <c r="A56" s="90">
        <v>55</v>
      </c>
      <c r="B56" s="108" t="s">
        <v>146</v>
      </c>
      <c r="C56" s="32">
        <v>136655</v>
      </c>
      <c r="D56" s="32">
        <v>142850</v>
      </c>
      <c r="E56" s="32">
        <v>143265</v>
      </c>
      <c r="F56" s="109">
        <f t="shared" si="0"/>
        <v>4.8369982803410046E-2</v>
      </c>
      <c r="G56" s="32">
        <f t="shared" si="1"/>
        <v>6610</v>
      </c>
      <c r="H56" s="32">
        <f t="shared" si="2"/>
        <v>415</v>
      </c>
    </row>
    <row r="57" spans="1:8">
      <c r="A57" s="90">
        <v>56</v>
      </c>
      <c r="B57" s="108" t="s">
        <v>147</v>
      </c>
      <c r="C57" s="32">
        <v>17251</v>
      </c>
      <c r="D57" s="32">
        <v>17797</v>
      </c>
      <c r="E57" s="32">
        <v>18337</v>
      </c>
      <c r="F57" s="109">
        <f t="shared" si="0"/>
        <v>6.2952872297258128E-2</v>
      </c>
      <c r="G57" s="32">
        <f t="shared" si="1"/>
        <v>1086</v>
      </c>
      <c r="H57" s="32">
        <f t="shared" si="2"/>
        <v>540</v>
      </c>
    </row>
    <row r="58" spans="1:8">
      <c r="A58" s="90">
        <v>57</v>
      </c>
      <c r="B58" s="108" t="s">
        <v>148</v>
      </c>
      <c r="C58" s="32">
        <v>21209</v>
      </c>
      <c r="D58" s="32">
        <v>23048</v>
      </c>
      <c r="E58" s="32">
        <v>23047</v>
      </c>
      <c r="F58" s="109">
        <f t="shared" si="0"/>
        <v>8.6661323023244849E-2</v>
      </c>
      <c r="G58" s="32">
        <f t="shared" si="1"/>
        <v>1838</v>
      </c>
      <c r="H58" s="32">
        <f t="shared" si="2"/>
        <v>-1</v>
      </c>
    </row>
    <row r="59" spans="1:8">
      <c r="A59" s="90">
        <v>58</v>
      </c>
      <c r="B59" s="108" t="s">
        <v>149</v>
      </c>
      <c r="C59" s="32">
        <v>59495</v>
      </c>
      <c r="D59" s="32">
        <v>62546</v>
      </c>
      <c r="E59" s="32">
        <v>66807</v>
      </c>
      <c r="F59" s="109">
        <f t="shared" si="0"/>
        <v>0.12290108412471636</v>
      </c>
      <c r="G59" s="32">
        <f t="shared" si="1"/>
        <v>7312</v>
      </c>
      <c r="H59" s="32">
        <f t="shared" si="2"/>
        <v>4261</v>
      </c>
    </row>
    <row r="60" spans="1:8">
      <c r="A60" s="90">
        <v>59</v>
      </c>
      <c r="B60" s="108" t="s">
        <v>150</v>
      </c>
      <c r="C60" s="32">
        <v>171309</v>
      </c>
      <c r="D60" s="32">
        <v>178279</v>
      </c>
      <c r="E60" s="32">
        <v>180402</v>
      </c>
      <c r="F60" s="109">
        <f t="shared" si="0"/>
        <v>5.3079522967269671E-2</v>
      </c>
      <c r="G60" s="32">
        <f t="shared" si="1"/>
        <v>9093</v>
      </c>
      <c r="H60" s="32">
        <f t="shared" si="2"/>
        <v>2123</v>
      </c>
    </row>
    <row r="61" spans="1:8">
      <c r="A61" s="90">
        <v>60</v>
      </c>
      <c r="B61" s="108" t="s">
        <v>151</v>
      </c>
      <c r="C61" s="32">
        <v>48456</v>
      </c>
      <c r="D61" s="32">
        <v>47974</v>
      </c>
      <c r="E61" s="32">
        <v>48932</v>
      </c>
      <c r="F61" s="109">
        <f t="shared" si="0"/>
        <v>9.8233448902096746E-3</v>
      </c>
      <c r="G61" s="32">
        <f t="shared" si="1"/>
        <v>476</v>
      </c>
      <c r="H61" s="32">
        <f t="shared" si="2"/>
        <v>958</v>
      </c>
    </row>
    <row r="62" spans="1:8">
      <c r="A62" s="90">
        <v>61</v>
      </c>
      <c r="B62" s="108" t="s">
        <v>152</v>
      </c>
      <c r="C62" s="32">
        <v>102722</v>
      </c>
      <c r="D62" s="32">
        <v>102865</v>
      </c>
      <c r="E62" s="32">
        <v>104046</v>
      </c>
      <c r="F62" s="109">
        <f t="shared" si="0"/>
        <v>1.2889157142578999E-2</v>
      </c>
      <c r="G62" s="32">
        <f t="shared" si="1"/>
        <v>1324</v>
      </c>
      <c r="H62" s="32">
        <f t="shared" si="2"/>
        <v>1181</v>
      </c>
    </row>
    <row r="63" spans="1:8">
      <c r="A63" s="90">
        <v>62</v>
      </c>
      <c r="B63" s="108" t="s">
        <v>153</v>
      </c>
      <c r="C63" s="32">
        <v>6553</v>
      </c>
      <c r="D63" s="32">
        <v>6299</v>
      </c>
      <c r="E63" s="32">
        <v>6794</v>
      </c>
      <c r="F63" s="109">
        <f t="shared" si="0"/>
        <v>3.6777048679993894E-2</v>
      </c>
      <c r="G63" s="32">
        <f t="shared" si="1"/>
        <v>241</v>
      </c>
      <c r="H63" s="32">
        <f t="shared" si="2"/>
        <v>495</v>
      </c>
    </row>
    <row r="64" spans="1:8">
      <c r="A64" s="90">
        <v>63</v>
      </c>
      <c r="B64" s="108" t="s">
        <v>154</v>
      </c>
      <c r="C64" s="32">
        <v>93129</v>
      </c>
      <c r="D64" s="32">
        <v>97662</v>
      </c>
      <c r="E64" s="32">
        <v>97029</v>
      </c>
      <c r="F64" s="109">
        <f t="shared" si="0"/>
        <v>4.1877395870244499E-2</v>
      </c>
      <c r="G64" s="32">
        <f t="shared" si="1"/>
        <v>3900</v>
      </c>
      <c r="H64" s="32">
        <f t="shared" si="2"/>
        <v>-633</v>
      </c>
    </row>
    <row r="65" spans="1:8">
      <c r="A65" s="90">
        <v>64</v>
      </c>
      <c r="B65" s="108" t="s">
        <v>155</v>
      </c>
      <c r="C65" s="32">
        <v>48417</v>
      </c>
      <c r="D65" s="32">
        <v>49697</v>
      </c>
      <c r="E65" s="32">
        <v>50333</v>
      </c>
      <c r="F65" s="109">
        <f t="shared" si="0"/>
        <v>3.957287729516492E-2</v>
      </c>
      <c r="G65" s="32">
        <f t="shared" si="1"/>
        <v>1916</v>
      </c>
      <c r="H65" s="32">
        <f t="shared" si="2"/>
        <v>636</v>
      </c>
    </row>
    <row r="66" spans="1:8">
      <c r="A66" s="90">
        <v>65</v>
      </c>
      <c r="B66" s="108" t="s">
        <v>156</v>
      </c>
      <c r="C66" s="32">
        <v>54632</v>
      </c>
      <c r="D66" s="32">
        <v>55267</v>
      </c>
      <c r="E66" s="32">
        <v>58999</v>
      </c>
      <c r="F66" s="109">
        <f t="shared" si="0"/>
        <v>7.9934836725728514E-2</v>
      </c>
      <c r="G66" s="32">
        <f t="shared" si="1"/>
        <v>4367</v>
      </c>
      <c r="H66" s="32">
        <f t="shared" si="2"/>
        <v>3732</v>
      </c>
    </row>
    <row r="67" spans="1:8">
      <c r="A67" s="90">
        <v>66</v>
      </c>
      <c r="B67" s="108" t="s">
        <v>157</v>
      </c>
      <c r="C67" s="32">
        <v>31987</v>
      </c>
      <c r="D67" s="32">
        <v>34068</v>
      </c>
      <c r="E67" s="32">
        <v>35801</v>
      </c>
      <c r="F67" s="109">
        <f t="shared" ref="F67:F83" si="3">(E67-C67)/C67</f>
        <v>0.11923593960046269</v>
      </c>
      <c r="G67" s="32">
        <f t="shared" ref="G67:G83" si="4">E67-C67</f>
        <v>3814</v>
      </c>
      <c r="H67" s="32">
        <f t="shared" ref="H67:H83" si="5">E67-D67</f>
        <v>1733</v>
      </c>
    </row>
    <row r="68" spans="1:8">
      <c r="A68" s="90">
        <v>67</v>
      </c>
      <c r="B68" s="108" t="s">
        <v>158</v>
      </c>
      <c r="C68" s="32">
        <v>65086</v>
      </c>
      <c r="D68" s="32">
        <v>63955</v>
      </c>
      <c r="E68" s="32">
        <v>63769</v>
      </c>
      <c r="F68" s="109">
        <f t="shared" si="3"/>
        <v>-2.0234766309190917E-2</v>
      </c>
      <c r="G68" s="32">
        <f t="shared" si="4"/>
        <v>-1317</v>
      </c>
      <c r="H68" s="32">
        <f t="shared" si="5"/>
        <v>-186</v>
      </c>
    </row>
    <row r="69" spans="1:8">
      <c r="A69" s="90">
        <v>68</v>
      </c>
      <c r="B69" s="108" t="s">
        <v>159</v>
      </c>
      <c r="C69" s="32">
        <v>37232</v>
      </c>
      <c r="D69" s="32">
        <v>38355</v>
      </c>
      <c r="E69" s="32">
        <v>40491</v>
      </c>
      <c r="F69" s="109">
        <f t="shared" si="3"/>
        <v>8.7532230339492909E-2</v>
      </c>
      <c r="G69" s="32">
        <f t="shared" si="4"/>
        <v>3259</v>
      </c>
      <c r="H69" s="32">
        <f t="shared" si="5"/>
        <v>2136</v>
      </c>
    </row>
    <row r="70" spans="1:8">
      <c r="A70" s="90">
        <v>69</v>
      </c>
      <c r="B70" s="108" t="s">
        <v>160</v>
      </c>
      <c r="C70" s="32">
        <v>6910</v>
      </c>
      <c r="D70" s="32">
        <v>6546</v>
      </c>
      <c r="E70" s="32">
        <v>7358</v>
      </c>
      <c r="F70" s="109">
        <f t="shared" si="3"/>
        <v>6.4833574529667148E-2</v>
      </c>
      <c r="G70" s="32">
        <f t="shared" si="4"/>
        <v>448</v>
      </c>
      <c r="H70" s="32">
        <f t="shared" si="5"/>
        <v>812</v>
      </c>
    </row>
    <row r="71" spans="1:8">
      <c r="A71" s="90">
        <v>70</v>
      </c>
      <c r="B71" s="108" t="s">
        <v>161</v>
      </c>
      <c r="C71" s="32">
        <v>27239</v>
      </c>
      <c r="D71" s="32">
        <v>28349</v>
      </c>
      <c r="E71" s="32">
        <v>28989</v>
      </c>
      <c r="F71" s="109">
        <f t="shared" si="3"/>
        <v>6.424611769888762E-2</v>
      </c>
      <c r="G71" s="32">
        <f t="shared" si="4"/>
        <v>1750</v>
      </c>
      <c r="H71" s="32">
        <f t="shared" si="5"/>
        <v>640</v>
      </c>
    </row>
    <row r="72" spans="1:8">
      <c r="A72" s="90">
        <v>71</v>
      </c>
      <c r="B72" s="108" t="s">
        <v>162</v>
      </c>
      <c r="C72" s="32">
        <v>28117</v>
      </c>
      <c r="D72" s="32">
        <v>29041</v>
      </c>
      <c r="E72" s="32">
        <v>29567</v>
      </c>
      <c r="F72" s="109">
        <f t="shared" si="3"/>
        <v>5.1570224419390402E-2</v>
      </c>
      <c r="G72" s="32">
        <f t="shared" si="4"/>
        <v>1450</v>
      </c>
      <c r="H72" s="32">
        <f t="shared" si="5"/>
        <v>526</v>
      </c>
    </row>
    <row r="73" spans="1:8">
      <c r="A73" s="90">
        <v>72</v>
      </c>
      <c r="B73" s="108" t="s">
        <v>163</v>
      </c>
      <c r="C73" s="32">
        <v>39325</v>
      </c>
      <c r="D73" s="32">
        <v>39623</v>
      </c>
      <c r="E73" s="32">
        <v>40273</v>
      </c>
      <c r="F73" s="109">
        <f t="shared" si="3"/>
        <v>2.4106802288620471E-2</v>
      </c>
      <c r="G73" s="32">
        <f t="shared" si="4"/>
        <v>948</v>
      </c>
      <c r="H73" s="32">
        <f t="shared" si="5"/>
        <v>650</v>
      </c>
    </row>
    <row r="74" spans="1:8">
      <c r="A74" s="90">
        <v>73</v>
      </c>
      <c r="B74" s="108" t="s">
        <v>164</v>
      </c>
      <c r="C74" s="32">
        <v>25067</v>
      </c>
      <c r="D74" s="32">
        <v>20810</v>
      </c>
      <c r="E74" s="32">
        <v>22961</v>
      </c>
      <c r="F74" s="109">
        <f t="shared" si="3"/>
        <v>-8.4014840228188462E-2</v>
      </c>
      <c r="G74" s="32">
        <f t="shared" si="4"/>
        <v>-2106</v>
      </c>
      <c r="H74" s="32">
        <f t="shared" si="5"/>
        <v>2151</v>
      </c>
    </row>
    <row r="75" spans="1:8">
      <c r="A75" s="90">
        <v>74</v>
      </c>
      <c r="B75" s="108" t="s">
        <v>165</v>
      </c>
      <c r="C75" s="32">
        <v>23737</v>
      </c>
      <c r="D75" s="32">
        <v>23579</v>
      </c>
      <c r="E75" s="32">
        <v>23691</v>
      </c>
      <c r="F75" s="109">
        <f t="shared" si="3"/>
        <v>-1.9379028520874583E-3</v>
      </c>
      <c r="G75" s="32">
        <f t="shared" si="4"/>
        <v>-46</v>
      </c>
      <c r="H75" s="32">
        <f t="shared" si="5"/>
        <v>112</v>
      </c>
    </row>
    <row r="76" spans="1:8">
      <c r="A76" s="90">
        <v>75</v>
      </c>
      <c r="B76" s="108" t="s">
        <v>166</v>
      </c>
      <c r="C76" s="32">
        <v>7058</v>
      </c>
      <c r="D76" s="32">
        <v>8109</v>
      </c>
      <c r="E76" s="32">
        <v>8874</v>
      </c>
      <c r="F76" s="109">
        <f t="shared" si="3"/>
        <v>0.25729668461320487</v>
      </c>
      <c r="G76" s="32">
        <f t="shared" si="4"/>
        <v>1816</v>
      </c>
      <c r="H76" s="32">
        <f t="shared" si="5"/>
        <v>765</v>
      </c>
    </row>
    <row r="77" spans="1:8">
      <c r="A77" s="90">
        <v>76</v>
      </c>
      <c r="B77" s="108" t="s">
        <v>167</v>
      </c>
      <c r="C77" s="32">
        <v>14081</v>
      </c>
      <c r="D77" s="32">
        <v>13292</v>
      </c>
      <c r="E77" s="32">
        <v>13421</v>
      </c>
      <c r="F77" s="109">
        <f t="shared" si="3"/>
        <v>-4.6871671046090475E-2</v>
      </c>
      <c r="G77" s="32">
        <f t="shared" si="4"/>
        <v>-660</v>
      </c>
      <c r="H77" s="32">
        <f t="shared" si="5"/>
        <v>129</v>
      </c>
    </row>
    <row r="78" spans="1:8">
      <c r="A78" s="90">
        <v>77</v>
      </c>
      <c r="B78" s="108" t="s">
        <v>168</v>
      </c>
      <c r="C78" s="32">
        <v>37021</v>
      </c>
      <c r="D78" s="32">
        <v>39976</v>
      </c>
      <c r="E78" s="32">
        <v>40379</v>
      </c>
      <c r="F78" s="109">
        <f t="shared" si="3"/>
        <v>9.0705275384241377E-2</v>
      </c>
      <c r="G78" s="32">
        <f t="shared" si="4"/>
        <v>3358</v>
      </c>
      <c r="H78" s="32">
        <f t="shared" si="5"/>
        <v>403</v>
      </c>
    </row>
    <row r="79" spans="1:8">
      <c r="A79" s="90">
        <v>78</v>
      </c>
      <c r="B79" s="108" t="s">
        <v>169</v>
      </c>
      <c r="C79" s="32">
        <v>30776</v>
      </c>
      <c r="D79" s="32">
        <v>30697</v>
      </c>
      <c r="E79" s="32">
        <v>30983</v>
      </c>
      <c r="F79" s="109">
        <f t="shared" si="3"/>
        <v>6.7260202755393813E-3</v>
      </c>
      <c r="G79" s="32">
        <f t="shared" si="4"/>
        <v>207</v>
      </c>
      <c r="H79" s="32">
        <f t="shared" si="5"/>
        <v>286</v>
      </c>
    </row>
    <row r="80" spans="1:8">
      <c r="A80" s="90">
        <v>79</v>
      </c>
      <c r="B80" s="108" t="s">
        <v>170</v>
      </c>
      <c r="C80" s="32">
        <v>11760</v>
      </c>
      <c r="D80" s="32">
        <v>12485</v>
      </c>
      <c r="E80" s="32">
        <v>12144</v>
      </c>
      <c r="F80" s="109">
        <f t="shared" si="3"/>
        <v>3.2653061224489799E-2</v>
      </c>
      <c r="G80" s="32">
        <f t="shared" si="4"/>
        <v>384</v>
      </c>
      <c r="H80" s="32">
        <f t="shared" si="5"/>
        <v>-341</v>
      </c>
    </row>
    <row r="81" spans="1:8">
      <c r="A81" s="90">
        <v>80</v>
      </c>
      <c r="B81" s="108" t="s">
        <v>171</v>
      </c>
      <c r="C81" s="32">
        <v>43756</v>
      </c>
      <c r="D81" s="32">
        <v>44722</v>
      </c>
      <c r="E81" s="32">
        <v>44388</v>
      </c>
      <c r="F81" s="109">
        <f t="shared" si="3"/>
        <v>1.4443733430843771E-2</v>
      </c>
      <c r="G81" s="32">
        <f t="shared" si="4"/>
        <v>632</v>
      </c>
      <c r="H81" s="32">
        <f t="shared" si="5"/>
        <v>-334</v>
      </c>
    </row>
    <row r="82" spans="1:8">
      <c r="A82" s="90">
        <v>81</v>
      </c>
      <c r="B82" s="108" t="s">
        <v>172</v>
      </c>
      <c r="C82" s="32">
        <v>56355</v>
      </c>
      <c r="D82" s="32">
        <v>56887</v>
      </c>
      <c r="E82" s="32">
        <v>57802</v>
      </c>
      <c r="F82" s="109">
        <f t="shared" si="3"/>
        <v>2.5676514949871353E-2</v>
      </c>
      <c r="G82" s="32">
        <f t="shared" si="4"/>
        <v>1447</v>
      </c>
      <c r="H82" s="32">
        <f t="shared" si="5"/>
        <v>915</v>
      </c>
    </row>
    <row r="83" spans="1:8">
      <c r="A83" s="131" t="s">
        <v>173</v>
      </c>
      <c r="B83" s="131"/>
      <c r="C83" s="78">
        <v>11137629</v>
      </c>
      <c r="D83" s="78">
        <v>11169776</v>
      </c>
      <c r="E83" s="78">
        <v>11289084</v>
      </c>
      <c r="F83" s="109">
        <f t="shared" si="3"/>
        <v>1.3598495694191286E-2</v>
      </c>
      <c r="G83" s="32">
        <f t="shared" si="4"/>
        <v>151455</v>
      </c>
      <c r="H83" s="32">
        <f t="shared" si="5"/>
        <v>119308</v>
      </c>
    </row>
  </sheetData>
  <mergeCells count="1">
    <mergeCell ref="A83:B8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0"/>
  <sheetViews>
    <sheetView tabSelected="1" zoomScale="80" zoomScaleNormal="80" workbookViewId="0">
      <selection activeCell="I11" sqref="I11"/>
    </sheetView>
  </sheetViews>
  <sheetFormatPr defaultRowHeight="14.5"/>
  <cols>
    <col min="2" max="2" width="39.6328125" customWidth="1"/>
    <col min="3" max="3" width="15.7265625" customWidth="1"/>
    <col min="4" max="4" width="13.1796875" customWidth="1"/>
    <col min="5" max="5" width="19.36328125" customWidth="1"/>
    <col min="6" max="6" width="41.1796875" customWidth="1"/>
    <col min="7" max="7" width="29.08984375" customWidth="1"/>
    <col min="8" max="8" width="23.453125" customWidth="1"/>
  </cols>
  <sheetData>
    <row r="1" spans="1:8" ht="62" customHeight="1">
      <c r="A1" s="14" t="s">
        <v>1</v>
      </c>
      <c r="B1" s="6" t="s">
        <v>90</v>
      </c>
      <c r="C1" s="54">
        <v>42095</v>
      </c>
      <c r="D1" s="54">
        <v>42430</v>
      </c>
      <c r="E1" s="54">
        <v>42461</v>
      </c>
      <c r="F1" s="1" t="s">
        <v>324</v>
      </c>
      <c r="G1" s="1" t="s">
        <v>325</v>
      </c>
      <c r="H1" s="2" t="s">
        <v>326</v>
      </c>
    </row>
    <row r="2" spans="1:8">
      <c r="A2" s="103">
        <v>1</v>
      </c>
      <c r="B2" s="104" t="s">
        <v>2</v>
      </c>
      <c r="C2" s="32">
        <v>100052</v>
      </c>
      <c r="D2" s="32">
        <v>98533</v>
      </c>
      <c r="E2" s="32">
        <v>101033</v>
      </c>
      <c r="F2" s="109">
        <f>(E2-C2)/C2</f>
        <v>9.8049014512453531E-3</v>
      </c>
      <c r="G2" s="32">
        <f>E2-C2</f>
        <v>981</v>
      </c>
      <c r="H2" s="32">
        <f>E2-D2</f>
        <v>2500</v>
      </c>
    </row>
    <row r="3" spans="1:8">
      <c r="A3" s="103">
        <v>2</v>
      </c>
      <c r="B3" s="104" t="s">
        <v>3</v>
      </c>
      <c r="C3" s="32">
        <v>56037</v>
      </c>
      <c r="D3" s="32">
        <v>33773</v>
      </c>
      <c r="E3" s="32">
        <v>35526</v>
      </c>
      <c r="F3" s="109">
        <f t="shared" ref="F3:F66" si="0">(E3-C3)/C3</f>
        <v>-0.36602601852347555</v>
      </c>
      <c r="G3" s="32">
        <f t="shared" ref="G3:G66" si="1">E3-C3</f>
        <v>-20511</v>
      </c>
      <c r="H3" s="32">
        <f t="shared" ref="H3:H66" si="2">E3-D3</f>
        <v>1753</v>
      </c>
    </row>
    <row r="4" spans="1:8">
      <c r="A4" s="103">
        <v>3</v>
      </c>
      <c r="B4" s="104" t="s">
        <v>4</v>
      </c>
      <c r="C4" s="32">
        <v>7453</v>
      </c>
      <c r="D4" s="32">
        <v>7829</v>
      </c>
      <c r="E4" s="32">
        <v>7698</v>
      </c>
      <c r="F4" s="109">
        <f t="shared" si="0"/>
        <v>3.2872668724003754E-2</v>
      </c>
      <c r="G4" s="32">
        <f t="shared" si="1"/>
        <v>245</v>
      </c>
      <c r="H4" s="32">
        <f t="shared" si="2"/>
        <v>-131</v>
      </c>
    </row>
    <row r="5" spans="1:8">
      <c r="A5" s="103">
        <v>5</v>
      </c>
      <c r="B5" s="104" t="s">
        <v>5</v>
      </c>
      <c r="C5" s="32">
        <v>17162</v>
      </c>
      <c r="D5" s="32">
        <v>13933</v>
      </c>
      <c r="E5" s="32">
        <v>13478</v>
      </c>
      <c r="F5" s="109">
        <f t="shared" si="0"/>
        <v>-0.21466029600279687</v>
      </c>
      <c r="G5" s="32">
        <f t="shared" si="1"/>
        <v>-3684</v>
      </c>
      <c r="H5" s="32">
        <f t="shared" si="2"/>
        <v>-455</v>
      </c>
    </row>
    <row r="6" spans="1:8">
      <c r="A6" s="103">
        <v>6</v>
      </c>
      <c r="B6" s="104" t="s">
        <v>6</v>
      </c>
      <c r="C6" s="32">
        <v>1772</v>
      </c>
      <c r="D6" s="32">
        <v>1742</v>
      </c>
      <c r="E6" s="32">
        <v>1786</v>
      </c>
      <c r="F6" s="109">
        <f t="shared" si="0"/>
        <v>7.900677200902935E-3</v>
      </c>
      <c r="G6" s="32">
        <f t="shared" si="1"/>
        <v>14</v>
      </c>
      <c r="H6" s="32">
        <f t="shared" si="2"/>
        <v>44</v>
      </c>
    </row>
    <row r="7" spans="1:8">
      <c r="A7" s="103">
        <v>7</v>
      </c>
      <c r="B7" s="104" t="s">
        <v>7</v>
      </c>
      <c r="C7" s="32">
        <v>15046</v>
      </c>
      <c r="D7" s="32">
        <v>12314</v>
      </c>
      <c r="E7" s="32">
        <v>13439</v>
      </c>
      <c r="F7" s="109">
        <f t="shared" si="0"/>
        <v>-0.1068057955602818</v>
      </c>
      <c r="G7" s="32">
        <f t="shared" si="1"/>
        <v>-1607</v>
      </c>
      <c r="H7" s="32">
        <f t="shared" si="2"/>
        <v>1125</v>
      </c>
    </row>
    <row r="8" spans="1:8">
      <c r="A8" s="103">
        <v>8</v>
      </c>
      <c r="B8" s="104" t="s">
        <v>281</v>
      </c>
      <c r="C8" s="32">
        <v>57111</v>
      </c>
      <c r="D8" s="32">
        <v>55947</v>
      </c>
      <c r="E8" s="32">
        <v>59299</v>
      </c>
      <c r="F8" s="109">
        <f t="shared" si="0"/>
        <v>3.8311358582409694E-2</v>
      </c>
      <c r="G8" s="32">
        <f t="shared" si="1"/>
        <v>2188</v>
      </c>
      <c r="H8" s="32">
        <f t="shared" si="2"/>
        <v>3352</v>
      </c>
    </row>
    <row r="9" spans="1:8">
      <c r="A9" s="103">
        <v>9</v>
      </c>
      <c r="B9" s="104" t="s">
        <v>8</v>
      </c>
      <c r="C9" s="32">
        <v>5965</v>
      </c>
      <c r="D9" s="32">
        <v>4754</v>
      </c>
      <c r="E9" s="32">
        <v>5053</v>
      </c>
      <c r="F9" s="109">
        <f t="shared" si="0"/>
        <v>-0.15289186923721709</v>
      </c>
      <c r="G9" s="32">
        <f t="shared" si="1"/>
        <v>-912</v>
      </c>
      <c r="H9" s="32">
        <f t="shared" si="2"/>
        <v>299</v>
      </c>
    </row>
    <row r="10" spans="1:8">
      <c r="A10" s="105">
        <v>10</v>
      </c>
      <c r="B10" s="104" t="s">
        <v>9</v>
      </c>
      <c r="C10" s="32">
        <v>330309</v>
      </c>
      <c r="D10" s="32">
        <v>330752</v>
      </c>
      <c r="E10" s="32">
        <v>335192</v>
      </c>
      <c r="F10" s="109">
        <f t="shared" si="0"/>
        <v>1.4783127314121019E-2</v>
      </c>
      <c r="G10" s="32">
        <f t="shared" si="1"/>
        <v>4883</v>
      </c>
      <c r="H10" s="32">
        <f t="shared" si="2"/>
        <v>4440</v>
      </c>
    </row>
    <row r="11" spans="1:8">
      <c r="A11" s="105">
        <v>11</v>
      </c>
      <c r="B11" s="104" t="s">
        <v>10</v>
      </c>
      <c r="C11" s="32">
        <v>13768</v>
      </c>
      <c r="D11" s="32">
        <v>13504</v>
      </c>
      <c r="E11" s="32">
        <v>13659</v>
      </c>
      <c r="F11" s="109">
        <f t="shared" si="0"/>
        <v>-7.9169087739686221E-3</v>
      </c>
      <c r="G11" s="32">
        <f t="shared" si="1"/>
        <v>-109</v>
      </c>
      <c r="H11" s="32">
        <f t="shared" si="2"/>
        <v>155</v>
      </c>
    </row>
    <row r="12" spans="1:8">
      <c r="A12" s="105">
        <v>12</v>
      </c>
      <c r="B12" s="104" t="s">
        <v>11</v>
      </c>
      <c r="C12" s="32">
        <v>705</v>
      </c>
      <c r="D12" s="32">
        <v>1106</v>
      </c>
      <c r="E12" s="32">
        <v>853</v>
      </c>
      <c r="F12" s="109">
        <f t="shared" si="0"/>
        <v>0.20992907801418439</v>
      </c>
      <c r="G12" s="32">
        <f t="shared" si="1"/>
        <v>148</v>
      </c>
      <c r="H12" s="32">
        <f t="shared" si="2"/>
        <v>-253</v>
      </c>
    </row>
    <row r="13" spans="1:8">
      <c r="A13" s="105">
        <v>13</v>
      </c>
      <c r="B13" s="104" t="s">
        <v>12</v>
      </c>
      <c r="C13" s="32">
        <v>277017</v>
      </c>
      <c r="D13" s="32">
        <v>270874</v>
      </c>
      <c r="E13" s="32">
        <v>269852</v>
      </c>
      <c r="F13" s="109">
        <f t="shared" si="0"/>
        <v>-2.586483862001249E-2</v>
      </c>
      <c r="G13" s="32">
        <f t="shared" si="1"/>
        <v>-7165</v>
      </c>
      <c r="H13" s="32">
        <f t="shared" si="2"/>
        <v>-1022</v>
      </c>
    </row>
    <row r="14" spans="1:8">
      <c r="A14" s="105">
        <v>14</v>
      </c>
      <c r="B14" s="104" t="s">
        <v>13</v>
      </c>
      <c r="C14" s="32">
        <v>386341</v>
      </c>
      <c r="D14" s="32">
        <v>375871</v>
      </c>
      <c r="E14" s="32">
        <v>375348</v>
      </c>
      <c r="F14" s="109">
        <f t="shared" si="0"/>
        <v>-2.8454137665947957E-2</v>
      </c>
      <c r="G14" s="32">
        <f t="shared" si="1"/>
        <v>-10993</v>
      </c>
      <c r="H14" s="32">
        <f t="shared" si="2"/>
        <v>-523</v>
      </c>
    </row>
    <row r="15" spans="1:8">
      <c r="A15" s="105">
        <v>15</v>
      </c>
      <c r="B15" s="104" t="s">
        <v>14</v>
      </c>
      <c r="C15" s="32">
        <v>57467</v>
      </c>
      <c r="D15" s="32">
        <v>55311</v>
      </c>
      <c r="E15" s="32">
        <v>55299</v>
      </c>
      <c r="F15" s="109">
        <f t="shared" si="0"/>
        <v>-3.7725999269145771E-2</v>
      </c>
      <c r="G15" s="32">
        <f t="shared" si="1"/>
        <v>-2168</v>
      </c>
      <c r="H15" s="32">
        <f t="shared" si="2"/>
        <v>-12</v>
      </c>
    </row>
    <row r="16" spans="1:8">
      <c r="A16" s="105">
        <v>16</v>
      </c>
      <c r="B16" s="104" t="s">
        <v>15</v>
      </c>
      <c r="C16" s="32">
        <v>57436</v>
      </c>
      <c r="D16" s="32">
        <v>55684</v>
      </c>
      <c r="E16" s="32">
        <v>55802</v>
      </c>
      <c r="F16" s="109">
        <f t="shared" si="0"/>
        <v>-2.8449056340970821E-2</v>
      </c>
      <c r="G16" s="32">
        <f t="shared" si="1"/>
        <v>-1634</v>
      </c>
      <c r="H16" s="32">
        <f t="shared" si="2"/>
        <v>118</v>
      </c>
    </row>
    <row r="17" spans="1:8">
      <c r="A17" s="105">
        <v>17</v>
      </c>
      <c r="B17" s="104" t="s">
        <v>16</v>
      </c>
      <c r="C17" s="32">
        <v>42192</v>
      </c>
      <c r="D17" s="32">
        <v>42564</v>
      </c>
      <c r="E17" s="32">
        <v>42591</v>
      </c>
      <c r="F17" s="109">
        <f t="shared" si="0"/>
        <v>9.4567690557451657E-3</v>
      </c>
      <c r="G17" s="32">
        <f t="shared" si="1"/>
        <v>399</v>
      </c>
      <c r="H17" s="32">
        <f t="shared" si="2"/>
        <v>27</v>
      </c>
    </row>
    <row r="18" spans="1:8">
      <c r="A18" s="105">
        <v>18</v>
      </c>
      <c r="B18" s="104" t="s">
        <v>17</v>
      </c>
      <c r="C18" s="32">
        <v>59959</v>
      </c>
      <c r="D18" s="32">
        <v>53929</v>
      </c>
      <c r="E18" s="32">
        <v>53922</v>
      </c>
      <c r="F18" s="109">
        <f t="shared" si="0"/>
        <v>-0.100685468403409</v>
      </c>
      <c r="G18" s="32">
        <f t="shared" si="1"/>
        <v>-6037</v>
      </c>
      <c r="H18" s="32">
        <f t="shared" si="2"/>
        <v>-7</v>
      </c>
    </row>
    <row r="19" spans="1:8">
      <c r="A19" s="105">
        <v>19</v>
      </c>
      <c r="B19" s="104" t="s">
        <v>18</v>
      </c>
      <c r="C19" s="32">
        <v>3710</v>
      </c>
      <c r="D19" s="32">
        <v>3309</v>
      </c>
      <c r="E19" s="32">
        <v>3323</v>
      </c>
      <c r="F19" s="109">
        <f t="shared" si="0"/>
        <v>-0.10431266846361185</v>
      </c>
      <c r="G19" s="32">
        <f t="shared" si="1"/>
        <v>-387</v>
      </c>
      <c r="H19" s="32">
        <f t="shared" si="2"/>
        <v>14</v>
      </c>
    </row>
    <row r="20" spans="1:8">
      <c r="A20" s="105">
        <v>20</v>
      </c>
      <c r="B20" s="104" t="s">
        <v>19</v>
      </c>
      <c r="C20" s="32">
        <v>54174</v>
      </c>
      <c r="D20" s="32">
        <v>54352</v>
      </c>
      <c r="E20" s="32">
        <v>53788</v>
      </c>
      <c r="F20" s="109">
        <f t="shared" si="0"/>
        <v>-7.1251892051537634E-3</v>
      </c>
      <c r="G20" s="32">
        <f t="shared" si="1"/>
        <v>-386</v>
      </c>
      <c r="H20" s="32">
        <f t="shared" si="2"/>
        <v>-564</v>
      </c>
    </row>
    <row r="21" spans="1:8">
      <c r="A21" s="105">
        <v>21</v>
      </c>
      <c r="B21" s="104" t="s">
        <v>20</v>
      </c>
      <c r="C21" s="32">
        <v>8834</v>
      </c>
      <c r="D21" s="32">
        <v>9798</v>
      </c>
      <c r="E21" s="32">
        <v>9479</v>
      </c>
      <c r="F21" s="109">
        <f t="shared" si="0"/>
        <v>7.3013357482454161E-2</v>
      </c>
      <c r="G21" s="32">
        <f t="shared" si="1"/>
        <v>645</v>
      </c>
      <c r="H21" s="32">
        <f t="shared" si="2"/>
        <v>-319</v>
      </c>
    </row>
    <row r="22" spans="1:8">
      <c r="A22" s="105">
        <v>22</v>
      </c>
      <c r="B22" s="104" t="s">
        <v>21</v>
      </c>
      <c r="C22" s="32">
        <v>152769</v>
      </c>
      <c r="D22" s="32">
        <v>151410</v>
      </c>
      <c r="E22" s="32">
        <v>151115</v>
      </c>
      <c r="F22" s="109">
        <f t="shared" si="0"/>
        <v>-1.0826803867276738E-2</v>
      </c>
      <c r="G22" s="32">
        <f t="shared" si="1"/>
        <v>-1654</v>
      </c>
      <c r="H22" s="32">
        <f t="shared" si="2"/>
        <v>-295</v>
      </c>
    </row>
    <row r="23" spans="1:8">
      <c r="A23" s="105">
        <v>23</v>
      </c>
      <c r="B23" s="104" t="s">
        <v>22</v>
      </c>
      <c r="C23" s="32">
        <v>177170</v>
      </c>
      <c r="D23" s="32">
        <v>172107</v>
      </c>
      <c r="E23" s="32">
        <v>176783</v>
      </c>
      <c r="F23" s="109">
        <f t="shared" si="0"/>
        <v>-2.1843427216797426E-3</v>
      </c>
      <c r="G23" s="32">
        <f t="shared" si="1"/>
        <v>-387</v>
      </c>
      <c r="H23" s="32">
        <f t="shared" si="2"/>
        <v>4676</v>
      </c>
    </row>
    <row r="24" spans="1:8">
      <c r="A24" s="105">
        <v>24</v>
      </c>
      <c r="B24" s="104" t="s">
        <v>23</v>
      </c>
      <c r="C24" s="32">
        <v>90932</v>
      </c>
      <c r="D24" s="32">
        <v>89395</v>
      </c>
      <c r="E24" s="32">
        <v>89560</v>
      </c>
      <c r="F24" s="109">
        <f t="shared" si="0"/>
        <v>-1.5088197774160912E-2</v>
      </c>
      <c r="G24" s="32">
        <f t="shared" si="1"/>
        <v>-1372</v>
      </c>
      <c r="H24" s="32">
        <f t="shared" si="2"/>
        <v>165</v>
      </c>
    </row>
    <row r="25" spans="1:8">
      <c r="A25" s="105">
        <v>25</v>
      </c>
      <c r="B25" s="104" t="s">
        <v>24</v>
      </c>
      <c r="C25" s="32">
        <v>326942</v>
      </c>
      <c r="D25" s="32">
        <v>321175</v>
      </c>
      <c r="E25" s="32">
        <v>319005</v>
      </c>
      <c r="F25" s="109">
        <f t="shared" si="0"/>
        <v>-2.4276477173321261E-2</v>
      </c>
      <c r="G25" s="32">
        <f t="shared" si="1"/>
        <v>-7937</v>
      </c>
      <c r="H25" s="32">
        <f t="shared" si="2"/>
        <v>-2170</v>
      </c>
    </row>
    <row r="26" spans="1:8">
      <c r="A26" s="105">
        <v>26</v>
      </c>
      <c r="B26" s="104" t="s">
        <v>25</v>
      </c>
      <c r="C26" s="32">
        <v>19631</v>
      </c>
      <c r="D26" s="32">
        <v>18382</v>
      </c>
      <c r="E26" s="32">
        <v>18580</v>
      </c>
      <c r="F26" s="109">
        <f t="shared" si="0"/>
        <v>-5.353777189139626E-2</v>
      </c>
      <c r="G26" s="32">
        <f t="shared" si="1"/>
        <v>-1051</v>
      </c>
      <c r="H26" s="32">
        <f t="shared" si="2"/>
        <v>198</v>
      </c>
    </row>
    <row r="27" spans="1:8">
      <c r="A27" s="105">
        <v>27</v>
      </c>
      <c r="B27" s="104" t="s">
        <v>26</v>
      </c>
      <c r="C27" s="32">
        <v>67315</v>
      </c>
      <c r="D27" s="32">
        <v>70743</v>
      </c>
      <c r="E27" s="32">
        <v>70656</v>
      </c>
      <c r="F27" s="109">
        <f t="shared" si="0"/>
        <v>4.9632325633216963E-2</v>
      </c>
      <c r="G27" s="32">
        <f t="shared" si="1"/>
        <v>3341</v>
      </c>
      <c r="H27" s="32">
        <f t="shared" si="2"/>
        <v>-87</v>
      </c>
    </row>
    <row r="28" spans="1:8">
      <c r="A28" s="105">
        <v>28</v>
      </c>
      <c r="B28" s="104" t="s">
        <v>27</v>
      </c>
      <c r="C28" s="32">
        <v>115196</v>
      </c>
      <c r="D28" s="32">
        <v>117288</v>
      </c>
      <c r="E28" s="32">
        <v>118053</v>
      </c>
      <c r="F28" s="109">
        <f t="shared" si="0"/>
        <v>2.4801208375290807E-2</v>
      </c>
      <c r="G28" s="32">
        <f t="shared" si="1"/>
        <v>2857</v>
      </c>
      <c r="H28" s="32">
        <f t="shared" si="2"/>
        <v>765</v>
      </c>
    </row>
    <row r="29" spans="1:8">
      <c r="A29" s="105">
        <v>29</v>
      </c>
      <c r="B29" s="104" t="s">
        <v>28</v>
      </c>
      <c r="C29" s="32">
        <v>60369</v>
      </c>
      <c r="D29" s="32">
        <v>64088</v>
      </c>
      <c r="E29" s="32">
        <v>63924</v>
      </c>
      <c r="F29" s="109">
        <f t="shared" si="0"/>
        <v>5.8887839785320278E-2</v>
      </c>
      <c r="G29" s="32">
        <f t="shared" si="1"/>
        <v>3555</v>
      </c>
      <c r="H29" s="32">
        <f t="shared" si="2"/>
        <v>-164</v>
      </c>
    </row>
    <row r="30" spans="1:8">
      <c r="A30" s="105">
        <v>30</v>
      </c>
      <c r="B30" s="104" t="s">
        <v>29</v>
      </c>
      <c r="C30" s="32">
        <v>19622</v>
      </c>
      <c r="D30" s="32">
        <v>21184</v>
      </c>
      <c r="E30" s="32">
        <v>21782</v>
      </c>
      <c r="F30" s="109">
        <f t="shared" si="0"/>
        <v>0.11008052186321476</v>
      </c>
      <c r="G30" s="32">
        <f t="shared" si="1"/>
        <v>2160</v>
      </c>
      <c r="H30" s="32">
        <f t="shared" si="2"/>
        <v>598</v>
      </c>
    </row>
    <row r="31" spans="1:8">
      <c r="A31" s="105">
        <v>31</v>
      </c>
      <c r="B31" s="104" t="s">
        <v>30</v>
      </c>
      <c r="C31" s="32">
        <v>146870</v>
      </c>
      <c r="D31" s="32">
        <v>141799</v>
      </c>
      <c r="E31" s="32">
        <v>141539</v>
      </c>
      <c r="F31" s="109">
        <f t="shared" si="0"/>
        <v>-3.6297405869135969E-2</v>
      </c>
      <c r="G31" s="32">
        <f t="shared" si="1"/>
        <v>-5331</v>
      </c>
      <c r="H31" s="32">
        <f t="shared" si="2"/>
        <v>-260</v>
      </c>
    </row>
    <row r="32" spans="1:8">
      <c r="A32" s="105">
        <v>32</v>
      </c>
      <c r="B32" s="104" t="s">
        <v>31</v>
      </c>
      <c r="C32" s="32">
        <v>47034</v>
      </c>
      <c r="D32" s="32">
        <v>47581</v>
      </c>
      <c r="E32" s="32">
        <v>47832</v>
      </c>
      <c r="F32" s="109">
        <f t="shared" si="0"/>
        <v>1.6966449802270699E-2</v>
      </c>
      <c r="G32" s="32">
        <f t="shared" si="1"/>
        <v>798</v>
      </c>
      <c r="H32" s="32">
        <f t="shared" si="2"/>
        <v>251</v>
      </c>
    </row>
    <row r="33" spans="1:8">
      <c r="A33" s="105">
        <v>33</v>
      </c>
      <c r="B33" s="104" t="s">
        <v>32</v>
      </c>
      <c r="C33" s="32">
        <v>138327</v>
      </c>
      <c r="D33" s="32">
        <v>130317</v>
      </c>
      <c r="E33" s="32">
        <v>129354</v>
      </c>
      <c r="F33" s="109">
        <f t="shared" si="0"/>
        <v>-6.4868030102583005E-2</v>
      </c>
      <c r="G33" s="32">
        <f t="shared" si="1"/>
        <v>-8973</v>
      </c>
      <c r="H33" s="32">
        <f t="shared" si="2"/>
        <v>-963</v>
      </c>
    </row>
    <row r="34" spans="1:8">
      <c r="A34" s="105">
        <v>35</v>
      </c>
      <c r="B34" s="104" t="s">
        <v>33</v>
      </c>
      <c r="C34" s="32">
        <v>71379</v>
      </c>
      <c r="D34" s="32">
        <v>69267</v>
      </c>
      <c r="E34" s="32">
        <v>69791</v>
      </c>
      <c r="F34" s="109">
        <f t="shared" si="0"/>
        <v>-2.2247439723167877E-2</v>
      </c>
      <c r="G34" s="32">
        <f t="shared" si="1"/>
        <v>-1588</v>
      </c>
      <c r="H34" s="32">
        <f t="shared" si="2"/>
        <v>524</v>
      </c>
    </row>
    <row r="35" spans="1:8">
      <c r="A35" s="105">
        <v>36</v>
      </c>
      <c r="B35" s="104" t="s">
        <v>34</v>
      </c>
      <c r="C35" s="32">
        <v>13252</v>
      </c>
      <c r="D35" s="32">
        <v>13257</v>
      </c>
      <c r="E35" s="32">
        <v>13966</v>
      </c>
      <c r="F35" s="109">
        <f t="shared" si="0"/>
        <v>5.3878659824932083E-2</v>
      </c>
      <c r="G35" s="32">
        <f t="shared" si="1"/>
        <v>714</v>
      </c>
      <c r="H35" s="32">
        <f t="shared" si="2"/>
        <v>709</v>
      </c>
    </row>
    <row r="36" spans="1:8">
      <c r="A36" s="105">
        <v>37</v>
      </c>
      <c r="B36" s="104" t="s">
        <v>35</v>
      </c>
      <c r="C36" s="32">
        <v>7130</v>
      </c>
      <c r="D36" s="32">
        <v>8137</v>
      </c>
      <c r="E36" s="32">
        <v>8947</v>
      </c>
      <c r="F36" s="109">
        <f t="shared" si="0"/>
        <v>0.25483870967741934</v>
      </c>
      <c r="G36" s="32">
        <f t="shared" si="1"/>
        <v>1817</v>
      </c>
      <c r="H36" s="32">
        <f t="shared" si="2"/>
        <v>810</v>
      </c>
    </row>
    <row r="37" spans="1:8">
      <c r="A37" s="105">
        <v>38</v>
      </c>
      <c r="B37" s="104" t="s">
        <v>36</v>
      </c>
      <c r="C37" s="32">
        <v>52142</v>
      </c>
      <c r="D37" s="32">
        <v>54266</v>
      </c>
      <c r="E37" s="32">
        <v>54063</v>
      </c>
      <c r="F37" s="109">
        <f t="shared" si="0"/>
        <v>3.6841701507422039E-2</v>
      </c>
      <c r="G37" s="32">
        <f t="shared" si="1"/>
        <v>1921</v>
      </c>
      <c r="H37" s="32">
        <f t="shared" si="2"/>
        <v>-203</v>
      </c>
    </row>
    <row r="38" spans="1:8">
      <c r="A38" s="105">
        <v>39</v>
      </c>
      <c r="B38" s="104" t="s">
        <v>37</v>
      </c>
      <c r="C38" s="32">
        <v>1558</v>
      </c>
      <c r="D38" s="32">
        <v>1507</v>
      </c>
      <c r="E38" s="32">
        <v>1311</v>
      </c>
      <c r="F38" s="109">
        <f t="shared" si="0"/>
        <v>-0.15853658536585366</v>
      </c>
      <c r="G38" s="32">
        <f t="shared" si="1"/>
        <v>-247</v>
      </c>
      <c r="H38" s="32">
        <f t="shared" si="2"/>
        <v>-196</v>
      </c>
    </row>
    <row r="39" spans="1:8">
      <c r="A39" s="105">
        <v>41</v>
      </c>
      <c r="B39" s="104" t="s">
        <v>38</v>
      </c>
      <c r="C39" s="32">
        <v>1023598</v>
      </c>
      <c r="D39" s="32">
        <v>1024729</v>
      </c>
      <c r="E39" s="32">
        <v>1068996</v>
      </c>
      <c r="F39" s="109">
        <f t="shared" si="0"/>
        <v>4.4351395762789687E-2</v>
      </c>
      <c r="G39" s="32">
        <f t="shared" si="1"/>
        <v>45398</v>
      </c>
      <c r="H39" s="32">
        <f t="shared" si="2"/>
        <v>44267</v>
      </c>
    </row>
    <row r="40" spans="1:8">
      <c r="A40" s="105">
        <v>42</v>
      </c>
      <c r="B40" s="104" t="s">
        <v>39</v>
      </c>
      <c r="C40" s="32">
        <v>239609</v>
      </c>
      <c r="D40" s="32">
        <v>232395</v>
      </c>
      <c r="E40" s="32">
        <v>249638</v>
      </c>
      <c r="F40" s="109">
        <f t="shared" si="0"/>
        <v>4.1855689894786927E-2</v>
      </c>
      <c r="G40" s="32">
        <f t="shared" si="1"/>
        <v>10029</v>
      </c>
      <c r="H40" s="32">
        <f t="shared" si="2"/>
        <v>17243</v>
      </c>
    </row>
    <row r="41" spans="1:8">
      <c r="A41" s="105">
        <v>43</v>
      </c>
      <c r="B41" s="104" t="s">
        <v>40</v>
      </c>
      <c r="C41" s="32">
        <v>316665</v>
      </c>
      <c r="D41" s="32">
        <v>306164</v>
      </c>
      <c r="E41" s="32">
        <v>307969</v>
      </c>
      <c r="F41" s="109">
        <f t="shared" si="0"/>
        <v>-2.7461197164195601E-2</v>
      </c>
      <c r="G41" s="32">
        <f t="shared" si="1"/>
        <v>-8696</v>
      </c>
      <c r="H41" s="32">
        <f t="shared" si="2"/>
        <v>1805</v>
      </c>
    </row>
    <row r="42" spans="1:8">
      <c r="A42" s="105">
        <v>45</v>
      </c>
      <c r="B42" s="104" t="s">
        <v>41</v>
      </c>
      <c r="C42" s="32">
        <v>176257</v>
      </c>
      <c r="D42" s="32">
        <v>186271</v>
      </c>
      <c r="E42" s="32">
        <v>186918</v>
      </c>
      <c r="F42" s="109">
        <f t="shared" si="0"/>
        <v>6.0485540999790081E-2</v>
      </c>
      <c r="G42" s="32">
        <f t="shared" si="1"/>
        <v>10661</v>
      </c>
      <c r="H42" s="32">
        <f t="shared" si="2"/>
        <v>647</v>
      </c>
    </row>
    <row r="43" spans="1:8">
      <c r="A43" s="105">
        <v>46</v>
      </c>
      <c r="B43" s="104" t="s">
        <v>42</v>
      </c>
      <c r="C43" s="32">
        <v>619649</v>
      </c>
      <c r="D43" s="32">
        <v>638893</v>
      </c>
      <c r="E43" s="32">
        <v>640259</v>
      </c>
      <c r="F43" s="109">
        <f t="shared" si="0"/>
        <v>3.3260765368781357E-2</v>
      </c>
      <c r="G43" s="32">
        <f t="shared" si="1"/>
        <v>20610</v>
      </c>
      <c r="H43" s="32">
        <f t="shared" si="2"/>
        <v>1366</v>
      </c>
    </row>
    <row r="44" spans="1:8">
      <c r="A44" s="105">
        <v>47</v>
      </c>
      <c r="B44" s="104" t="s">
        <v>43</v>
      </c>
      <c r="C44" s="32">
        <v>1212661</v>
      </c>
      <c r="D44" s="32">
        <v>1219376</v>
      </c>
      <c r="E44" s="32">
        <v>1219160</v>
      </c>
      <c r="F44" s="109">
        <f t="shared" si="0"/>
        <v>5.3592883749044454E-3</v>
      </c>
      <c r="G44" s="32">
        <f t="shared" si="1"/>
        <v>6499</v>
      </c>
      <c r="H44" s="32">
        <f t="shared" si="2"/>
        <v>-216</v>
      </c>
    </row>
    <row r="45" spans="1:8">
      <c r="A45" s="105">
        <v>49</v>
      </c>
      <c r="B45" s="104" t="s">
        <v>44</v>
      </c>
      <c r="C45" s="32">
        <v>523945</v>
      </c>
      <c r="D45" s="32">
        <v>506641</v>
      </c>
      <c r="E45" s="32">
        <v>508646</v>
      </c>
      <c r="F45" s="109">
        <f t="shared" si="0"/>
        <v>-2.9199629732128373E-2</v>
      </c>
      <c r="G45" s="32">
        <f t="shared" si="1"/>
        <v>-15299</v>
      </c>
      <c r="H45" s="32">
        <f t="shared" si="2"/>
        <v>2005</v>
      </c>
    </row>
    <row r="46" spans="1:8">
      <c r="A46" s="105">
        <v>50</v>
      </c>
      <c r="B46" s="104" t="s">
        <v>45</v>
      </c>
      <c r="C46" s="32">
        <v>15235</v>
      </c>
      <c r="D46" s="32">
        <v>14430</v>
      </c>
      <c r="E46" s="32">
        <v>14670</v>
      </c>
      <c r="F46" s="109">
        <f t="shared" si="0"/>
        <v>-3.7085658024286185E-2</v>
      </c>
      <c r="G46" s="32">
        <f t="shared" si="1"/>
        <v>-565</v>
      </c>
      <c r="H46" s="32">
        <f t="shared" si="2"/>
        <v>240</v>
      </c>
    </row>
    <row r="47" spans="1:8">
      <c r="A47" s="105">
        <v>51</v>
      </c>
      <c r="B47" s="104" t="s">
        <v>46</v>
      </c>
      <c r="C47" s="32">
        <v>5141</v>
      </c>
      <c r="D47" s="32">
        <v>4855</v>
      </c>
      <c r="E47" s="32">
        <v>4855</v>
      </c>
      <c r="F47" s="109">
        <f t="shared" si="0"/>
        <v>-5.5631200155611751E-2</v>
      </c>
      <c r="G47" s="32">
        <f t="shared" si="1"/>
        <v>-286</v>
      </c>
      <c r="H47" s="32">
        <f t="shared" si="2"/>
        <v>0</v>
      </c>
    </row>
    <row r="48" spans="1:8">
      <c r="A48" s="105">
        <v>52</v>
      </c>
      <c r="B48" s="104" t="s">
        <v>47</v>
      </c>
      <c r="C48" s="32">
        <v>180845</v>
      </c>
      <c r="D48" s="32">
        <v>183740</v>
      </c>
      <c r="E48" s="32">
        <v>183870</v>
      </c>
      <c r="F48" s="109">
        <f t="shared" si="0"/>
        <v>1.6727031435759904E-2</v>
      </c>
      <c r="G48" s="32">
        <f t="shared" si="1"/>
        <v>3025</v>
      </c>
      <c r="H48" s="32">
        <f t="shared" si="2"/>
        <v>130</v>
      </c>
    </row>
    <row r="49" spans="1:8">
      <c r="A49" s="105">
        <v>53</v>
      </c>
      <c r="B49" s="104" t="s">
        <v>48</v>
      </c>
      <c r="C49" s="32">
        <v>24178</v>
      </c>
      <c r="D49" s="32">
        <v>25024</v>
      </c>
      <c r="E49" s="32">
        <v>27272</v>
      </c>
      <c r="F49" s="109">
        <f t="shared" si="0"/>
        <v>0.12796757382744645</v>
      </c>
      <c r="G49" s="32">
        <f t="shared" si="1"/>
        <v>3094</v>
      </c>
      <c r="H49" s="32">
        <f t="shared" si="2"/>
        <v>2248</v>
      </c>
    </row>
    <row r="50" spans="1:8">
      <c r="A50" s="105">
        <v>55</v>
      </c>
      <c r="B50" s="104" t="s">
        <v>49</v>
      </c>
      <c r="C50" s="32">
        <v>219737</v>
      </c>
      <c r="D50" s="32">
        <v>181770</v>
      </c>
      <c r="E50" s="32">
        <v>199228</v>
      </c>
      <c r="F50" s="109">
        <f t="shared" si="0"/>
        <v>-9.3334304190919148E-2</v>
      </c>
      <c r="G50" s="32">
        <f t="shared" si="1"/>
        <v>-20509</v>
      </c>
      <c r="H50" s="32">
        <f t="shared" si="2"/>
        <v>17458</v>
      </c>
    </row>
    <row r="51" spans="1:8">
      <c r="A51" s="105">
        <v>56</v>
      </c>
      <c r="B51" s="104" t="s">
        <v>50</v>
      </c>
      <c r="C51" s="32">
        <v>559574</v>
      </c>
      <c r="D51" s="32">
        <v>573127</v>
      </c>
      <c r="E51" s="32">
        <v>578535</v>
      </c>
      <c r="F51" s="109">
        <f t="shared" si="0"/>
        <v>3.388470515070393E-2</v>
      </c>
      <c r="G51" s="32">
        <f t="shared" si="1"/>
        <v>18961</v>
      </c>
      <c r="H51" s="32">
        <f t="shared" si="2"/>
        <v>5408</v>
      </c>
    </row>
    <row r="52" spans="1:8">
      <c r="A52" s="105">
        <v>58</v>
      </c>
      <c r="B52" s="104" t="s">
        <v>51</v>
      </c>
      <c r="C52" s="32">
        <v>15944</v>
      </c>
      <c r="D52" s="32">
        <v>19532</v>
      </c>
      <c r="E52" s="32">
        <v>19618</v>
      </c>
      <c r="F52" s="109">
        <f t="shared" si="0"/>
        <v>0.23043151028600101</v>
      </c>
      <c r="G52" s="32">
        <f t="shared" si="1"/>
        <v>3674</v>
      </c>
      <c r="H52" s="32">
        <f t="shared" si="2"/>
        <v>86</v>
      </c>
    </row>
    <row r="53" spans="1:8">
      <c r="A53" s="105">
        <v>59</v>
      </c>
      <c r="B53" s="104" t="s">
        <v>52</v>
      </c>
      <c r="C53" s="32">
        <v>17916</v>
      </c>
      <c r="D53" s="32">
        <v>16211</v>
      </c>
      <c r="E53" s="32">
        <v>16077</v>
      </c>
      <c r="F53" s="109">
        <f t="shared" si="0"/>
        <v>-0.10264567983924983</v>
      </c>
      <c r="G53" s="32">
        <f t="shared" si="1"/>
        <v>-1839</v>
      </c>
      <c r="H53" s="32">
        <f t="shared" si="2"/>
        <v>-134</v>
      </c>
    </row>
    <row r="54" spans="1:8">
      <c r="A54" s="105">
        <v>60</v>
      </c>
      <c r="B54" s="104" t="s">
        <v>53</v>
      </c>
      <c r="C54" s="32">
        <v>8057</v>
      </c>
      <c r="D54" s="32">
        <v>8699</v>
      </c>
      <c r="E54" s="32">
        <v>8426</v>
      </c>
      <c r="F54" s="109">
        <f t="shared" si="0"/>
        <v>4.5798684373836412E-2</v>
      </c>
      <c r="G54" s="32">
        <f t="shared" si="1"/>
        <v>369</v>
      </c>
      <c r="H54" s="32">
        <f t="shared" si="2"/>
        <v>-273</v>
      </c>
    </row>
    <row r="55" spans="1:8">
      <c r="A55" s="105">
        <v>61</v>
      </c>
      <c r="B55" s="104" t="s">
        <v>54</v>
      </c>
      <c r="C55" s="32">
        <v>16795</v>
      </c>
      <c r="D55" s="32">
        <v>18231</v>
      </c>
      <c r="E55" s="32">
        <v>18403</v>
      </c>
      <c r="F55" s="109">
        <f t="shared" si="0"/>
        <v>9.5742780589461146E-2</v>
      </c>
      <c r="G55" s="32">
        <f t="shared" si="1"/>
        <v>1608</v>
      </c>
      <c r="H55" s="32">
        <f t="shared" si="2"/>
        <v>172</v>
      </c>
    </row>
    <row r="56" spans="1:8">
      <c r="A56" s="105">
        <v>62</v>
      </c>
      <c r="B56" s="104" t="s">
        <v>55</v>
      </c>
      <c r="C56" s="32">
        <v>49373</v>
      </c>
      <c r="D56" s="32">
        <v>54886</v>
      </c>
      <c r="E56" s="32">
        <v>56362</v>
      </c>
      <c r="F56" s="109">
        <f t="shared" si="0"/>
        <v>0.14155510096611509</v>
      </c>
      <c r="G56" s="32">
        <f t="shared" si="1"/>
        <v>6989</v>
      </c>
      <c r="H56" s="32">
        <f t="shared" si="2"/>
        <v>1476</v>
      </c>
    </row>
    <row r="57" spans="1:8">
      <c r="A57" s="105">
        <v>63</v>
      </c>
      <c r="B57" s="104" t="s">
        <v>56</v>
      </c>
      <c r="C57" s="32">
        <v>24953</v>
      </c>
      <c r="D57" s="32">
        <v>23953</v>
      </c>
      <c r="E57" s="32">
        <v>23757</v>
      </c>
      <c r="F57" s="109">
        <f t="shared" si="0"/>
        <v>-4.7930108604175847E-2</v>
      </c>
      <c r="G57" s="32">
        <f t="shared" si="1"/>
        <v>-1196</v>
      </c>
      <c r="H57" s="32">
        <f t="shared" si="2"/>
        <v>-196</v>
      </c>
    </row>
    <row r="58" spans="1:8">
      <c r="A58" s="105">
        <v>64</v>
      </c>
      <c r="B58" s="104" t="s">
        <v>57</v>
      </c>
      <c r="C58" s="32">
        <v>68203</v>
      </c>
      <c r="D58" s="32">
        <v>66082</v>
      </c>
      <c r="E58" s="32">
        <v>65647</v>
      </c>
      <c r="F58" s="109">
        <f t="shared" si="0"/>
        <v>-3.7476357344984827E-2</v>
      </c>
      <c r="G58" s="32">
        <f t="shared" si="1"/>
        <v>-2556</v>
      </c>
      <c r="H58" s="32">
        <f t="shared" si="2"/>
        <v>-435</v>
      </c>
    </row>
    <row r="59" spans="1:8">
      <c r="A59" s="105">
        <v>65</v>
      </c>
      <c r="B59" s="104" t="s">
        <v>58</v>
      </c>
      <c r="C59" s="32">
        <v>21853</v>
      </c>
      <c r="D59" s="32">
        <v>20595</v>
      </c>
      <c r="E59" s="32">
        <v>20460</v>
      </c>
      <c r="F59" s="109">
        <f t="shared" si="0"/>
        <v>-6.3744108360408183E-2</v>
      </c>
      <c r="G59" s="32">
        <f t="shared" si="1"/>
        <v>-1393</v>
      </c>
      <c r="H59" s="32">
        <f t="shared" si="2"/>
        <v>-135</v>
      </c>
    </row>
    <row r="60" spans="1:8">
      <c r="A60" s="105">
        <v>66</v>
      </c>
      <c r="B60" s="104" t="s">
        <v>59</v>
      </c>
      <c r="C60" s="32">
        <v>43524</v>
      </c>
      <c r="D60" s="32">
        <v>45272</v>
      </c>
      <c r="E60" s="32">
        <v>45102</v>
      </c>
      <c r="F60" s="109">
        <f t="shared" si="0"/>
        <v>3.6255858836504E-2</v>
      </c>
      <c r="G60" s="32">
        <f t="shared" si="1"/>
        <v>1578</v>
      </c>
      <c r="H60" s="32">
        <f t="shared" si="2"/>
        <v>-170</v>
      </c>
    </row>
    <row r="61" spans="1:8">
      <c r="A61" s="105">
        <v>68</v>
      </c>
      <c r="B61" s="104" t="s">
        <v>60</v>
      </c>
      <c r="C61" s="32">
        <v>89962</v>
      </c>
      <c r="D61" s="32">
        <v>99968</v>
      </c>
      <c r="E61" s="32">
        <v>100657</v>
      </c>
      <c r="F61" s="109">
        <f t="shared" si="0"/>
        <v>0.11888352860096485</v>
      </c>
      <c r="G61" s="32">
        <f t="shared" si="1"/>
        <v>10695</v>
      </c>
      <c r="H61" s="32">
        <f t="shared" si="2"/>
        <v>689</v>
      </c>
    </row>
    <row r="62" spans="1:8">
      <c r="A62" s="105">
        <v>69</v>
      </c>
      <c r="B62" s="104" t="s">
        <v>61</v>
      </c>
      <c r="C62" s="32">
        <v>134395</v>
      </c>
      <c r="D62" s="32">
        <v>136926</v>
      </c>
      <c r="E62" s="32">
        <v>137011</v>
      </c>
      <c r="F62" s="109">
        <f t="shared" si="0"/>
        <v>1.9465009858997729E-2</v>
      </c>
      <c r="G62" s="32">
        <f t="shared" si="1"/>
        <v>2616</v>
      </c>
      <c r="H62" s="32">
        <f t="shared" si="2"/>
        <v>85</v>
      </c>
    </row>
    <row r="63" spans="1:8">
      <c r="A63" s="105">
        <v>70</v>
      </c>
      <c r="B63" s="104" t="s">
        <v>62</v>
      </c>
      <c r="C63" s="32">
        <v>178422</v>
      </c>
      <c r="D63" s="32">
        <v>175362</v>
      </c>
      <c r="E63" s="32">
        <v>175565</v>
      </c>
      <c r="F63" s="109">
        <f t="shared" si="0"/>
        <v>-1.6012599343130332E-2</v>
      </c>
      <c r="G63" s="32">
        <f t="shared" si="1"/>
        <v>-2857</v>
      </c>
      <c r="H63" s="32">
        <f t="shared" si="2"/>
        <v>203</v>
      </c>
    </row>
    <row r="64" spans="1:8">
      <c r="A64" s="105">
        <v>71</v>
      </c>
      <c r="B64" s="104" t="s">
        <v>63</v>
      </c>
      <c r="C64" s="32">
        <v>128622</v>
      </c>
      <c r="D64" s="32">
        <v>133157</v>
      </c>
      <c r="E64" s="32">
        <v>133775</v>
      </c>
      <c r="F64" s="109">
        <f t="shared" si="0"/>
        <v>4.0063130724137398E-2</v>
      </c>
      <c r="G64" s="32">
        <f t="shared" si="1"/>
        <v>5153</v>
      </c>
      <c r="H64" s="32">
        <f t="shared" si="2"/>
        <v>618</v>
      </c>
    </row>
    <row r="65" spans="1:8">
      <c r="A65" s="105">
        <v>72</v>
      </c>
      <c r="B65" s="104" t="s">
        <v>64</v>
      </c>
      <c r="C65" s="32">
        <v>6913</v>
      </c>
      <c r="D65" s="32">
        <v>8013</v>
      </c>
      <c r="E65" s="32">
        <v>8557</v>
      </c>
      <c r="F65" s="109">
        <f t="shared" si="0"/>
        <v>0.23781281643280774</v>
      </c>
      <c r="G65" s="32">
        <f t="shared" si="1"/>
        <v>1644</v>
      </c>
      <c r="H65" s="32">
        <f t="shared" si="2"/>
        <v>544</v>
      </c>
    </row>
    <row r="66" spans="1:8">
      <c r="A66" s="105">
        <v>73</v>
      </c>
      <c r="B66" s="104" t="s">
        <v>65</v>
      </c>
      <c r="C66" s="32">
        <v>49264</v>
      </c>
      <c r="D66" s="32">
        <v>46896</v>
      </c>
      <c r="E66" s="32">
        <v>46988</v>
      </c>
      <c r="F66" s="109">
        <f t="shared" si="0"/>
        <v>-4.6200064956154599E-2</v>
      </c>
      <c r="G66" s="32">
        <f t="shared" si="1"/>
        <v>-2276</v>
      </c>
      <c r="H66" s="32">
        <f t="shared" si="2"/>
        <v>92</v>
      </c>
    </row>
    <row r="67" spans="1:8">
      <c r="A67" s="105">
        <v>74</v>
      </c>
      <c r="B67" s="104" t="s">
        <v>66</v>
      </c>
      <c r="C67" s="32">
        <v>26063</v>
      </c>
      <c r="D67" s="32">
        <v>28882</v>
      </c>
      <c r="E67" s="32">
        <v>29402</v>
      </c>
      <c r="F67" s="109">
        <f t="shared" ref="F67:F90" si="3">(E67-C67)/C67</f>
        <v>0.12811265011702413</v>
      </c>
      <c r="G67" s="32">
        <f t="shared" ref="G67:G90" si="4">E67-C67</f>
        <v>3339</v>
      </c>
      <c r="H67" s="32">
        <f t="shared" ref="H67:H90" si="5">E67-D67</f>
        <v>520</v>
      </c>
    </row>
    <row r="68" spans="1:8">
      <c r="A68" s="105">
        <v>75</v>
      </c>
      <c r="B68" s="104" t="s">
        <v>67</v>
      </c>
      <c r="C68" s="32">
        <v>6345</v>
      </c>
      <c r="D68" s="32">
        <v>6626</v>
      </c>
      <c r="E68" s="32">
        <v>6693</v>
      </c>
      <c r="F68" s="109">
        <f t="shared" si="3"/>
        <v>5.484633569739953E-2</v>
      </c>
      <c r="G68" s="32">
        <f t="shared" si="4"/>
        <v>348</v>
      </c>
      <c r="H68" s="32">
        <f t="shared" si="5"/>
        <v>67</v>
      </c>
    </row>
    <row r="69" spans="1:8">
      <c r="A69" s="105">
        <v>77</v>
      </c>
      <c r="B69" s="104" t="s">
        <v>68</v>
      </c>
      <c r="C69" s="32">
        <v>27165</v>
      </c>
      <c r="D69" s="32">
        <v>25845</v>
      </c>
      <c r="E69" s="32">
        <v>25810</v>
      </c>
      <c r="F69" s="109">
        <f t="shared" si="3"/>
        <v>-4.9880360758328732E-2</v>
      </c>
      <c r="G69" s="32">
        <f t="shared" si="4"/>
        <v>-1355</v>
      </c>
      <c r="H69" s="32">
        <f t="shared" si="5"/>
        <v>-35</v>
      </c>
    </row>
    <row r="70" spans="1:8">
      <c r="A70" s="105">
        <v>78</v>
      </c>
      <c r="B70" s="104" t="s">
        <v>69</v>
      </c>
      <c r="C70" s="32">
        <v>24246</v>
      </c>
      <c r="D70" s="32">
        <v>29554</v>
      </c>
      <c r="E70" s="32">
        <v>31234</v>
      </c>
      <c r="F70" s="109">
        <f t="shared" si="3"/>
        <v>0.28821248865792298</v>
      </c>
      <c r="G70" s="32">
        <f t="shared" si="4"/>
        <v>6988</v>
      </c>
      <c r="H70" s="32">
        <f t="shared" si="5"/>
        <v>1680</v>
      </c>
    </row>
    <row r="71" spans="1:8">
      <c r="A71" s="105">
        <v>79</v>
      </c>
      <c r="B71" s="104" t="s">
        <v>70</v>
      </c>
      <c r="C71" s="32">
        <v>48997</v>
      </c>
      <c r="D71" s="32">
        <v>43798</v>
      </c>
      <c r="E71" s="32">
        <v>45473</v>
      </c>
      <c r="F71" s="109">
        <f t="shared" si="3"/>
        <v>-7.192277078188461E-2</v>
      </c>
      <c r="G71" s="32">
        <f t="shared" si="4"/>
        <v>-3524</v>
      </c>
      <c r="H71" s="32">
        <f t="shared" si="5"/>
        <v>1675</v>
      </c>
    </row>
    <row r="72" spans="1:8">
      <c r="A72" s="105">
        <v>80</v>
      </c>
      <c r="B72" s="104" t="s">
        <v>71</v>
      </c>
      <c r="C72" s="32">
        <v>207635</v>
      </c>
      <c r="D72" s="32">
        <v>212016</v>
      </c>
      <c r="E72" s="32">
        <v>209600</v>
      </c>
      <c r="F72" s="109">
        <f t="shared" si="3"/>
        <v>9.4637223974763408E-3</v>
      </c>
      <c r="G72" s="32">
        <f t="shared" si="4"/>
        <v>1965</v>
      </c>
      <c r="H72" s="32">
        <f t="shared" si="5"/>
        <v>-2416</v>
      </c>
    </row>
    <row r="73" spans="1:8">
      <c r="A73" s="105">
        <v>81</v>
      </c>
      <c r="B73" s="104" t="s">
        <v>72</v>
      </c>
      <c r="C73" s="32">
        <v>472133</v>
      </c>
      <c r="D73" s="32">
        <v>521507</v>
      </c>
      <c r="E73" s="32">
        <v>523545</v>
      </c>
      <c r="F73" s="109">
        <f t="shared" si="3"/>
        <v>0.10889304496826106</v>
      </c>
      <c r="G73" s="32">
        <f t="shared" si="4"/>
        <v>51412</v>
      </c>
      <c r="H73" s="32">
        <f t="shared" si="5"/>
        <v>2038</v>
      </c>
    </row>
    <row r="74" spans="1:8">
      <c r="A74" s="105">
        <v>82</v>
      </c>
      <c r="B74" s="104" t="s">
        <v>73</v>
      </c>
      <c r="C74" s="32">
        <v>309914</v>
      </c>
      <c r="D74" s="32">
        <v>311901</v>
      </c>
      <c r="E74" s="32">
        <v>311506</v>
      </c>
      <c r="F74" s="109">
        <f t="shared" si="3"/>
        <v>5.1369089489342202E-3</v>
      </c>
      <c r="G74" s="32">
        <f t="shared" si="4"/>
        <v>1592</v>
      </c>
      <c r="H74" s="32">
        <f t="shared" si="5"/>
        <v>-395</v>
      </c>
    </row>
    <row r="75" spans="1:8">
      <c r="A75" s="105">
        <v>84</v>
      </c>
      <c r="B75" s="104" t="s">
        <v>74</v>
      </c>
      <c r="C75" s="32">
        <v>20931</v>
      </c>
      <c r="D75" s="32">
        <v>36799</v>
      </c>
      <c r="E75" s="32">
        <v>38249</v>
      </c>
      <c r="F75" s="109">
        <f t="shared" si="3"/>
        <v>0.82738521809755861</v>
      </c>
      <c r="G75" s="32">
        <f t="shared" si="4"/>
        <v>17318</v>
      </c>
      <c r="H75" s="32">
        <f t="shared" si="5"/>
        <v>1450</v>
      </c>
    </row>
    <row r="76" spans="1:8">
      <c r="A76" s="105">
        <v>85</v>
      </c>
      <c r="B76" s="104" t="s">
        <v>75</v>
      </c>
      <c r="C76" s="32">
        <v>422096</v>
      </c>
      <c r="D76" s="32">
        <v>451163</v>
      </c>
      <c r="E76" s="32">
        <v>451025</v>
      </c>
      <c r="F76" s="109">
        <f t="shared" si="3"/>
        <v>6.853654145028619E-2</v>
      </c>
      <c r="G76" s="32">
        <f t="shared" si="4"/>
        <v>28929</v>
      </c>
      <c r="H76" s="32">
        <f t="shared" si="5"/>
        <v>-138</v>
      </c>
    </row>
    <row r="77" spans="1:8">
      <c r="A77" s="105">
        <v>86</v>
      </c>
      <c r="B77" s="104" t="s">
        <v>76</v>
      </c>
      <c r="C77" s="32">
        <v>173080</v>
      </c>
      <c r="D77" s="32">
        <v>185067</v>
      </c>
      <c r="E77" s="32">
        <v>185575</v>
      </c>
      <c r="F77" s="109">
        <f t="shared" si="3"/>
        <v>7.2192049919112544E-2</v>
      </c>
      <c r="G77" s="32">
        <f t="shared" si="4"/>
        <v>12495</v>
      </c>
      <c r="H77" s="32">
        <f t="shared" si="5"/>
        <v>508</v>
      </c>
    </row>
    <row r="78" spans="1:8">
      <c r="A78" s="105">
        <v>87</v>
      </c>
      <c r="B78" s="104" t="s">
        <v>77</v>
      </c>
      <c r="C78" s="32">
        <v>19409</v>
      </c>
      <c r="D78" s="32">
        <v>20482</v>
      </c>
      <c r="E78" s="32">
        <v>20709</v>
      </c>
      <c r="F78" s="109">
        <f t="shared" si="3"/>
        <v>6.6979236436704628E-2</v>
      </c>
      <c r="G78" s="32">
        <f t="shared" si="4"/>
        <v>1300</v>
      </c>
      <c r="H78" s="32">
        <f t="shared" si="5"/>
        <v>227</v>
      </c>
    </row>
    <row r="79" spans="1:8">
      <c r="A79" s="105">
        <v>88</v>
      </c>
      <c r="B79" s="104" t="s">
        <v>78</v>
      </c>
      <c r="C79" s="32">
        <v>37065</v>
      </c>
      <c r="D79" s="32">
        <v>39800</v>
      </c>
      <c r="E79" s="32">
        <v>40086</v>
      </c>
      <c r="F79" s="109">
        <f t="shared" si="3"/>
        <v>8.1505463375151757E-2</v>
      </c>
      <c r="G79" s="32">
        <f t="shared" si="4"/>
        <v>3021</v>
      </c>
      <c r="H79" s="32">
        <f t="shared" si="5"/>
        <v>286</v>
      </c>
    </row>
    <row r="80" spans="1:8">
      <c r="A80" s="105">
        <v>90</v>
      </c>
      <c r="B80" s="104" t="s">
        <v>79</v>
      </c>
      <c r="C80" s="32">
        <v>11637</v>
      </c>
      <c r="D80" s="32">
        <v>10578</v>
      </c>
      <c r="E80" s="32">
        <v>11325</v>
      </c>
      <c r="F80" s="109">
        <f t="shared" si="3"/>
        <v>-2.6811033771590616E-2</v>
      </c>
      <c r="G80" s="32">
        <f t="shared" si="4"/>
        <v>-312</v>
      </c>
      <c r="H80" s="32">
        <f t="shared" si="5"/>
        <v>747</v>
      </c>
    </row>
    <row r="81" spans="1:8">
      <c r="A81" s="105">
        <v>91</v>
      </c>
      <c r="B81" s="104" t="s">
        <v>80</v>
      </c>
      <c r="C81" s="32">
        <v>2476</v>
      </c>
      <c r="D81" s="32">
        <v>2720</v>
      </c>
      <c r="E81" s="32">
        <v>2839</v>
      </c>
      <c r="F81" s="109">
        <f t="shared" si="3"/>
        <v>0.14660743134087237</v>
      </c>
      <c r="G81" s="32">
        <f t="shared" si="4"/>
        <v>363</v>
      </c>
      <c r="H81" s="32">
        <f t="shared" si="5"/>
        <v>119</v>
      </c>
    </row>
    <row r="82" spans="1:8">
      <c r="A82" s="105">
        <v>92</v>
      </c>
      <c r="B82" s="104" t="s">
        <v>81</v>
      </c>
      <c r="C82" s="32">
        <v>11072</v>
      </c>
      <c r="D82" s="32">
        <v>10127</v>
      </c>
      <c r="E82" s="32">
        <v>10282</v>
      </c>
      <c r="F82" s="109">
        <f t="shared" si="3"/>
        <v>-7.1351156069364166E-2</v>
      </c>
      <c r="G82" s="32">
        <f t="shared" si="4"/>
        <v>-790</v>
      </c>
      <c r="H82" s="32">
        <f t="shared" si="5"/>
        <v>155</v>
      </c>
    </row>
    <row r="83" spans="1:8">
      <c r="A83" s="105">
        <v>93</v>
      </c>
      <c r="B83" s="104" t="s">
        <v>82</v>
      </c>
      <c r="C83" s="32">
        <v>41211</v>
      </c>
      <c r="D83" s="32">
        <v>40644</v>
      </c>
      <c r="E83" s="32">
        <v>41607</v>
      </c>
      <c r="F83" s="109">
        <f t="shared" si="3"/>
        <v>9.6090849530465171E-3</v>
      </c>
      <c r="G83" s="32">
        <f t="shared" si="4"/>
        <v>396</v>
      </c>
      <c r="H83" s="32">
        <f t="shared" si="5"/>
        <v>963</v>
      </c>
    </row>
    <row r="84" spans="1:8">
      <c r="A84" s="105">
        <v>94</v>
      </c>
      <c r="B84" s="104" t="s">
        <v>83</v>
      </c>
      <c r="C84" s="32">
        <v>40233</v>
      </c>
      <c r="D84" s="32">
        <v>42686</v>
      </c>
      <c r="E84" s="32">
        <v>42657</v>
      </c>
      <c r="F84" s="109">
        <f t="shared" si="3"/>
        <v>6.0249049287897996E-2</v>
      </c>
      <c r="G84" s="32">
        <f t="shared" si="4"/>
        <v>2424</v>
      </c>
      <c r="H84" s="32">
        <f t="shared" si="5"/>
        <v>-29</v>
      </c>
    </row>
    <row r="85" spans="1:8">
      <c r="A85" s="105">
        <v>95</v>
      </c>
      <c r="B85" s="104" t="s">
        <v>84</v>
      </c>
      <c r="C85" s="32">
        <v>59707</v>
      </c>
      <c r="D85" s="32">
        <v>58407</v>
      </c>
      <c r="E85" s="32">
        <v>58358</v>
      </c>
      <c r="F85" s="109">
        <f t="shared" si="3"/>
        <v>-2.2593665734336008E-2</v>
      </c>
      <c r="G85" s="32">
        <f t="shared" si="4"/>
        <v>-1349</v>
      </c>
      <c r="H85" s="32">
        <f t="shared" si="5"/>
        <v>-49</v>
      </c>
    </row>
    <row r="86" spans="1:8">
      <c r="A86" s="105">
        <v>96</v>
      </c>
      <c r="B86" s="104" t="s">
        <v>85</v>
      </c>
      <c r="C86" s="32">
        <v>102578</v>
      </c>
      <c r="D86" s="32">
        <v>98560</v>
      </c>
      <c r="E86" s="32">
        <v>100964</v>
      </c>
      <c r="F86" s="109">
        <f t="shared" si="3"/>
        <v>-1.5734367993136929E-2</v>
      </c>
      <c r="G86" s="32">
        <f t="shared" si="4"/>
        <v>-1614</v>
      </c>
      <c r="H86" s="32">
        <f t="shared" si="5"/>
        <v>2404</v>
      </c>
    </row>
    <row r="87" spans="1:8">
      <c r="A87" s="105">
        <v>97</v>
      </c>
      <c r="B87" s="104" t="s">
        <v>86</v>
      </c>
      <c r="C87" s="32">
        <v>37556</v>
      </c>
      <c r="D87" s="32">
        <v>28571</v>
      </c>
      <c r="E87" s="32">
        <v>27987</v>
      </c>
      <c r="F87" s="109">
        <f t="shared" si="3"/>
        <v>-0.2547928426882522</v>
      </c>
      <c r="G87" s="32">
        <f t="shared" si="4"/>
        <v>-9569</v>
      </c>
      <c r="H87" s="32">
        <f t="shared" si="5"/>
        <v>-584</v>
      </c>
    </row>
    <row r="88" spans="1:8">
      <c r="A88" s="105">
        <v>98</v>
      </c>
      <c r="B88" s="104" t="s">
        <v>87</v>
      </c>
      <c r="C88" s="32">
        <v>1192</v>
      </c>
      <c r="D88" s="32">
        <v>1091</v>
      </c>
      <c r="E88" s="32">
        <v>1083</v>
      </c>
      <c r="F88" s="109">
        <f t="shared" si="3"/>
        <v>-9.1442953020134235E-2</v>
      </c>
      <c r="G88" s="32">
        <f t="shared" si="4"/>
        <v>-109</v>
      </c>
      <c r="H88" s="32">
        <f t="shared" si="5"/>
        <v>-8</v>
      </c>
    </row>
    <row r="89" spans="1:8">
      <c r="A89" s="105">
        <v>99</v>
      </c>
      <c r="B89" s="104" t="s">
        <v>88</v>
      </c>
      <c r="C89" s="32">
        <v>3450</v>
      </c>
      <c r="D89" s="32">
        <v>3972</v>
      </c>
      <c r="E89" s="32">
        <v>3973</v>
      </c>
      <c r="F89" s="109">
        <f t="shared" si="3"/>
        <v>0.15159420289855072</v>
      </c>
      <c r="G89" s="32">
        <f t="shared" si="4"/>
        <v>523</v>
      </c>
      <c r="H89" s="32">
        <f t="shared" si="5"/>
        <v>1</v>
      </c>
    </row>
    <row r="90" spans="1:8" ht="14.5" customHeight="1">
      <c r="A90" s="132" t="s">
        <v>89</v>
      </c>
      <c r="B90" s="132"/>
      <c r="C90" s="78">
        <v>11137629</v>
      </c>
      <c r="D90" s="78">
        <v>11169776</v>
      </c>
      <c r="E90" s="78">
        <v>11289084</v>
      </c>
      <c r="F90" s="109">
        <f t="shared" si="3"/>
        <v>1.3598495694191286E-2</v>
      </c>
      <c r="G90" s="32">
        <f t="shared" si="4"/>
        <v>151455</v>
      </c>
      <c r="H90" s="32">
        <f t="shared" si="5"/>
        <v>119308</v>
      </c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 10</cp:lastModifiedBy>
  <dcterms:created xsi:type="dcterms:W3CDTF">2011-08-11T09:01:00Z</dcterms:created>
  <dcterms:modified xsi:type="dcterms:W3CDTF">2016-07-13T07:10:00Z</dcterms:modified>
</cp:coreProperties>
</file>