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0" yWindow="0" windowWidth="4620" windowHeight="7260" tabRatio="837" activeTab="5"/>
  </bookViews>
  <sheets>
    <sheet name="Endeksler" sheetId="27" r:id="rId1"/>
    <sheet name="4a_Sektör" sheetId="2" r:id="rId2"/>
    <sheet name="4a_İmalat_Sektör" sheetId="21" r:id="rId3"/>
    <sheet name="4a_İşyeri_Sektör" sheetId="17" r:id="rId4"/>
    <sheet name="4a_İl" sheetId="3" r:id="rId5"/>
    <sheet name="4b_Esnaf_İl" sheetId="24" r:id="rId6"/>
    <sheet name="4b_Tarım_İl" sheetId="25" r:id="rId7"/>
    <sheet name="4c_Kamu_İl " sheetId="26" r:id="rId8"/>
    <sheet name="4a_İşyeri_İl" sheetId="18" r:id="rId9"/>
    <sheet name="4a_Kadın_Sektör" sheetId="5" r:id="rId10"/>
    <sheet name="4a_Kadın_İmalat_Sektör" sheetId="23" r:id="rId11"/>
    <sheet name="4a_Kadın_İl" sheetId="30" r:id="rId12"/>
    <sheet name="İşsizlikSigortası_Başvuru" sheetId="8" r:id="rId13"/>
    <sheet name="İşsizlikSigortası_Ödeme" sheetId="9" r:id="rId14"/>
    <sheet name="Ortalama_Günlük_Kazanç_Sektör" sheetId="28" r:id="rId15"/>
    <sheet name="Ortalama_Günlük_Kazanç_İl" sheetId="29" r:id="rId16"/>
    <sheet name="KOBİ_İşyeri_İl" sheetId="31" r:id="rId17"/>
    <sheet name="KOBİ_İşyeri_Sektör" sheetId="32" r:id="rId18"/>
    <sheet name="KOBİ_Sigortalı_İl" sheetId="33" r:id="rId19"/>
    <sheet name="KOBİ_Sigortalı_Sektör" sheetId="34" r:id="rId20"/>
  </sheets>
  <externalReferences>
    <externalReference r:id="rId21"/>
  </externalReferences>
  <definedNames>
    <definedName name="_xlnm._FilterDatabase" localSheetId="4" hidden="1">'4a_İl'!$A$1:$H$84</definedName>
    <definedName name="_xlnm._FilterDatabase" localSheetId="2" hidden="1">'4a_İmalat_Sektör'!$A$1:$H$26</definedName>
    <definedName name="_xlnm._FilterDatabase" localSheetId="8" hidden="1">'4a_İşyeri_İl'!$A$1:$H$90</definedName>
    <definedName name="_xlnm._FilterDatabase" localSheetId="3" hidden="1">'4a_İşyeri_Sektör'!$A$1:$H$95</definedName>
    <definedName name="_xlnm._FilterDatabase" localSheetId="10" hidden="1">'4a_Kadın_İmalat_Sektör'!$A$1:$H$17</definedName>
    <definedName name="_xlnm._FilterDatabase" localSheetId="9" hidden="1">'4a_Kadın_Sektör'!$A$1:$H$90</definedName>
    <definedName name="_xlnm._FilterDatabase" localSheetId="1" hidden="1">'4a_Sektör'!$A$1:$H$90</definedName>
    <definedName name="_xlnm._FilterDatabase" localSheetId="5" hidden="1">'4b_Esnaf_İl'!$A$1:$H$84</definedName>
    <definedName name="_xlnm._FilterDatabase" localSheetId="6" hidden="1">'4b_Tarım_İl'!$A$1:$H$84</definedName>
    <definedName name="_xlnm._FilterDatabase" localSheetId="7" hidden="1">'4c_Kamu_İl '!$A$1:$H$83</definedName>
    <definedName name="_xlnm._FilterDatabase" localSheetId="0" hidden="1">Endeksler!$A$1:$I$1</definedName>
    <definedName name="_xlnm._FilterDatabase" localSheetId="12" hidden="1">İşsizlikSigortası_Başvuru!$A$1:$E$83</definedName>
    <definedName name="_xlnm._FilterDatabase" localSheetId="13" hidden="1">İşsizlikSigortası_Ödeme!$A$1:$F$83</definedName>
  </definedNames>
  <calcPr calcId="145621"/>
  <fileRecoveryPr autoRecover="0"/>
</workbook>
</file>

<file path=xl/calcChain.xml><?xml version="1.0" encoding="utf-8"?>
<calcChain xmlns="http://schemas.openxmlformats.org/spreadsheetml/2006/main">
  <c r="E26" i="23" l="1"/>
  <c r="D26" i="23"/>
  <c r="C26" i="23"/>
  <c r="F2" i="23" l="1"/>
  <c r="G2" i="23"/>
  <c r="H2" i="23"/>
  <c r="J2" i="23"/>
  <c r="F3" i="23"/>
  <c r="G3" i="23"/>
  <c r="H3" i="23"/>
  <c r="J3" i="23"/>
  <c r="F4" i="23"/>
  <c r="G4" i="23"/>
  <c r="H4" i="23"/>
  <c r="J4" i="23"/>
  <c r="F5" i="23"/>
  <c r="G5" i="23"/>
  <c r="H5" i="23"/>
  <c r="J5" i="23"/>
  <c r="F6" i="23"/>
  <c r="G6" i="23"/>
  <c r="H6" i="23"/>
  <c r="J6" i="23"/>
  <c r="F7" i="23"/>
  <c r="G7" i="23"/>
  <c r="H7" i="23"/>
  <c r="J7" i="23"/>
  <c r="F8" i="23"/>
  <c r="G8" i="23"/>
  <c r="H8" i="23"/>
  <c r="J8" i="23"/>
  <c r="F9" i="23"/>
  <c r="G9" i="23"/>
  <c r="H9" i="23"/>
  <c r="J9" i="23"/>
  <c r="F10" i="23"/>
  <c r="G10" i="23"/>
  <c r="H10" i="23"/>
  <c r="J10" i="23"/>
  <c r="F11" i="23"/>
  <c r="G11" i="23"/>
  <c r="H11" i="23"/>
  <c r="J11" i="23"/>
  <c r="F12" i="23"/>
  <c r="G12" i="23"/>
  <c r="H12" i="23"/>
  <c r="J12" i="23"/>
  <c r="F13" i="23"/>
  <c r="G13" i="23"/>
  <c r="H13" i="23"/>
  <c r="J13" i="23"/>
  <c r="F14" i="23"/>
  <c r="G14" i="23"/>
  <c r="H14" i="23"/>
  <c r="J14" i="23"/>
  <c r="F15" i="23"/>
  <c r="G15" i="23"/>
  <c r="H15" i="23"/>
  <c r="J15" i="23"/>
  <c r="F16" i="23"/>
  <c r="G16" i="23"/>
  <c r="H16" i="23"/>
  <c r="J16" i="23"/>
  <c r="F17" i="23"/>
  <c r="G17" i="23"/>
  <c r="H17" i="23"/>
  <c r="J17" i="23"/>
  <c r="F18" i="23"/>
  <c r="G18" i="23"/>
  <c r="H18" i="23"/>
  <c r="J18" i="23"/>
  <c r="F19" i="23"/>
  <c r="G19" i="23"/>
  <c r="H19" i="23"/>
  <c r="J19" i="23"/>
  <c r="I89" i="27" l="1"/>
  <c r="G89" i="27"/>
  <c r="E89" i="27"/>
  <c r="C89" i="27"/>
  <c r="H90" i="34" l="1"/>
  <c r="G90" i="34"/>
  <c r="F90" i="34"/>
  <c r="H89" i="34"/>
  <c r="G89" i="34"/>
  <c r="F89" i="34"/>
  <c r="H88" i="34"/>
  <c r="G88" i="34"/>
  <c r="F88" i="34"/>
  <c r="H87" i="34"/>
  <c r="G87" i="34"/>
  <c r="F87" i="34"/>
  <c r="H86" i="34"/>
  <c r="G86" i="34"/>
  <c r="F86" i="34"/>
  <c r="H85" i="34"/>
  <c r="G85" i="34"/>
  <c r="F85" i="34"/>
  <c r="H84" i="34"/>
  <c r="G84" i="34"/>
  <c r="F84" i="34"/>
  <c r="H83" i="34"/>
  <c r="G83" i="34"/>
  <c r="F83" i="34"/>
  <c r="H82" i="34"/>
  <c r="G82" i="34"/>
  <c r="F82" i="34"/>
  <c r="H81" i="34"/>
  <c r="G81" i="34"/>
  <c r="F81" i="34"/>
  <c r="H80" i="34"/>
  <c r="G80" i="34"/>
  <c r="F80" i="34"/>
  <c r="H79" i="34"/>
  <c r="G79" i="34"/>
  <c r="F79" i="34"/>
  <c r="H78" i="34"/>
  <c r="G78" i="34"/>
  <c r="F78" i="34"/>
  <c r="H77" i="34"/>
  <c r="G77" i="34"/>
  <c r="F77" i="34"/>
  <c r="H76" i="34"/>
  <c r="G76" i="34"/>
  <c r="F76" i="34"/>
  <c r="H75" i="34"/>
  <c r="G75" i="34"/>
  <c r="F75" i="34"/>
  <c r="H74" i="34"/>
  <c r="G74" i="34"/>
  <c r="F74" i="34"/>
  <c r="H73" i="34"/>
  <c r="G73" i="34"/>
  <c r="F73" i="34"/>
  <c r="H72" i="34"/>
  <c r="G72" i="34"/>
  <c r="F72" i="34"/>
  <c r="H71" i="34"/>
  <c r="G71" i="34"/>
  <c r="F71" i="34"/>
  <c r="H70" i="34"/>
  <c r="G70" i="34"/>
  <c r="F70" i="34"/>
  <c r="H69" i="34"/>
  <c r="G69" i="34"/>
  <c r="F69" i="34"/>
  <c r="H68" i="34"/>
  <c r="G68" i="34"/>
  <c r="F68" i="34"/>
  <c r="H67" i="34"/>
  <c r="G67" i="34"/>
  <c r="F67" i="34"/>
  <c r="H66" i="34"/>
  <c r="G66" i="34"/>
  <c r="F66" i="34"/>
  <c r="H65" i="34"/>
  <c r="G65" i="34"/>
  <c r="F65" i="34"/>
  <c r="H64" i="34"/>
  <c r="G64" i="34"/>
  <c r="F64" i="34"/>
  <c r="H63" i="34"/>
  <c r="G63" i="34"/>
  <c r="F63" i="34"/>
  <c r="H62" i="34"/>
  <c r="G62" i="34"/>
  <c r="F62" i="34"/>
  <c r="H61" i="34"/>
  <c r="G61" i="34"/>
  <c r="F61" i="34"/>
  <c r="H60" i="34"/>
  <c r="G60" i="34"/>
  <c r="F60" i="34"/>
  <c r="H59" i="34"/>
  <c r="G59" i="34"/>
  <c r="F59" i="34"/>
  <c r="H58" i="34"/>
  <c r="G58" i="34"/>
  <c r="F58" i="34"/>
  <c r="H57" i="34"/>
  <c r="G57" i="34"/>
  <c r="F57" i="34"/>
  <c r="H56" i="34"/>
  <c r="G56" i="34"/>
  <c r="F56" i="34"/>
  <c r="H55" i="34"/>
  <c r="G55" i="34"/>
  <c r="F55" i="34"/>
  <c r="H54" i="34"/>
  <c r="G54" i="34"/>
  <c r="F54" i="34"/>
  <c r="H53" i="34"/>
  <c r="G53" i="34"/>
  <c r="F53" i="34"/>
  <c r="H52" i="34"/>
  <c r="G52" i="34"/>
  <c r="F52" i="34"/>
  <c r="H51" i="34"/>
  <c r="G51" i="34"/>
  <c r="F51" i="34"/>
  <c r="H50" i="34"/>
  <c r="G50" i="34"/>
  <c r="F50" i="34"/>
  <c r="H49" i="34"/>
  <c r="G49" i="34"/>
  <c r="F49" i="34"/>
  <c r="H48" i="34"/>
  <c r="G48" i="34"/>
  <c r="F48" i="34"/>
  <c r="H47" i="34"/>
  <c r="G47" i="34"/>
  <c r="F47" i="34"/>
  <c r="H46" i="34"/>
  <c r="G46" i="34"/>
  <c r="F46" i="34"/>
  <c r="H45" i="34"/>
  <c r="G45" i="34"/>
  <c r="F45" i="34"/>
  <c r="H44" i="34"/>
  <c r="G44" i="34"/>
  <c r="F44" i="34"/>
  <c r="H43" i="34"/>
  <c r="G43" i="34"/>
  <c r="F43" i="34"/>
  <c r="H42" i="34"/>
  <c r="G42" i="34"/>
  <c r="F42" i="34"/>
  <c r="H41" i="34"/>
  <c r="G41" i="34"/>
  <c r="F41" i="34"/>
  <c r="H40" i="34"/>
  <c r="G40" i="34"/>
  <c r="F40" i="34"/>
  <c r="H39" i="34"/>
  <c r="G39" i="34"/>
  <c r="F39" i="34"/>
  <c r="H38" i="34"/>
  <c r="G38" i="34"/>
  <c r="F38" i="34"/>
  <c r="H37" i="34"/>
  <c r="G37" i="34"/>
  <c r="F37" i="34"/>
  <c r="H36" i="34"/>
  <c r="G36" i="34"/>
  <c r="F36" i="34"/>
  <c r="H35" i="34"/>
  <c r="G35" i="34"/>
  <c r="F35" i="34"/>
  <c r="H34" i="34"/>
  <c r="G34" i="34"/>
  <c r="F34" i="34"/>
  <c r="H33" i="34"/>
  <c r="G33" i="34"/>
  <c r="F33" i="34"/>
  <c r="H32" i="34"/>
  <c r="G32" i="34"/>
  <c r="F32" i="34"/>
  <c r="H31" i="34"/>
  <c r="G31" i="34"/>
  <c r="F31" i="34"/>
  <c r="H30" i="34"/>
  <c r="G30" i="34"/>
  <c r="F30" i="34"/>
  <c r="H29" i="34"/>
  <c r="G29" i="34"/>
  <c r="F29" i="34"/>
  <c r="H28" i="34"/>
  <c r="G28" i="34"/>
  <c r="F28" i="34"/>
  <c r="H27" i="34"/>
  <c r="G27" i="34"/>
  <c r="F27" i="34"/>
  <c r="H26" i="34"/>
  <c r="G26" i="34"/>
  <c r="F26" i="34"/>
  <c r="H25" i="34"/>
  <c r="G25" i="34"/>
  <c r="F25" i="34"/>
  <c r="H24" i="34"/>
  <c r="G24" i="34"/>
  <c r="F24" i="34"/>
  <c r="H23" i="34"/>
  <c r="G23" i="34"/>
  <c r="F23" i="34"/>
  <c r="H22" i="34"/>
  <c r="G22" i="34"/>
  <c r="F22" i="34"/>
  <c r="H21" i="34"/>
  <c r="G21" i="34"/>
  <c r="F21" i="34"/>
  <c r="H20" i="34"/>
  <c r="G20" i="34"/>
  <c r="F20" i="34"/>
  <c r="H19" i="34"/>
  <c r="G19" i="34"/>
  <c r="F19" i="34"/>
  <c r="H18" i="34"/>
  <c r="G18" i="34"/>
  <c r="F18" i="34"/>
  <c r="H17" i="34"/>
  <c r="G17" i="34"/>
  <c r="F17" i="34"/>
  <c r="H16" i="34"/>
  <c r="G16" i="34"/>
  <c r="F16" i="34"/>
  <c r="H15" i="34"/>
  <c r="G15" i="34"/>
  <c r="F15" i="34"/>
  <c r="H14" i="34"/>
  <c r="G14" i="34"/>
  <c r="F14" i="34"/>
  <c r="H13" i="34"/>
  <c r="G13" i="34"/>
  <c r="F13" i="34"/>
  <c r="H12" i="34"/>
  <c r="G12" i="34"/>
  <c r="F12" i="34"/>
  <c r="H11" i="34"/>
  <c r="G11" i="34"/>
  <c r="F11" i="34"/>
  <c r="H10" i="34"/>
  <c r="G10" i="34"/>
  <c r="F10" i="34"/>
  <c r="H9" i="34"/>
  <c r="G9" i="34"/>
  <c r="F9" i="34"/>
  <c r="H8" i="34"/>
  <c r="G8" i="34"/>
  <c r="F8" i="34"/>
  <c r="H7" i="34"/>
  <c r="G7" i="34"/>
  <c r="F7" i="34"/>
  <c r="H6" i="34"/>
  <c r="G6" i="34"/>
  <c r="F6" i="34"/>
  <c r="H5" i="34"/>
  <c r="G5" i="34"/>
  <c r="F5" i="34"/>
  <c r="H4" i="34"/>
  <c r="G4" i="34"/>
  <c r="F4" i="34"/>
  <c r="H3" i="34"/>
  <c r="G3" i="34"/>
  <c r="F3" i="34"/>
  <c r="H2" i="34"/>
  <c r="G2" i="34"/>
  <c r="F2" i="34"/>
  <c r="H83" i="33"/>
  <c r="G83" i="33"/>
  <c r="F83" i="33"/>
  <c r="H82" i="33"/>
  <c r="G82" i="33"/>
  <c r="F82" i="33"/>
  <c r="H81" i="33"/>
  <c r="G81" i="33"/>
  <c r="F81" i="33"/>
  <c r="H80" i="33"/>
  <c r="G80" i="33"/>
  <c r="F80" i="33"/>
  <c r="H79" i="33"/>
  <c r="G79" i="33"/>
  <c r="F79" i="33"/>
  <c r="H78" i="33"/>
  <c r="G78" i="33"/>
  <c r="F78" i="33"/>
  <c r="H77" i="33"/>
  <c r="G77" i="33"/>
  <c r="F77" i="33"/>
  <c r="H76" i="33"/>
  <c r="G76" i="33"/>
  <c r="F76" i="33"/>
  <c r="H75" i="33"/>
  <c r="G75" i="33"/>
  <c r="F75" i="33"/>
  <c r="H74" i="33"/>
  <c r="G74" i="33"/>
  <c r="F74" i="33"/>
  <c r="H73" i="33"/>
  <c r="G73" i="33"/>
  <c r="F73" i="33"/>
  <c r="H72" i="33"/>
  <c r="G72" i="33"/>
  <c r="F72" i="33"/>
  <c r="H71" i="33"/>
  <c r="G71" i="33"/>
  <c r="F71" i="33"/>
  <c r="H70" i="33"/>
  <c r="G70" i="33"/>
  <c r="F70" i="33"/>
  <c r="H69" i="33"/>
  <c r="G69" i="33"/>
  <c r="F69" i="33"/>
  <c r="H68" i="33"/>
  <c r="G68" i="33"/>
  <c r="F68" i="33"/>
  <c r="H67" i="33"/>
  <c r="G67" i="33"/>
  <c r="F67" i="33"/>
  <c r="H66" i="33"/>
  <c r="G66" i="33"/>
  <c r="F66" i="33"/>
  <c r="H65" i="33"/>
  <c r="G65" i="33"/>
  <c r="F65" i="33"/>
  <c r="H64" i="33"/>
  <c r="G64" i="33"/>
  <c r="F64" i="33"/>
  <c r="H63" i="33"/>
  <c r="G63" i="33"/>
  <c r="F63" i="33"/>
  <c r="H62" i="33"/>
  <c r="G62" i="33"/>
  <c r="F62" i="33"/>
  <c r="H61" i="33"/>
  <c r="G61" i="33"/>
  <c r="F61" i="33"/>
  <c r="H60" i="33"/>
  <c r="G60" i="33"/>
  <c r="F60" i="33"/>
  <c r="H59" i="33"/>
  <c r="G59" i="33"/>
  <c r="F59" i="33"/>
  <c r="H58" i="33"/>
  <c r="G58" i="33"/>
  <c r="F58" i="33"/>
  <c r="H57" i="33"/>
  <c r="G57" i="33"/>
  <c r="F57" i="33"/>
  <c r="H56" i="33"/>
  <c r="G56" i="33"/>
  <c r="F56" i="33"/>
  <c r="H55" i="33"/>
  <c r="G55" i="33"/>
  <c r="F55" i="33"/>
  <c r="H54" i="33"/>
  <c r="G54" i="33"/>
  <c r="F54" i="33"/>
  <c r="H53" i="33"/>
  <c r="G53" i="33"/>
  <c r="F53" i="33"/>
  <c r="H52" i="33"/>
  <c r="G52" i="33"/>
  <c r="F52" i="33"/>
  <c r="H51" i="33"/>
  <c r="G51" i="33"/>
  <c r="F51" i="33"/>
  <c r="H50" i="33"/>
  <c r="G50" i="33"/>
  <c r="F50" i="33"/>
  <c r="H49" i="33"/>
  <c r="G49" i="33"/>
  <c r="F49" i="33"/>
  <c r="H48" i="33"/>
  <c r="G48" i="33"/>
  <c r="F48" i="33"/>
  <c r="H47" i="33"/>
  <c r="G47" i="33"/>
  <c r="F47" i="33"/>
  <c r="H46" i="33"/>
  <c r="G46" i="33"/>
  <c r="F46" i="33"/>
  <c r="H45" i="33"/>
  <c r="G45" i="33"/>
  <c r="F45" i="33"/>
  <c r="H44" i="33"/>
  <c r="G44" i="33"/>
  <c r="F44" i="33"/>
  <c r="H43" i="33"/>
  <c r="G43" i="33"/>
  <c r="F43" i="33"/>
  <c r="H42" i="33"/>
  <c r="G42" i="33"/>
  <c r="F42" i="33"/>
  <c r="H41" i="33"/>
  <c r="G41" i="33"/>
  <c r="F41" i="33"/>
  <c r="H40" i="33"/>
  <c r="G40" i="33"/>
  <c r="F40" i="33"/>
  <c r="H39" i="33"/>
  <c r="G39" i="33"/>
  <c r="F39" i="33"/>
  <c r="H38" i="33"/>
  <c r="G38" i="33"/>
  <c r="F38" i="33"/>
  <c r="H37" i="33"/>
  <c r="G37" i="33"/>
  <c r="F37" i="33"/>
  <c r="H36" i="33"/>
  <c r="G36" i="33"/>
  <c r="F36" i="33"/>
  <c r="H35" i="33"/>
  <c r="G35" i="33"/>
  <c r="F35" i="33"/>
  <c r="H34" i="33"/>
  <c r="G34" i="33"/>
  <c r="F34" i="33"/>
  <c r="H33" i="33"/>
  <c r="G33" i="33"/>
  <c r="F33" i="33"/>
  <c r="H32" i="33"/>
  <c r="G32" i="33"/>
  <c r="F32" i="33"/>
  <c r="H31" i="33"/>
  <c r="G31" i="33"/>
  <c r="F31" i="33"/>
  <c r="H30" i="33"/>
  <c r="G30" i="33"/>
  <c r="F30" i="33"/>
  <c r="H29" i="33"/>
  <c r="G29" i="33"/>
  <c r="F29" i="33"/>
  <c r="H28" i="33"/>
  <c r="G28" i="33"/>
  <c r="F28" i="33"/>
  <c r="H27" i="33"/>
  <c r="G27" i="33"/>
  <c r="F27" i="33"/>
  <c r="H26" i="33"/>
  <c r="G26" i="33"/>
  <c r="F26" i="33"/>
  <c r="H25" i="33"/>
  <c r="G25" i="33"/>
  <c r="F25" i="33"/>
  <c r="H24" i="33"/>
  <c r="G24" i="33"/>
  <c r="F24" i="33"/>
  <c r="H23" i="33"/>
  <c r="G23" i="33"/>
  <c r="F23" i="33"/>
  <c r="H22" i="33"/>
  <c r="G22" i="33"/>
  <c r="F22" i="33"/>
  <c r="H21" i="33"/>
  <c r="G21" i="33"/>
  <c r="F21" i="33"/>
  <c r="H20" i="33"/>
  <c r="G20" i="33"/>
  <c r="F20" i="33"/>
  <c r="H19" i="33"/>
  <c r="G19" i="33"/>
  <c r="F19" i="33"/>
  <c r="H18" i="33"/>
  <c r="G18" i="33"/>
  <c r="F18" i="33"/>
  <c r="H17" i="33"/>
  <c r="G17" i="33"/>
  <c r="F17" i="33"/>
  <c r="H16" i="33"/>
  <c r="G16" i="33"/>
  <c r="F16" i="33"/>
  <c r="H15" i="33"/>
  <c r="G15" i="33"/>
  <c r="F15" i="33"/>
  <c r="H14" i="33"/>
  <c r="G14" i="33"/>
  <c r="F14" i="33"/>
  <c r="H13" i="33"/>
  <c r="G13" i="33"/>
  <c r="F13" i="33"/>
  <c r="H12" i="33"/>
  <c r="G12" i="33"/>
  <c r="F12" i="33"/>
  <c r="H11" i="33"/>
  <c r="G11" i="33"/>
  <c r="F11" i="33"/>
  <c r="H10" i="33"/>
  <c r="G10" i="33"/>
  <c r="F10" i="33"/>
  <c r="H9" i="33"/>
  <c r="G9" i="33"/>
  <c r="F9" i="33"/>
  <c r="H8" i="33"/>
  <c r="G8" i="33"/>
  <c r="F8" i="33"/>
  <c r="H7" i="33"/>
  <c r="G7" i="33"/>
  <c r="F7" i="33"/>
  <c r="H6" i="33"/>
  <c r="G6" i="33"/>
  <c r="F6" i="33"/>
  <c r="H5" i="33"/>
  <c r="G5" i="33"/>
  <c r="F5" i="33"/>
  <c r="H4" i="33"/>
  <c r="G4" i="33"/>
  <c r="F4" i="33"/>
  <c r="H3" i="33"/>
  <c r="G3" i="33"/>
  <c r="F3" i="33"/>
  <c r="H2" i="33"/>
  <c r="G2" i="33"/>
  <c r="F2" i="33"/>
  <c r="H90" i="32"/>
  <c r="G90" i="32"/>
  <c r="F90" i="32"/>
  <c r="H89" i="32"/>
  <c r="G89" i="32"/>
  <c r="F89" i="32"/>
  <c r="H88" i="32"/>
  <c r="G88" i="32"/>
  <c r="F88" i="32"/>
  <c r="H87" i="32"/>
  <c r="G87" i="32"/>
  <c r="F87" i="32"/>
  <c r="H86" i="32"/>
  <c r="G86" i="32"/>
  <c r="F86" i="32"/>
  <c r="H85" i="32"/>
  <c r="G85" i="32"/>
  <c r="F85" i="32"/>
  <c r="H84" i="32"/>
  <c r="G84" i="32"/>
  <c r="F84" i="32"/>
  <c r="H83" i="32"/>
  <c r="G83" i="32"/>
  <c r="F83" i="32"/>
  <c r="H82" i="32"/>
  <c r="G82" i="32"/>
  <c r="F82" i="32"/>
  <c r="H81" i="32"/>
  <c r="G81" i="32"/>
  <c r="F81" i="32"/>
  <c r="H80" i="32"/>
  <c r="G80" i="32"/>
  <c r="F80" i="32"/>
  <c r="H79" i="32"/>
  <c r="G79" i="32"/>
  <c r="F79" i="32"/>
  <c r="H78" i="32"/>
  <c r="G78" i="32"/>
  <c r="F78" i="32"/>
  <c r="H77" i="32"/>
  <c r="G77" i="32"/>
  <c r="F77" i="32"/>
  <c r="H76" i="32"/>
  <c r="G76" i="32"/>
  <c r="F76" i="32"/>
  <c r="H75" i="32"/>
  <c r="G75" i="32"/>
  <c r="F75" i="32"/>
  <c r="H74" i="32"/>
  <c r="G74" i="32"/>
  <c r="F74" i="32"/>
  <c r="H73" i="32"/>
  <c r="G73" i="32"/>
  <c r="F73" i="32"/>
  <c r="H72" i="32"/>
  <c r="G72" i="32"/>
  <c r="F72" i="32"/>
  <c r="H71" i="32"/>
  <c r="G71" i="32"/>
  <c r="F71" i="32"/>
  <c r="H70" i="32"/>
  <c r="G70" i="32"/>
  <c r="F70" i="32"/>
  <c r="H69" i="32"/>
  <c r="G69" i="32"/>
  <c r="F69" i="32"/>
  <c r="H68" i="32"/>
  <c r="G68" i="32"/>
  <c r="F68" i="32"/>
  <c r="H67" i="32"/>
  <c r="G67" i="32"/>
  <c r="F67" i="32"/>
  <c r="H66" i="32"/>
  <c r="G66" i="32"/>
  <c r="F66" i="32"/>
  <c r="H65" i="32"/>
  <c r="G65" i="32"/>
  <c r="F65" i="32"/>
  <c r="H64" i="32"/>
  <c r="G64" i="32"/>
  <c r="F64" i="32"/>
  <c r="H63" i="32"/>
  <c r="G63" i="32"/>
  <c r="F63" i="32"/>
  <c r="H62" i="32"/>
  <c r="G62" i="32"/>
  <c r="F62" i="32"/>
  <c r="H61" i="32"/>
  <c r="G61" i="32"/>
  <c r="F61" i="32"/>
  <c r="H60" i="32"/>
  <c r="G60" i="32"/>
  <c r="F60" i="32"/>
  <c r="H59" i="32"/>
  <c r="G59" i="32"/>
  <c r="F59" i="32"/>
  <c r="H58" i="32"/>
  <c r="G58" i="32"/>
  <c r="F58" i="32"/>
  <c r="H57" i="32"/>
  <c r="G57" i="32"/>
  <c r="F57" i="32"/>
  <c r="H56" i="32"/>
  <c r="G56" i="32"/>
  <c r="F56" i="32"/>
  <c r="H55" i="32"/>
  <c r="G55" i="32"/>
  <c r="F55" i="32"/>
  <c r="H54" i="32"/>
  <c r="G54" i="32"/>
  <c r="F54" i="32"/>
  <c r="H53" i="32"/>
  <c r="G53" i="32"/>
  <c r="F53" i="32"/>
  <c r="H52" i="32"/>
  <c r="G52" i="32"/>
  <c r="F52" i="32"/>
  <c r="H51" i="32"/>
  <c r="G51" i="32"/>
  <c r="F51" i="32"/>
  <c r="H50" i="32"/>
  <c r="G50" i="32"/>
  <c r="F50" i="32"/>
  <c r="H49" i="32"/>
  <c r="G49" i="32"/>
  <c r="F49" i="32"/>
  <c r="H48" i="32"/>
  <c r="G48" i="32"/>
  <c r="F48" i="32"/>
  <c r="H47" i="32"/>
  <c r="G47" i="32"/>
  <c r="F47" i="32"/>
  <c r="H46" i="32"/>
  <c r="G46" i="32"/>
  <c r="F46" i="32"/>
  <c r="H45" i="32"/>
  <c r="G45" i="32"/>
  <c r="F45" i="32"/>
  <c r="H44" i="32"/>
  <c r="G44" i="32"/>
  <c r="F44" i="32"/>
  <c r="H43" i="32"/>
  <c r="G43" i="32"/>
  <c r="F43" i="32"/>
  <c r="H42" i="32"/>
  <c r="G42" i="32"/>
  <c r="F42" i="32"/>
  <c r="H41" i="32"/>
  <c r="G41" i="32"/>
  <c r="F41" i="32"/>
  <c r="H40" i="32"/>
  <c r="G40" i="32"/>
  <c r="F40" i="32"/>
  <c r="H39" i="32"/>
  <c r="G39" i="32"/>
  <c r="F39" i="32"/>
  <c r="H38" i="32"/>
  <c r="G38" i="32"/>
  <c r="F38" i="32"/>
  <c r="H37" i="32"/>
  <c r="G37" i="32"/>
  <c r="F37" i="32"/>
  <c r="H36" i="32"/>
  <c r="G36" i="32"/>
  <c r="F36" i="32"/>
  <c r="H35" i="32"/>
  <c r="G35" i="32"/>
  <c r="F35" i="32"/>
  <c r="H34" i="32"/>
  <c r="G34" i="32"/>
  <c r="F34" i="32"/>
  <c r="H33" i="32"/>
  <c r="G33" i="32"/>
  <c r="F33" i="32"/>
  <c r="H32" i="32"/>
  <c r="G32" i="32"/>
  <c r="F32" i="32"/>
  <c r="H31" i="32"/>
  <c r="G31" i="32"/>
  <c r="F31" i="32"/>
  <c r="H30" i="32"/>
  <c r="G30" i="32"/>
  <c r="F30" i="32"/>
  <c r="H29" i="32"/>
  <c r="G29" i="32"/>
  <c r="F29" i="32"/>
  <c r="H28" i="32"/>
  <c r="G28" i="32"/>
  <c r="F28" i="32"/>
  <c r="H27" i="32"/>
  <c r="G27" i="32"/>
  <c r="F27" i="32"/>
  <c r="H26" i="32"/>
  <c r="G26" i="32"/>
  <c r="F26" i="32"/>
  <c r="H25" i="32"/>
  <c r="G25" i="32"/>
  <c r="F25" i="32"/>
  <c r="H24" i="32"/>
  <c r="G24" i="32"/>
  <c r="F24" i="32"/>
  <c r="H23" i="32"/>
  <c r="G23" i="32"/>
  <c r="F23" i="32"/>
  <c r="H22" i="32"/>
  <c r="G22" i="32"/>
  <c r="F22" i="32"/>
  <c r="H21" i="32"/>
  <c r="G21" i="32"/>
  <c r="F21" i="32"/>
  <c r="H20" i="32"/>
  <c r="G20" i="32"/>
  <c r="F20" i="32"/>
  <c r="H19" i="32"/>
  <c r="G19" i="32"/>
  <c r="F19" i="32"/>
  <c r="H18" i="32"/>
  <c r="G18" i="32"/>
  <c r="F18" i="32"/>
  <c r="H17" i="32"/>
  <c r="G17" i="32"/>
  <c r="F17" i="32"/>
  <c r="H16" i="32"/>
  <c r="G16" i="32"/>
  <c r="F16" i="32"/>
  <c r="H15" i="32"/>
  <c r="G15" i="32"/>
  <c r="F15" i="32"/>
  <c r="H14" i="32"/>
  <c r="G14" i="32"/>
  <c r="F14" i="32"/>
  <c r="H13" i="32"/>
  <c r="G13" i="32"/>
  <c r="F13" i="32"/>
  <c r="H12" i="32"/>
  <c r="G12" i="32"/>
  <c r="F12" i="32"/>
  <c r="H11" i="32"/>
  <c r="G11" i="32"/>
  <c r="F11" i="32"/>
  <c r="H10" i="32"/>
  <c r="G10" i="32"/>
  <c r="F10" i="32"/>
  <c r="H9" i="32"/>
  <c r="G9" i="32"/>
  <c r="F9" i="32"/>
  <c r="H8" i="32"/>
  <c r="G8" i="32"/>
  <c r="F8" i="32"/>
  <c r="H7" i="32"/>
  <c r="G7" i="32"/>
  <c r="F7" i="32"/>
  <c r="H6" i="32"/>
  <c r="G6" i="32"/>
  <c r="F6" i="32"/>
  <c r="H5" i="32"/>
  <c r="G5" i="32"/>
  <c r="F5" i="32"/>
  <c r="H4" i="32"/>
  <c r="G4" i="32"/>
  <c r="F4" i="32"/>
  <c r="H3" i="32"/>
  <c r="G3" i="32"/>
  <c r="F3" i="32"/>
  <c r="H2" i="32"/>
  <c r="G2" i="32"/>
  <c r="F2" i="32"/>
  <c r="H83" i="31"/>
  <c r="G83" i="31"/>
  <c r="F83" i="31"/>
  <c r="H82" i="31"/>
  <c r="G82" i="31"/>
  <c r="F82" i="31"/>
  <c r="H81" i="31"/>
  <c r="G81" i="31"/>
  <c r="F81" i="31"/>
  <c r="H80" i="31"/>
  <c r="G80" i="31"/>
  <c r="F80" i="31"/>
  <c r="H79" i="31"/>
  <c r="G79" i="31"/>
  <c r="F79" i="31"/>
  <c r="H78" i="31"/>
  <c r="G78" i="31"/>
  <c r="F78" i="31"/>
  <c r="H77" i="31"/>
  <c r="G77" i="31"/>
  <c r="F77" i="31"/>
  <c r="H76" i="31"/>
  <c r="G76" i="31"/>
  <c r="F76" i="31"/>
  <c r="H75" i="31"/>
  <c r="G75" i="31"/>
  <c r="F75" i="31"/>
  <c r="H74" i="31"/>
  <c r="G74" i="31"/>
  <c r="F74" i="31"/>
  <c r="H73" i="31"/>
  <c r="G73" i="31"/>
  <c r="F73" i="31"/>
  <c r="H72" i="31"/>
  <c r="G72" i="31"/>
  <c r="F72" i="31"/>
  <c r="H71" i="31"/>
  <c r="G71" i="31"/>
  <c r="F71" i="31"/>
  <c r="H70" i="31"/>
  <c r="G70" i="31"/>
  <c r="F70" i="31"/>
  <c r="H69" i="31"/>
  <c r="G69" i="31"/>
  <c r="F69" i="31"/>
  <c r="H68" i="31"/>
  <c r="G68" i="31"/>
  <c r="F68" i="31"/>
  <c r="H67" i="31"/>
  <c r="G67" i="31"/>
  <c r="F67" i="31"/>
  <c r="H66" i="31"/>
  <c r="G66" i="31"/>
  <c r="F66" i="31"/>
  <c r="H65" i="31"/>
  <c r="G65" i="31"/>
  <c r="F65" i="31"/>
  <c r="H64" i="31"/>
  <c r="G64" i="31"/>
  <c r="F64" i="31"/>
  <c r="H63" i="31"/>
  <c r="G63" i="31"/>
  <c r="F63" i="31"/>
  <c r="H62" i="31"/>
  <c r="G62" i="31"/>
  <c r="F62" i="31"/>
  <c r="H61" i="31"/>
  <c r="G61" i="31"/>
  <c r="F61" i="31"/>
  <c r="H60" i="31"/>
  <c r="G60" i="31"/>
  <c r="F60" i="31"/>
  <c r="H59" i="31"/>
  <c r="G59" i="31"/>
  <c r="F59" i="31"/>
  <c r="H58" i="31"/>
  <c r="G58" i="31"/>
  <c r="F58" i="31"/>
  <c r="H57" i="31"/>
  <c r="G57" i="31"/>
  <c r="F57" i="31"/>
  <c r="H56" i="31"/>
  <c r="G56" i="31"/>
  <c r="F56" i="31"/>
  <c r="H55" i="31"/>
  <c r="G55" i="31"/>
  <c r="F55" i="31"/>
  <c r="H54" i="31"/>
  <c r="G54" i="31"/>
  <c r="F54" i="31"/>
  <c r="H53" i="31"/>
  <c r="G53" i="31"/>
  <c r="F53" i="31"/>
  <c r="H52" i="31"/>
  <c r="G52" i="31"/>
  <c r="F52" i="31"/>
  <c r="H51" i="31"/>
  <c r="G51" i="31"/>
  <c r="F51" i="31"/>
  <c r="H50" i="31"/>
  <c r="G50" i="31"/>
  <c r="F50" i="31"/>
  <c r="H49" i="31"/>
  <c r="G49" i="31"/>
  <c r="F49" i="31"/>
  <c r="H48" i="31"/>
  <c r="G48" i="31"/>
  <c r="F48" i="31"/>
  <c r="H47" i="31"/>
  <c r="G47" i="31"/>
  <c r="F47" i="31"/>
  <c r="H46" i="31"/>
  <c r="G46" i="31"/>
  <c r="F46" i="31"/>
  <c r="H45" i="31"/>
  <c r="G45" i="31"/>
  <c r="F45" i="31"/>
  <c r="H44" i="31"/>
  <c r="G44" i="31"/>
  <c r="F44" i="31"/>
  <c r="H43" i="31"/>
  <c r="G43" i="31"/>
  <c r="F43" i="31"/>
  <c r="H42" i="31"/>
  <c r="G42" i="31"/>
  <c r="F42" i="31"/>
  <c r="H41" i="31"/>
  <c r="G41" i="31"/>
  <c r="F41" i="31"/>
  <c r="H40" i="31"/>
  <c r="G40" i="31"/>
  <c r="F40" i="31"/>
  <c r="H39" i="31"/>
  <c r="G39" i="31"/>
  <c r="F39" i="31"/>
  <c r="H38" i="31"/>
  <c r="G38" i="31"/>
  <c r="F38" i="31"/>
  <c r="H37" i="31"/>
  <c r="G37" i="31"/>
  <c r="F37" i="31"/>
  <c r="H36" i="31"/>
  <c r="G36" i="31"/>
  <c r="F36" i="31"/>
  <c r="H35" i="31"/>
  <c r="G35" i="31"/>
  <c r="F35" i="31"/>
  <c r="H34" i="31"/>
  <c r="G34" i="31"/>
  <c r="F34" i="31"/>
  <c r="H33" i="31"/>
  <c r="G33" i="31"/>
  <c r="F33" i="31"/>
  <c r="H32" i="31"/>
  <c r="G32" i="31"/>
  <c r="F32" i="31"/>
  <c r="H31" i="31"/>
  <c r="G31" i="31"/>
  <c r="F31" i="31"/>
  <c r="H30" i="31"/>
  <c r="G30" i="31"/>
  <c r="F30" i="31"/>
  <c r="H29" i="31"/>
  <c r="G29" i="31"/>
  <c r="F29" i="31"/>
  <c r="H28" i="31"/>
  <c r="G28" i="31"/>
  <c r="F28" i="31"/>
  <c r="H27" i="31"/>
  <c r="G27" i="31"/>
  <c r="F27" i="31"/>
  <c r="H26" i="31"/>
  <c r="G26" i="31"/>
  <c r="F26" i="31"/>
  <c r="H25" i="31"/>
  <c r="G25" i="31"/>
  <c r="F25" i="31"/>
  <c r="H24" i="31"/>
  <c r="G24" i="31"/>
  <c r="F24" i="31"/>
  <c r="H23" i="31"/>
  <c r="G23" i="31"/>
  <c r="F23" i="31"/>
  <c r="H22" i="31"/>
  <c r="G22" i="31"/>
  <c r="F22" i="31"/>
  <c r="H21" i="31"/>
  <c r="G21" i="31"/>
  <c r="F21" i="31"/>
  <c r="H20" i="31"/>
  <c r="G20" i="31"/>
  <c r="F20" i="31"/>
  <c r="H19" i="31"/>
  <c r="G19" i="31"/>
  <c r="F19" i="31"/>
  <c r="H18" i="31"/>
  <c r="G18" i="31"/>
  <c r="F18" i="31"/>
  <c r="H17" i="31"/>
  <c r="G17" i="31"/>
  <c r="F17" i="31"/>
  <c r="H16" i="31"/>
  <c r="G16" i="31"/>
  <c r="F16" i="31"/>
  <c r="H15" i="31"/>
  <c r="G15" i="31"/>
  <c r="F15" i="31"/>
  <c r="H14" i="31"/>
  <c r="G14" i="31"/>
  <c r="F14" i="31"/>
  <c r="H13" i="31"/>
  <c r="G13" i="31"/>
  <c r="F13" i="31"/>
  <c r="H12" i="31"/>
  <c r="G12" i="31"/>
  <c r="F12" i="31"/>
  <c r="H11" i="31"/>
  <c r="G11" i="31"/>
  <c r="F11" i="31"/>
  <c r="H10" i="31"/>
  <c r="G10" i="31"/>
  <c r="F10" i="31"/>
  <c r="H9" i="31"/>
  <c r="G9" i="31"/>
  <c r="F9" i="31"/>
  <c r="H8" i="31"/>
  <c r="G8" i="31"/>
  <c r="F8" i="31"/>
  <c r="H7" i="31"/>
  <c r="G7" i="31"/>
  <c r="F7" i="31"/>
  <c r="H6" i="31"/>
  <c r="G6" i="31"/>
  <c r="F6" i="31"/>
  <c r="H5" i="31"/>
  <c r="G5" i="31"/>
  <c r="F5" i="31"/>
  <c r="H4" i="31"/>
  <c r="G4" i="31"/>
  <c r="F4" i="31"/>
  <c r="H3" i="31"/>
  <c r="G3" i="31"/>
  <c r="F3" i="31"/>
  <c r="H2" i="31"/>
  <c r="G2" i="31"/>
  <c r="F2" i="31"/>
  <c r="G83" i="29"/>
  <c r="F83" i="29"/>
  <c r="E83" i="29"/>
  <c r="G82" i="29"/>
  <c r="F82" i="29"/>
  <c r="E82" i="29"/>
  <c r="G81" i="29"/>
  <c r="F81" i="29"/>
  <c r="E81" i="29"/>
  <c r="G80" i="29"/>
  <c r="F80" i="29"/>
  <c r="E80" i="29"/>
  <c r="G79" i="29"/>
  <c r="F79" i="29"/>
  <c r="E79" i="29"/>
  <c r="G78" i="29"/>
  <c r="F78" i="29"/>
  <c r="E78" i="29"/>
  <c r="G77" i="29"/>
  <c r="F77" i="29"/>
  <c r="E77" i="29"/>
  <c r="G76" i="29"/>
  <c r="F76" i="29"/>
  <c r="E76" i="29"/>
  <c r="G75" i="29"/>
  <c r="F75" i="29"/>
  <c r="E75" i="29"/>
  <c r="G74" i="29"/>
  <c r="F74" i="29"/>
  <c r="E74" i="29"/>
  <c r="G73" i="29"/>
  <c r="F73" i="29"/>
  <c r="E73" i="29"/>
  <c r="G72" i="29"/>
  <c r="F72" i="29"/>
  <c r="E72" i="29"/>
  <c r="G71" i="29"/>
  <c r="F71" i="29"/>
  <c r="E71" i="29"/>
  <c r="G70" i="29"/>
  <c r="F70" i="29"/>
  <c r="E70" i="29"/>
  <c r="G69" i="29"/>
  <c r="F69" i="29"/>
  <c r="E69" i="29"/>
  <c r="G68" i="29"/>
  <c r="F68" i="29"/>
  <c r="E68" i="29"/>
  <c r="G67" i="29"/>
  <c r="F67" i="29"/>
  <c r="E67" i="29"/>
  <c r="G66" i="29"/>
  <c r="F66" i="29"/>
  <c r="E66" i="29"/>
  <c r="G65" i="29"/>
  <c r="F65" i="29"/>
  <c r="E65" i="29"/>
  <c r="G64" i="29"/>
  <c r="F64" i="29"/>
  <c r="E64" i="29"/>
  <c r="G63" i="29"/>
  <c r="F63" i="29"/>
  <c r="E63" i="29"/>
  <c r="G62" i="29"/>
  <c r="F62" i="29"/>
  <c r="E62" i="29"/>
  <c r="G61" i="29"/>
  <c r="F61" i="29"/>
  <c r="E61" i="29"/>
  <c r="G60" i="29"/>
  <c r="F60" i="29"/>
  <c r="E60" i="29"/>
  <c r="G59" i="29"/>
  <c r="F59" i="29"/>
  <c r="E59" i="29"/>
  <c r="G58" i="29"/>
  <c r="F58" i="29"/>
  <c r="E58" i="29"/>
  <c r="G57" i="29"/>
  <c r="F57" i="29"/>
  <c r="E57" i="29"/>
  <c r="G56" i="29"/>
  <c r="F56" i="29"/>
  <c r="E56" i="29"/>
  <c r="G55" i="29"/>
  <c r="F55" i="29"/>
  <c r="E55" i="29"/>
  <c r="G54" i="29"/>
  <c r="F54" i="29"/>
  <c r="E54" i="29"/>
  <c r="G53" i="29"/>
  <c r="F53" i="29"/>
  <c r="E53" i="29"/>
  <c r="G52" i="29"/>
  <c r="F52" i="29"/>
  <c r="E52" i="29"/>
  <c r="G51" i="29"/>
  <c r="F51" i="29"/>
  <c r="E51" i="29"/>
  <c r="G50" i="29"/>
  <c r="F50" i="29"/>
  <c r="E50" i="29"/>
  <c r="G49" i="29"/>
  <c r="F49" i="29"/>
  <c r="E49" i="29"/>
  <c r="G48" i="29"/>
  <c r="F48" i="29"/>
  <c r="E48" i="29"/>
  <c r="G47" i="29"/>
  <c r="F47" i="29"/>
  <c r="E47" i="29"/>
  <c r="G46" i="29"/>
  <c r="F46" i="29"/>
  <c r="E46" i="29"/>
  <c r="G45" i="29"/>
  <c r="F45" i="29"/>
  <c r="E45" i="29"/>
  <c r="G44" i="29"/>
  <c r="F44" i="29"/>
  <c r="E44" i="29"/>
  <c r="G43" i="29"/>
  <c r="F43" i="29"/>
  <c r="E43" i="29"/>
  <c r="G42" i="29"/>
  <c r="F42" i="29"/>
  <c r="E42" i="29"/>
  <c r="G41" i="29"/>
  <c r="F41" i="29"/>
  <c r="E41" i="29"/>
  <c r="G40" i="29"/>
  <c r="F40" i="29"/>
  <c r="E40" i="29"/>
  <c r="G39" i="29"/>
  <c r="F39" i="29"/>
  <c r="E39" i="29"/>
  <c r="G38" i="29"/>
  <c r="F38" i="29"/>
  <c r="E38" i="29"/>
  <c r="G37" i="29"/>
  <c r="F37" i="29"/>
  <c r="E37" i="29"/>
  <c r="G36" i="29"/>
  <c r="F36" i="29"/>
  <c r="E36" i="29"/>
  <c r="G35" i="29"/>
  <c r="F35" i="29"/>
  <c r="E35" i="29"/>
  <c r="G34" i="29"/>
  <c r="F34" i="29"/>
  <c r="E34" i="29"/>
  <c r="G33" i="29"/>
  <c r="F33" i="29"/>
  <c r="E33" i="29"/>
  <c r="G32" i="29"/>
  <c r="F32" i="29"/>
  <c r="E32" i="29"/>
  <c r="G31" i="29"/>
  <c r="F31" i="29"/>
  <c r="E31" i="29"/>
  <c r="G30" i="29"/>
  <c r="F30" i="29"/>
  <c r="E30" i="29"/>
  <c r="G29" i="29"/>
  <c r="F29" i="29"/>
  <c r="E29" i="29"/>
  <c r="G28" i="29"/>
  <c r="F28" i="29"/>
  <c r="E28" i="29"/>
  <c r="G27" i="29"/>
  <c r="F27" i="29"/>
  <c r="E27" i="29"/>
  <c r="G26" i="29"/>
  <c r="F26" i="29"/>
  <c r="E26" i="29"/>
  <c r="G25" i="29"/>
  <c r="F25" i="29"/>
  <c r="E25" i="29"/>
  <c r="G24" i="29"/>
  <c r="F24" i="29"/>
  <c r="E24" i="29"/>
  <c r="G23" i="29"/>
  <c r="F23" i="29"/>
  <c r="E23" i="29"/>
  <c r="G22" i="29"/>
  <c r="F22" i="29"/>
  <c r="E22" i="29"/>
  <c r="G21" i="29"/>
  <c r="F21" i="29"/>
  <c r="E21" i="29"/>
  <c r="G20" i="29"/>
  <c r="F20" i="29"/>
  <c r="E20" i="29"/>
  <c r="G19" i="29"/>
  <c r="F19" i="29"/>
  <c r="E19" i="29"/>
  <c r="G18" i="29"/>
  <c r="F18" i="29"/>
  <c r="E18" i="29"/>
  <c r="G17" i="29"/>
  <c r="F17" i="29"/>
  <c r="E17" i="29"/>
  <c r="G16" i="29"/>
  <c r="F16" i="29"/>
  <c r="E16" i="29"/>
  <c r="G15" i="29"/>
  <c r="F15" i="29"/>
  <c r="E15" i="29"/>
  <c r="G14" i="29"/>
  <c r="F14" i="29"/>
  <c r="E14" i="29"/>
  <c r="G13" i="29"/>
  <c r="F13" i="29"/>
  <c r="E13" i="29"/>
  <c r="G12" i="29"/>
  <c r="F12" i="29"/>
  <c r="E12" i="29"/>
  <c r="G11" i="29"/>
  <c r="F11" i="29"/>
  <c r="E11" i="29"/>
  <c r="G10" i="29"/>
  <c r="F10" i="29"/>
  <c r="E10" i="29"/>
  <c r="G9" i="29"/>
  <c r="F9" i="29"/>
  <c r="E9" i="29"/>
  <c r="G8" i="29"/>
  <c r="F8" i="29"/>
  <c r="E8" i="29"/>
  <c r="G7" i="29"/>
  <c r="F7" i="29"/>
  <c r="E7" i="29"/>
  <c r="G6" i="29"/>
  <c r="F6" i="29"/>
  <c r="E6" i="29"/>
  <c r="G5" i="29"/>
  <c r="F5" i="29"/>
  <c r="E5" i="29"/>
  <c r="G4" i="29"/>
  <c r="F4" i="29"/>
  <c r="E4" i="29"/>
  <c r="G3" i="29"/>
  <c r="F3" i="29"/>
  <c r="E3" i="29"/>
  <c r="G2" i="29"/>
  <c r="F2" i="29"/>
  <c r="E2" i="29"/>
  <c r="G90" i="28"/>
  <c r="F90" i="28"/>
  <c r="E90" i="28"/>
  <c r="G89" i="28"/>
  <c r="F89" i="28"/>
  <c r="E89" i="28"/>
  <c r="G88" i="28"/>
  <c r="F88" i="28"/>
  <c r="E88" i="28"/>
  <c r="G87" i="28"/>
  <c r="F87" i="28"/>
  <c r="E87" i="28"/>
  <c r="G86" i="28"/>
  <c r="F86" i="28"/>
  <c r="E86" i="28"/>
  <c r="G85" i="28"/>
  <c r="F85" i="28"/>
  <c r="E85" i="28"/>
  <c r="G84" i="28"/>
  <c r="F84" i="28"/>
  <c r="E84" i="28"/>
  <c r="G83" i="28"/>
  <c r="F83" i="28"/>
  <c r="E83" i="28"/>
  <c r="G82" i="28"/>
  <c r="F82" i="28"/>
  <c r="E82" i="28"/>
  <c r="G81" i="28"/>
  <c r="F81" i="28"/>
  <c r="E81" i="28"/>
  <c r="G80" i="28"/>
  <c r="F80" i="28"/>
  <c r="E80" i="28"/>
  <c r="G79" i="28"/>
  <c r="F79" i="28"/>
  <c r="E79" i="28"/>
  <c r="G78" i="28"/>
  <c r="F78" i="28"/>
  <c r="E78" i="28"/>
  <c r="G77" i="28"/>
  <c r="F77" i="28"/>
  <c r="E77" i="28"/>
  <c r="G76" i="28"/>
  <c r="F76" i="28"/>
  <c r="E76" i="28"/>
  <c r="G75" i="28"/>
  <c r="F75" i="28"/>
  <c r="E75" i="28"/>
  <c r="G74" i="28"/>
  <c r="F74" i="28"/>
  <c r="E74" i="28"/>
  <c r="G73" i="28"/>
  <c r="F73" i="28"/>
  <c r="E73" i="28"/>
  <c r="G72" i="28"/>
  <c r="F72" i="28"/>
  <c r="E72" i="28"/>
  <c r="G71" i="28"/>
  <c r="F71" i="28"/>
  <c r="E71" i="28"/>
  <c r="G70" i="28"/>
  <c r="F70" i="28"/>
  <c r="E70" i="28"/>
  <c r="G69" i="28"/>
  <c r="F69" i="28"/>
  <c r="E69" i="28"/>
  <c r="G68" i="28"/>
  <c r="F68" i="28"/>
  <c r="E68" i="28"/>
  <c r="G67" i="28"/>
  <c r="F67" i="28"/>
  <c r="E67" i="28"/>
  <c r="G66" i="28"/>
  <c r="F66" i="28"/>
  <c r="E66" i="28"/>
  <c r="G65" i="28"/>
  <c r="F65" i="28"/>
  <c r="E65" i="28"/>
  <c r="G64" i="28"/>
  <c r="F64" i="28"/>
  <c r="E64" i="28"/>
  <c r="G63" i="28"/>
  <c r="F63" i="28"/>
  <c r="E63" i="28"/>
  <c r="G62" i="28"/>
  <c r="F62" i="28"/>
  <c r="E62" i="28"/>
  <c r="G61" i="28"/>
  <c r="F61" i="28"/>
  <c r="E61" i="28"/>
  <c r="G60" i="28"/>
  <c r="F60" i="28"/>
  <c r="E60" i="28"/>
  <c r="G59" i="28"/>
  <c r="F59" i="28"/>
  <c r="E59" i="28"/>
  <c r="G58" i="28"/>
  <c r="F58" i="28"/>
  <c r="E58" i="28"/>
  <c r="G57" i="28"/>
  <c r="F57" i="28"/>
  <c r="E57" i="28"/>
  <c r="G56" i="28"/>
  <c r="F56" i="28"/>
  <c r="E56" i="28"/>
  <c r="G55" i="28"/>
  <c r="F55" i="28"/>
  <c r="E55" i="28"/>
  <c r="G54" i="28"/>
  <c r="F54" i="28"/>
  <c r="E54" i="28"/>
  <c r="G53" i="28"/>
  <c r="F53" i="28"/>
  <c r="E53" i="28"/>
  <c r="G52" i="28"/>
  <c r="F52" i="28"/>
  <c r="E52" i="28"/>
  <c r="G51" i="28"/>
  <c r="F51" i="28"/>
  <c r="E51" i="28"/>
  <c r="G50" i="28"/>
  <c r="F50" i="28"/>
  <c r="E50" i="28"/>
  <c r="G49" i="28"/>
  <c r="F49" i="28"/>
  <c r="E49" i="28"/>
  <c r="G48" i="28"/>
  <c r="F48" i="28"/>
  <c r="E48" i="28"/>
  <c r="G47" i="28"/>
  <c r="F47" i="28"/>
  <c r="E47" i="28"/>
  <c r="G46" i="28"/>
  <c r="F46" i="28"/>
  <c r="E46" i="28"/>
  <c r="G45" i="28"/>
  <c r="F45" i="28"/>
  <c r="E45" i="28"/>
  <c r="G44" i="28"/>
  <c r="F44" i="28"/>
  <c r="E44" i="28"/>
  <c r="G43" i="28"/>
  <c r="F43" i="28"/>
  <c r="E43" i="28"/>
  <c r="G42" i="28"/>
  <c r="F42" i="28"/>
  <c r="E42" i="28"/>
  <c r="G41" i="28"/>
  <c r="F41" i="28"/>
  <c r="E41" i="28"/>
  <c r="G40" i="28"/>
  <c r="F40" i="28"/>
  <c r="E40" i="28"/>
  <c r="G39" i="28"/>
  <c r="F39" i="28"/>
  <c r="E39" i="28"/>
  <c r="G38" i="28"/>
  <c r="F38" i="28"/>
  <c r="E38" i="28"/>
  <c r="G37" i="28"/>
  <c r="F37" i="28"/>
  <c r="E37" i="28"/>
  <c r="G36" i="28"/>
  <c r="F36" i="28"/>
  <c r="E36" i="28"/>
  <c r="G35" i="28"/>
  <c r="F35" i="28"/>
  <c r="E35" i="28"/>
  <c r="G34" i="28"/>
  <c r="F34" i="28"/>
  <c r="E34" i="28"/>
  <c r="G33" i="28"/>
  <c r="F33" i="28"/>
  <c r="E33" i="28"/>
  <c r="G32" i="28"/>
  <c r="F32" i="28"/>
  <c r="E32" i="28"/>
  <c r="G31" i="28"/>
  <c r="F31" i="28"/>
  <c r="E31" i="28"/>
  <c r="G30" i="28"/>
  <c r="F30" i="28"/>
  <c r="E30" i="28"/>
  <c r="G29" i="28"/>
  <c r="F29" i="28"/>
  <c r="E29" i="28"/>
  <c r="G28" i="28"/>
  <c r="F28" i="28"/>
  <c r="E28" i="28"/>
  <c r="G27" i="28"/>
  <c r="F27" i="28"/>
  <c r="E27" i="28"/>
  <c r="G26" i="28"/>
  <c r="F26" i="28"/>
  <c r="E26" i="28"/>
  <c r="G25" i="28"/>
  <c r="F25" i="28"/>
  <c r="E25" i="28"/>
  <c r="G24" i="28"/>
  <c r="F24" i="28"/>
  <c r="E24" i="28"/>
  <c r="G23" i="28"/>
  <c r="F23" i="28"/>
  <c r="E23" i="28"/>
  <c r="G22" i="28"/>
  <c r="F22" i="28"/>
  <c r="E22" i="28"/>
  <c r="G21" i="28"/>
  <c r="F21" i="28"/>
  <c r="E21" i="28"/>
  <c r="G20" i="28"/>
  <c r="F20" i="28"/>
  <c r="E20" i="28"/>
  <c r="G19" i="28"/>
  <c r="F19" i="28"/>
  <c r="E19" i="28"/>
  <c r="G18" i="28"/>
  <c r="F18" i="28"/>
  <c r="E18" i="28"/>
  <c r="G17" i="28"/>
  <c r="F17" i="28"/>
  <c r="E17" i="28"/>
  <c r="G16" i="28"/>
  <c r="F16" i="28"/>
  <c r="E16" i="28"/>
  <c r="G15" i="28"/>
  <c r="F15" i="28"/>
  <c r="E15" i="28"/>
  <c r="G14" i="28"/>
  <c r="F14" i="28"/>
  <c r="E14" i="28"/>
  <c r="G13" i="28"/>
  <c r="F13" i="28"/>
  <c r="E13" i="28"/>
  <c r="G12" i="28"/>
  <c r="F12" i="28"/>
  <c r="E12" i="28"/>
  <c r="G11" i="28"/>
  <c r="F11" i="28"/>
  <c r="E11" i="28"/>
  <c r="G10" i="28"/>
  <c r="F10" i="28"/>
  <c r="E10" i="28"/>
  <c r="G9" i="28"/>
  <c r="F9" i="28"/>
  <c r="E9" i="28"/>
  <c r="G8" i="28"/>
  <c r="F8" i="28"/>
  <c r="E8" i="28"/>
  <c r="G7" i="28"/>
  <c r="F7" i="28"/>
  <c r="E7" i="28"/>
  <c r="G6" i="28"/>
  <c r="F6" i="28"/>
  <c r="E6" i="28"/>
  <c r="G5" i="28"/>
  <c r="F5" i="28"/>
  <c r="E5" i="28"/>
  <c r="G4" i="28"/>
  <c r="F4" i="28"/>
  <c r="E4" i="28"/>
  <c r="G3" i="28"/>
  <c r="F3" i="28"/>
  <c r="E3" i="28"/>
  <c r="G2" i="28"/>
  <c r="F2" i="28"/>
  <c r="E2" i="28"/>
  <c r="H83" i="9"/>
  <c r="G83" i="9"/>
  <c r="F83" i="9"/>
  <c r="E83" i="9"/>
  <c r="H82" i="9"/>
  <c r="G82" i="9"/>
  <c r="F82" i="9"/>
  <c r="E82" i="9"/>
  <c r="H81" i="9"/>
  <c r="G81" i="9"/>
  <c r="F81" i="9"/>
  <c r="E81" i="9"/>
  <c r="H80" i="9"/>
  <c r="G80" i="9"/>
  <c r="F80" i="9"/>
  <c r="E80" i="9"/>
  <c r="H79" i="9"/>
  <c r="G79" i="9"/>
  <c r="F79" i="9"/>
  <c r="E79" i="9"/>
  <c r="H78" i="9"/>
  <c r="G78" i="9"/>
  <c r="F78" i="9"/>
  <c r="E78" i="9"/>
  <c r="H77" i="9"/>
  <c r="G77" i="9"/>
  <c r="F77" i="9"/>
  <c r="E77" i="9"/>
  <c r="H76" i="9"/>
  <c r="G76" i="9"/>
  <c r="F76" i="9"/>
  <c r="E76" i="9"/>
  <c r="H75" i="9"/>
  <c r="G75" i="9"/>
  <c r="F75" i="9"/>
  <c r="E75" i="9"/>
  <c r="H74" i="9"/>
  <c r="G74" i="9"/>
  <c r="F74" i="9"/>
  <c r="E74" i="9"/>
  <c r="H73" i="9"/>
  <c r="G73" i="9"/>
  <c r="F73" i="9"/>
  <c r="E73" i="9"/>
  <c r="H72" i="9"/>
  <c r="G72" i="9"/>
  <c r="F72" i="9"/>
  <c r="E72" i="9"/>
  <c r="H71" i="9"/>
  <c r="G71" i="9"/>
  <c r="F71" i="9"/>
  <c r="E71" i="9"/>
  <c r="H70" i="9"/>
  <c r="G70" i="9"/>
  <c r="F70" i="9"/>
  <c r="E70" i="9"/>
  <c r="H69" i="9"/>
  <c r="G69" i="9"/>
  <c r="F69" i="9"/>
  <c r="E69" i="9"/>
  <c r="H68" i="9"/>
  <c r="G68" i="9"/>
  <c r="F68" i="9"/>
  <c r="E68" i="9"/>
  <c r="H67" i="9"/>
  <c r="G67" i="9"/>
  <c r="F67" i="9"/>
  <c r="E67" i="9"/>
  <c r="H66" i="9"/>
  <c r="G66" i="9"/>
  <c r="F66" i="9"/>
  <c r="E66" i="9"/>
  <c r="H65" i="9"/>
  <c r="G65" i="9"/>
  <c r="F65" i="9"/>
  <c r="E65" i="9"/>
  <c r="H64" i="9"/>
  <c r="G64" i="9"/>
  <c r="F64" i="9"/>
  <c r="E64" i="9"/>
  <c r="H63" i="9"/>
  <c r="G63" i="9"/>
  <c r="F63" i="9"/>
  <c r="E63" i="9"/>
  <c r="H62" i="9"/>
  <c r="G62" i="9"/>
  <c r="F62" i="9"/>
  <c r="E62" i="9"/>
  <c r="H61" i="9"/>
  <c r="G61" i="9"/>
  <c r="F61" i="9"/>
  <c r="E61" i="9"/>
  <c r="H60" i="9"/>
  <c r="G60" i="9"/>
  <c r="F60" i="9"/>
  <c r="E60" i="9"/>
  <c r="H59" i="9"/>
  <c r="G59" i="9"/>
  <c r="F59" i="9"/>
  <c r="E59" i="9"/>
  <c r="H58" i="9"/>
  <c r="G58" i="9"/>
  <c r="F58" i="9"/>
  <c r="E58" i="9"/>
  <c r="H57" i="9"/>
  <c r="G57" i="9"/>
  <c r="F57" i="9"/>
  <c r="E57" i="9"/>
  <c r="H56" i="9"/>
  <c r="G56" i="9"/>
  <c r="F56" i="9"/>
  <c r="E56" i="9"/>
  <c r="H55" i="9"/>
  <c r="G55" i="9"/>
  <c r="F55" i="9"/>
  <c r="E55" i="9"/>
  <c r="H54" i="9"/>
  <c r="G54" i="9"/>
  <c r="F54" i="9"/>
  <c r="E54" i="9"/>
  <c r="H53" i="9"/>
  <c r="G53" i="9"/>
  <c r="F53" i="9"/>
  <c r="E53" i="9"/>
  <c r="H52" i="9"/>
  <c r="G52" i="9"/>
  <c r="F52" i="9"/>
  <c r="E52" i="9"/>
  <c r="H51" i="9"/>
  <c r="G51" i="9"/>
  <c r="F51" i="9"/>
  <c r="E51" i="9"/>
  <c r="H50" i="9"/>
  <c r="G50" i="9"/>
  <c r="F50" i="9"/>
  <c r="E50" i="9"/>
  <c r="H49" i="9"/>
  <c r="G49" i="9"/>
  <c r="F49" i="9"/>
  <c r="E49" i="9"/>
  <c r="H48" i="9"/>
  <c r="G48" i="9"/>
  <c r="F48" i="9"/>
  <c r="E48" i="9"/>
  <c r="H47" i="9"/>
  <c r="G47" i="9"/>
  <c r="F47" i="9"/>
  <c r="E47" i="9"/>
  <c r="H46" i="9"/>
  <c r="G46" i="9"/>
  <c r="F46" i="9"/>
  <c r="E46" i="9"/>
  <c r="H45" i="9"/>
  <c r="G45" i="9"/>
  <c r="F45" i="9"/>
  <c r="E45" i="9"/>
  <c r="H44" i="9"/>
  <c r="G44" i="9"/>
  <c r="F44" i="9"/>
  <c r="E44" i="9"/>
  <c r="H43" i="9"/>
  <c r="G43" i="9"/>
  <c r="F43" i="9"/>
  <c r="E43" i="9"/>
  <c r="H42" i="9"/>
  <c r="G42" i="9"/>
  <c r="F42" i="9"/>
  <c r="E42" i="9"/>
  <c r="H41" i="9"/>
  <c r="G41" i="9"/>
  <c r="F41" i="9"/>
  <c r="E41" i="9"/>
  <c r="H40" i="9"/>
  <c r="G40" i="9"/>
  <c r="F40" i="9"/>
  <c r="E40" i="9"/>
  <c r="H39" i="9"/>
  <c r="G39" i="9"/>
  <c r="F39" i="9"/>
  <c r="E39" i="9"/>
  <c r="H38" i="9"/>
  <c r="G38" i="9"/>
  <c r="F38" i="9"/>
  <c r="E38" i="9"/>
  <c r="H37" i="9"/>
  <c r="G37" i="9"/>
  <c r="F37" i="9"/>
  <c r="E37" i="9"/>
  <c r="H36" i="9"/>
  <c r="G36" i="9"/>
  <c r="F36" i="9"/>
  <c r="E36" i="9"/>
  <c r="H35" i="9"/>
  <c r="G35" i="9"/>
  <c r="F35" i="9"/>
  <c r="E35" i="9"/>
  <c r="H34" i="9"/>
  <c r="G34" i="9"/>
  <c r="F34" i="9"/>
  <c r="E34" i="9"/>
  <c r="H33" i="9"/>
  <c r="G33" i="9"/>
  <c r="F33" i="9"/>
  <c r="E33" i="9"/>
  <c r="H32" i="9"/>
  <c r="G32" i="9"/>
  <c r="F32" i="9"/>
  <c r="E32" i="9"/>
  <c r="H31" i="9"/>
  <c r="G31" i="9"/>
  <c r="F31" i="9"/>
  <c r="E31" i="9"/>
  <c r="H30" i="9"/>
  <c r="G30" i="9"/>
  <c r="F30" i="9"/>
  <c r="E30" i="9"/>
  <c r="H29" i="9"/>
  <c r="G29" i="9"/>
  <c r="F29" i="9"/>
  <c r="E29" i="9"/>
  <c r="H28" i="9"/>
  <c r="G28" i="9"/>
  <c r="F28" i="9"/>
  <c r="E28" i="9"/>
  <c r="H27" i="9"/>
  <c r="G27" i="9"/>
  <c r="F27" i="9"/>
  <c r="E27" i="9"/>
  <c r="H26" i="9"/>
  <c r="G26" i="9"/>
  <c r="F26" i="9"/>
  <c r="E26" i="9"/>
  <c r="H25" i="9"/>
  <c r="G25" i="9"/>
  <c r="F25" i="9"/>
  <c r="E25" i="9"/>
  <c r="H24" i="9"/>
  <c r="G24" i="9"/>
  <c r="F24" i="9"/>
  <c r="E24" i="9"/>
  <c r="H23" i="9"/>
  <c r="G23" i="9"/>
  <c r="F23" i="9"/>
  <c r="E23" i="9"/>
  <c r="H22" i="9"/>
  <c r="G22" i="9"/>
  <c r="F22" i="9"/>
  <c r="E22" i="9"/>
  <c r="H21" i="9"/>
  <c r="G21" i="9"/>
  <c r="F21" i="9"/>
  <c r="E21" i="9"/>
  <c r="H20" i="9"/>
  <c r="G20" i="9"/>
  <c r="F20" i="9"/>
  <c r="E20" i="9"/>
  <c r="H19" i="9"/>
  <c r="G19" i="9"/>
  <c r="F19" i="9"/>
  <c r="E19" i="9"/>
  <c r="H18" i="9"/>
  <c r="G18" i="9"/>
  <c r="F18" i="9"/>
  <c r="E18" i="9"/>
  <c r="H17" i="9"/>
  <c r="G17" i="9"/>
  <c r="F17" i="9"/>
  <c r="E17" i="9"/>
  <c r="H16" i="9"/>
  <c r="G16" i="9"/>
  <c r="F16" i="9"/>
  <c r="E16" i="9"/>
  <c r="H15" i="9"/>
  <c r="G15" i="9"/>
  <c r="F15" i="9"/>
  <c r="E15" i="9"/>
  <c r="H14" i="9"/>
  <c r="G14" i="9"/>
  <c r="F14" i="9"/>
  <c r="E14" i="9"/>
  <c r="H13" i="9"/>
  <c r="G13" i="9"/>
  <c r="F13" i="9"/>
  <c r="E13" i="9"/>
  <c r="H12" i="9"/>
  <c r="G12" i="9"/>
  <c r="F12" i="9"/>
  <c r="E12" i="9"/>
  <c r="H11" i="9"/>
  <c r="G11" i="9"/>
  <c r="F11" i="9"/>
  <c r="E11" i="9"/>
  <c r="H10" i="9"/>
  <c r="G10" i="9"/>
  <c r="F10" i="9"/>
  <c r="E10" i="9"/>
  <c r="H9" i="9"/>
  <c r="G9" i="9"/>
  <c r="F9" i="9"/>
  <c r="E9" i="9"/>
  <c r="H8" i="9"/>
  <c r="G8" i="9"/>
  <c r="F8" i="9"/>
  <c r="E8" i="9"/>
  <c r="H7" i="9"/>
  <c r="G7" i="9"/>
  <c r="F7" i="9"/>
  <c r="E7" i="9"/>
  <c r="H6" i="9"/>
  <c r="G6" i="9"/>
  <c r="F6" i="9"/>
  <c r="E6" i="9"/>
  <c r="H5" i="9"/>
  <c r="G5" i="9"/>
  <c r="F5" i="9"/>
  <c r="E5" i="9"/>
  <c r="H4" i="9"/>
  <c r="G4" i="9"/>
  <c r="F4" i="9"/>
  <c r="E4" i="9"/>
  <c r="H3" i="9"/>
  <c r="G3" i="9"/>
  <c r="F3" i="9"/>
  <c r="E3" i="9"/>
  <c r="H2" i="9"/>
  <c r="G2" i="9"/>
  <c r="F2" i="9"/>
  <c r="E2" i="9"/>
  <c r="H83" i="8"/>
  <c r="G83" i="8"/>
  <c r="F83" i="8"/>
  <c r="E83" i="8"/>
  <c r="H82" i="8"/>
  <c r="G82" i="8"/>
  <c r="F82" i="8"/>
  <c r="E82" i="8"/>
  <c r="H81" i="8"/>
  <c r="G81" i="8"/>
  <c r="F81" i="8"/>
  <c r="E81" i="8"/>
  <c r="H80" i="8"/>
  <c r="G80" i="8"/>
  <c r="F80" i="8"/>
  <c r="E80" i="8"/>
  <c r="H79" i="8"/>
  <c r="G79" i="8"/>
  <c r="F79" i="8"/>
  <c r="E79" i="8"/>
  <c r="H78" i="8"/>
  <c r="G78" i="8"/>
  <c r="F78" i="8"/>
  <c r="E78" i="8"/>
  <c r="H77" i="8"/>
  <c r="G77" i="8"/>
  <c r="F77" i="8"/>
  <c r="E77" i="8"/>
  <c r="H76" i="8"/>
  <c r="G76" i="8"/>
  <c r="F76" i="8"/>
  <c r="E76" i="8"/>
  <c r="H75" i="8"/>
  <c r="G75" i="8"/>
  <c r="F75" i="8"/>
  <c r="E75" i="8"/>
  <c r="H74" i="8"/>
  <c r="G74" i="8"/>
  <c r="F74" i="8"/>
  <c r="E74" i="8"/>
  <c r="H73" i="8"/>
  <c r="G73" i="8"/>
  <c r="F73" i="8"/>
  <c r="E73" i="8"/>
  <c r="H72" i="8"/>
  <c r="G72" i="8"/>
  <c r="F72" i="8"/>
  <c r="E72" i="8"/>
  <c r="H71" i="8"/>
  <c r="G71" i="8"/>
  <c r="F71" i="8"/>
  <c r="E71" i="8"/>
  <c r="H70" i="8"/>
  <c r="G70" i="8"/>
  <c r="F70" i="8"/>
  <c r="E70" i="8"/>
  <c r="H69" i="8"/>
  <c r="G69" i="8"/>
  <c r="F69" i="8"/>
  <c r="E69" i="8"/>
  <c r="H68" i="8"/>
  <c r="G68" i="8"/>
  <c r="F68" i="8"/>
  <c r="E68" i="8"/>
  <c r="H67" i="8"/>
  <c r="G67" i="8"/>
  <c r="F67" i="8"/>
  <c r="E67" i="8"/>
  <c r="H66" i="8"/>
  <c r="G66" i="8"/>
  <c r="F66" i="8"/>
  <c r="E66" i="8"/>
  <c r="H65" i="8"/>
  <c r="G65" i="8"/>
  <c r="F65" i="8"/>
  <c r="E65" i="8"/>
  <c r="H64" i="8"/>
  <c r="G64" i="8"/>
  <c r="F64" i="8"/>
  <c r="E64" i="8"/>
  <c r="H63" i="8"/>
  <c r="G63" i="8"/>
  <c r="F63" i="8"/>
  <c r="E63" i="8"/>
  <c r="H62" i="8"/>
  <c r="G62" i="8"/>
  <c r="F62" i="8"/>
  <c r="E62" i="8"/>
  <c r="H61" i="8"/>
  <c r="G61" i="8"/>
  <c r="F61" i="8"/>
  <c r="E61" i="8"/>
  <c r="H60" i="8"/>
  <c r="G60" i="8"/>
  <c r="F60" i="8"/>
  <c r="E60" i="8"/>
  <c r="H59" i="8"/>
  <c r="G59" i="8"/>
  <c r="F59" i="8"/>
  <c r="E59" i="8"/>
  <c r="H58" i="8"/>
  <c r="G58" i="8"/>
  <c r="F58" i="8"/>
  <c r="E58" i="8"/>
  <c r="H57" i="8"/>
  <c r="G57" i="8"/>
  <c r="F57" i="8"/>
  <c r="E57" i="8"/>
  <c r="H56" i="8"/>
  <c r="G56" i="8"/>
  <c r="F56" i="8"/>
  <c r="E56" i="8"/>
  <c r="H55" i="8"/>
  <c r="G55" i="8"/>
  <c r="F55" i="8"/>
  <c r="E55" i="8"/>
  <c r="H54" i="8"/>
  <c r="G54" i="8"/>
  <c r="F54" i="8"/>
  <c r="E54" i="8"/>
  <c r="H53" i="8"/>
  <c r="G53" i="8"/>
  <c r="F53" i="8"/>
  <c r="E53" i="8"/>
  <c r="H52" i="8"/>
  <c r="G52" i="8"/>
  <c r="F52" i="8"/>
  <c r="E52" i="8"/>
  <c r="H51" i="8"/>
  <c r="G51" i="8"/>
  <c r="F51" i="8"/>
  <c r="E51" i="8"/>
  <c r="H50" i="8"/>
  <c r="G50" i="8"/>
  <c r="F50" i="8"/>
  <c r="E50" i="8"/>
  <c r="H49" i="8"/>
  <c r="G49" i="8"/>
  <c r="F49" i="8"/>
  <c r="E49" i="8"/>
  <c r="H48" i="8"/>
  <c r="G48" i="8"/>
  <c r="F48" i="8"/>
  <c r="E48" i="8"/>
  <c r="H47" i="8"/>
  <c r="G47" i="8"/>
  <c r="F47" i="8"/>
  <c r="E47" i="8"/>
  <c r="H46" i="8"/>
  <c r="G46" i="8"/>
  <c r="F46" i="8"/>
  <c r="E46" i="8"/>
  <c r="H45" i="8"/>
  <c r="G45" i="8"/>
  <c r="F45" i="8"/>
  <c r="E45" i="8"/>
  <c r="H44" i="8"/>
  <c r="G44" i="8"/>
  <c r="F44" i="8"/>
  <c r="E44" i="8"/>
  <c r="H43" i="8"/>
  <c r="G43" i="8"/>
  <c r="F43" i="8"/>
  <c r="E43" i="8"/>
  <c r="H42" i="8"/>
  <c r="G42" i="8"/>
  <c r="F42" i="8"/>
  <c r="E42" i="8"/>
  <c r="H41" i="8"/>
  <c r="G41" i="8"/>
  <c r="F41" i="8"/>
  <c r="E41" i="8"/>
  <c r="H40" i="8"/>
  <c r="G40" i="8"/>
  <c r="F40" i="8"/>
  <c r="E40" i="8"/>
  <c r="H39" i="8"/>
  <c r="G39" i="8"/>
  <c r="F39" i="8"/>
  <c r="E39" i="8"/>
  <c r="H38" i="8"/>
  <c r="G38" i="8"/>
  <c r="F38" i="8"/>
  <c r="E38" i="8"/>
  <c r="H37" i="8"/>
  <c r="G37" i="8"/>
  <c r="F37" i="8"/>
  <c r="E37" i="8"/>
  <c r="H36" i="8"/>
  <c r="G36" i="8"/>
  <c r="F36" i="8"/>
  <c r="E36" i="8"/>
  <c r="H35" i="8"/>
  <c r="G35" i="8"/>
  <c r="F35" i="8"/>
  <c r="E35" i="8"/>
  <c r="H34" i="8"/>
  <c r="G34" i="8"/>
  <c r="F34" i="8"/>
  <c r="E34" i="8"/>
  <c r="H33" i="8"/>
  <c r="G33" i="8"/>
  <c r="F33" i="8"/>
  <c r="E33" i="8"/>
  <c r="H32" i="8"/>
  <c r="G32" i="8"/>
  <c r="F32" i="8"/>
  <c r="E32" i="8"/>
  <c r="H31" i="8"/>
  <c r="G31" i="8"/>
  <c r="F31" i="8"/>
  <c r="E31" i="8"/>
  <c r="H30" i="8"/>
  <c r="G30" i="8"/>
  <c r="F30" i="8"/>
  <c r="E30" i="8"/>
  <c r="H29" i="8"/>
  <c r="G29" i="8"/>
  <c r="F29" i="8"/>
  <c r="E29" i="8"/>
  <c r="H28" i="8"/>
  <c r="G28" i="8"/>
  <c r="F28" i="8"/>
  <c r="E28" i="8"/>
  <c r="H27" i="8"/>
  <c r="G27" i="8"/>
  <c r="F27" i="8"/>
  <c r="E27" i="8"/>
  <c r="H26" i="8"/>
  <c r="G26" i="8"/>
  <c r="F26" i="8"/>
  <c r="E26" i="8"/>
  <c r="H25" i="8"/>
  <c r="G25" i="8"/>
  <c r="F25" i="8"/>
  <c r="E25" i="8"/>
  <c r="H24" i="8"/>
  <c r="G24" i="8"/>
  <c r="F24" i="8"/>
  <c r="E24" i="8"/>
  <c r="H23" i="8"/>
  <c r="G23" i="8"/>
  <c r="F23" i="8"/>
  <c r="E23" i="8"/>
  <c r="H22" i="8"/>
  <c r="G22" i="8"/>
  <c r="F22" i="8"/>
  <c r="E22" i="8"/>
  <c r="H21" i="8"/>
  <c r="G21" i="8"/>
  <c r="F21" i="8"/>
  <c r="E21" i="8"/>
  <c r="H20" i="8"/>
  <c r="G20" i="8"/>
  <c r="F20" i="8"/>
  <c r="E20" i="8"/>
  <c r="H19" i="8"/>
  <c r="G19" i="8"/>
  <c r="F19" i="8"/>
  <c r="E19" i="8"/>
  <c r="H18" i="8"/>
  <c r="G18" i="8"/>
  <c r="F18" i="8"/>
  <c r="E18" i="8"/>
  <c r="H17" i="8"/>
  <c r="G17" i="8"/>
  <c r="F17" i="8"/>
  <c r="E17" i="8"/>
  <c r="H16" i="8"/>
  <c r="G16" i="8"/>
  <c r="F16" i="8"/>
  <c r="E16" i="8"/>
  <c r="H15" i="8"/>
  <c r="G15" i="8"/>
  <c r="F15" i="8"/>
  <c r="E15" i="8"/>
  <c r="H14" i="8"/>
  <c r="G14" i="8"/>
  <c r="F14" i="8"/>
  <c r="E14" i="8"/>
  <c r="H13" i="8"/>
  <c r="G13" i="8"/>
  <c r="F13" i="8"/>
  <c r="E13" i="8"/>
  <c r="H12" i="8"/>
  <c r="G12" i="8"/>
  <c r="F12" i="8"/>
  <c r="E12" i="8"/>
  <c r="H11" i="8"/>
  <c r="G11" i="8"/>
  <c r="F11" i="8"/>
  <c r="E11" i="8"/>
  <c r="H10" i="8"/>
  <c r="G10" i="8"/>
  <c r="F10" i="8"/>
  <c r="E10" i="8"/>
  <c r="H9" i="8"/>
  <c r="G9" i="8"/>
  <c r="F9" i="8"/>
  <c r="E9" i="8"/>
  <c r="H8" i="8"/>
  <c r="G8" i="8"/>
  <c r="F8" i="8"/>
  <c r="E8" i="8"/>
  <c r="H7" i="8"/>
  <c r="G7" i="8"/>
  <c r="F7" i="8"/>
  <c r="E7" i="8"/>
  <c r="H6" i="8"/>
  <c r="G6" i="8"/>
  <c r="F6" i="8"/>
  <c r="E6" i="8"/>
  <c r="H5" i="8"/>
  <c r="G5" i="8"/>
  <c r="F5" i="8"/>
  <c r="E5" i="8"/>
  <c r="H4" i="8"/>
  <c r="G4" i="8"/>
  <c r="F4" i="8"/>
  <c r="E4" i="8"/>
  <c r="H3" i="8"/>
  <c r="G3" i="8"/>
  <c r="F3" i="8"/>
  <c r="E3" i="8"/>
  <c r="H2" i="8"/>
  <c r="G2" i="8"/>
  <c r="F2" i="8"/>
  <c r="E2" i="8"/>
  <c r="K83" i="30"/>
  <c r="I83" i="30"/>
  <c r="J83" i="30" s="1"/>
  <c r="H83" i="30"/>
  <c r="G83" i="30"/>
  <c r="F83" i="30"/>
  <c r="K82" i="30"/>
  <c r="I82" i="30"/>
  <c r="J82" i="30" s="1"/>
  <c r="H82" i="30"/>
  <c r="G82" i="30"/>
  <c r="F82" i="30"/>
  <c r="K81" i="30"/>
  <c r="J81" i="30"/>
  <c r="I81" i="30"/>
  <c r="H81" i="30"/>
  <c r="G81" i="30"/>
  <c r="F81" i="30"/>
  <c r="K80" i="30"/>
  <c r="J80" i="30"/>
  <c r="I80" i="30"/>
  <c r="H80" i="30"/>
  <c r="G80" i="30"/>
  <c r="F80" i="30"/>
  <c r="K79" i="30"/>
  <c r="J79" i="30"/>
  <c r="I79" i="30"/>
  <c r="H79" i="30"/>
  <c r="G79" i="30"/>
  <c r="F79" i="30"/>
  <c r="K78" i="30"/>
  <c r="J78" i="30"/>
  <c r="I78" i="30"/>
  <c r="H78" i="30"/>
  <c r="G78" i="30"/>
  <c r="F78" i="30"/>
  <c r="K77" i="30"/>
  <c r="J77" i="30"/>
  <c r="I77" i="30"/>
  <c r="H77" i="30"/>
  <c r="G77" i="30"/>
  <c r="F77" i="30"/>
  <c r="K76" i="30"/>
  <c r="J76" i="30"/>
  <c r="I76" i="30"/>
  <c r="H76" i="30"/>
  <c r="G76" i="30"/>
  <c r="F76" i="30"/>
  <c r="K75" i="30"/>
  <c r="J75" i="30"/>
  <c r="I75" i="30"/>
  <c r="H75" i="30"/>
  <c r="G75" i="30"/>
  <c r="F75" i="30"/>
  <c r="K74" i="30"/>
  <c r="J74" i="30"/>
  <c r="I74" i="30"/>
  <c r="H74" i="30"/>
  <c r="G74" i="30"/>
  <c r="F74" i="30"/>
  <c r="K73" i="30"/>
  <c r="J73" i="30"/>
  <c r="I73" i="30"/>
  <c r="H73" i="30"/>
  <c r="G73" i="30"/>
  <c r="F73" i="30"/>
  <c r="K72" i="30"/>
  <c r="J72" i="30"/>
  <c r="I72" i="30"/>
  <c r="H72" i="30"/>
  <c r="G72" i="30"/>
  <c r="F72" i="30"/>
  <c r="K71" i="30"/>
  <c r="J71" i="30"/>
  <c r="I71" i="30"/>
  <c r="H71" i="30"/>
  <c r="G71" i="30"/>
  <c r="F71" i="30"/>
  <c r="K70" i="30"/>
  <c r="J70" i="30"/>
  <c r="I70" i="30"/>
  <c r="H70" i="30"/>
  <c r="G70" i="30"/>
  <c r="F70" i="30"/>
  <c r="K69" i="30"/>
  <c r="J69" i="30"/>
  <c r="I69" i="30"/>
  <c r="H69" i="30"/>
  <c r="G69" i="30"/>
  <c r="F69" i="30"/>
  <c r="K68" i="30"/>
  <c r="J68" i="30"/>
  <c r="I68" i="30"/>
  <c r="H68" i="30"/>
  <c r="G68" i="30"/>
  <c r="F68" i="30"/>
  <c r="K67" i="30"/>
  <c r="J67" i="30"/>
  <c r="I67" i="30"/>
  <c r="H67" i="30"/>
  <c r="G67" i="30"/>
  <c r="F67" i="30"/>
  <c r="K66" i="30"/>
  <c r="J66" i="30"/>
  <c r="I66" i="30"/>
  <c r="H66" i="30"/>
  <c r="G66" i="30"/>
  <c r="F66" i="30"/>
  <c r="K65" i="30"/>
  <c r="J65" i="30"/>
  <c r="I65" i="30"/>
  <c r="H65" i="30"/>
  <c r="G65" i="30"/>
  <c r="F65" i="30"/>
  <c r="K64" i="30"/>
  <c r="J64" i="30"/>
  <c r="I64" i="30"/>
  <c r="H64" i="30"/>
  <c r="G64" i="30"/>
  <c r="F64" i="30"/>
  <c r="K63" i="30"/>
  <c r="J63" i="30"/>
  <c r="I63" i="30"/>
  <c r="H63" i="30"/>
  <c r="G63" i="30"/>
  <c r="F63" i="30"/>
  <c r="K62" i="30"/>
  <c r="J62" i="30"/>
  <c r="I62" i="30"/>
  <c r="H62" i="30"/>
  <c r="G62" i="30"/>
  <c r="F62" i="30"/>
  <c r="K61" i="30"/>
  <c r="J61" i="30"/>
  <c r="I61" i="30"/>
  <c r="H61" i="30"/>
  <c r="G61" i="30"/>
  <c r="F61" i="30"/>
  <c r="K60" i="30"/>
  <c r="J60" i="30"/>
  <c r="I60" i="30"/>
  <c r="H60" i="30"/>
  <c r="G60" i="30"/>
  <c r="F60" i="30"/>
  <c r="K59" i="30"/>
  <c r="J59" i="30"/>
  <c r="I59" i="30"/>
  <c r="H59" i="30"/>
  <c r="G59" i="30"/>
  <c r="F59" i="30"/>
  <c r="K58" i="30"/>
  <c r="J58" i="30"/>
  <c r="I58" i="30"/>
  <c r="H58" i="30"/>
  <c r="G58" i="30"/>
  <c r="F58" i="30"/>
  <c r="K57" i="30"/>
  <c r="J57" i="30"/>
  <c r="I57" i="30"/>
  <c r="H57" i="30"/>
  <c r="G57" i="30"/>
  <c r="F57" i="30"/>
  <c r="K56" i="30"/>
  <c r="J56" i="30"/>
  <c r="I56" i="30"/>
  <c r="H56" i="30"/>
  <c r="G56" i="30"/>
  <c r="F56" i="30"/>
  <c r="K55" i="30"/>
  <c r="J55" i="30"/>
  <c r="I55" i="30"/>
  <c r="H55" i="30"/>
  <c r="G55" i="30"/>
  <c r="F55" i="30"/>
  <c r="K54" i="30"/>
  <c r="J54" i="30"/>
  <c r="I54" i="30"/>
  <c r="H54" i="30"/>
  <c r="G54" i="30"/>
  <c r="F54" i="30"/>
  <c r="K53" i="30"/>
  <c r="J53" i="30"/>
  <c r="I53" i="30"/>
  <c r="H53" i="30"/>
  <c r="G53" i="30"/>
  <c r="F53" i="30"/>
  <c r="K52" i="30"/>
  <c r="J52" i="30"/>
  <c r="I52" i="30"/>
  <c r="H52" i="30"/>
  <c r="G52" i="30"/>
  <c r="F52" i="30"/>
  <c r="K51" i="30"/>
  <c r="J51" i="30"/>
  <c r="I51" i="30"/>
  <c r="H51" i="30"/>
  <c r="G51" i="30"/>
  <c r="F51" i="30"/>
  <c r="K50" i="30"/>
  <c r="J50" i="30"/>
  <c r="I50" i="30"/>
  <c r="H50" i="30"/>
  <c r="G50" i="30"/>
  <c r="F50" i="30"/>
  <c r="K49" i="30"/>
  <c r="J49" i="30"/>
  <c r="I49" i="30"/>
  <c r="H49" i="30"/>
  <c r="G49" i="30"/>
  <c r="F49" i="30"/>
  <c r="K48" i="30"/>
  <c r="J48" i="30"/>
  <c r="I48" i="30"/>
  <c r="H48" i="30"/>
  <c r="G48" i="30"/>
  <c r="F48" i="30"/>
  <c r="K47" i="30"/>
  <c r="J47" i="30"/>
  <c r="I47" i="30"/>
  <c r="H47" i="30"/>
  <c r="G47" i="30"/>
  <c r="F47" i="30"/>
  <c r="K46" i="30"/>
  <c r="J46" i="30"/>
  <c r="I46" i="30"/>
  <c r="H46" i="30"/>
  <c r="G46" i="30"/>
  <c r="F46" i="30"/>
  <c r="K45" i="30"/>
  <c r="J45" i="30"/>
  <c r="I45" i="30"/>
  <c r="H45" i="30"/>
  <c r="G45" i="30"/>
  <c r="F45" i="30"/>
  <c r="K44" i="30"/>
  <c r="J44" i="30"/>
  <c r="I44" i="30"/>
  <c r="H44" i="30"/>
  <c r="G44" i="30"/>
  <c r="F44" i="30"/>
  <c r="K43" i="30"/>
  <c r="J43" i="30"/>
  <c r="I43" i="30"/>
  <c r="H43" i="30"/>
  <c r="G43" i="30"/>
  <c r="F43" i="30"/>
  <c r="K42" i="30"/>
  <c r="J42" i="30"/>
  <c r="I42" i="30"/>
  <c r="H42" i="30"/>
  <c r="G42" i="30"/>
  <c r="F42" i="30"/>
  <c r="K41" i="30"/>
  <c r="J41" i="30"/>
  <c r="I41" i="30"/>
  <c r="H41" i="30"/>
  <c r="G41" i="30"/>
  <c r="F41" i="30"/>
  <c r="K40" i="30"/>
  <c r="J40" i="30"/>
  <c r="I40" i="30"/>
  <c r="H40" i="30"/>
  <c r="G40" i="30"/>
  <c r="F40" i="30"/>
  <c r="K39" i="30"/>
  <c r="J39" i="30"/>
  <c r="I39" i="30"/>
  <c r="H39" i="30"/>
  <c r="G39" i="30"/>
  <c r="F39" i="30"/>
  <c r="K38" i="30"/>
  <c r="J38" i="30"/>
  <c r="I38" i="30"/>
  <c r="H38" i="30"/>
  <c r="G38" i="30"/>
  <c r="F38" i="30"/>
  <c r="K37" i="30"/>
  <c r="J37" i="30"/>
  <c r="I37" i="30"/>
  <c r="H37" i="30"/>
  <c r="G37" i="30"/>
  <c r="F37" i="30"/>
  <c r="K36" i="30"/>
  <c r="J36" i="30"/>
  <c r="I36" i="30"/>
  <c r="H36" i="30"/>
  <c r="G36" i="30"/>
  <c r="F36" i="30"/>
  <c r="K35" i="30"/>
  <c r="J35" i="30"/>
  <c r="I35" i="30"/>
  <c r="H35" i="30"/>
  <c r="G35" i="30"/>
  <c r="F35" i="30"/>
  <c r="K34" i="30"/>
  <c r="J34" i="30"/>
  <c r="I34" i="30"/>
  <c r="H34" i="30"/>
  <c r="G34" i="30"/>
  <c r="F34" i="30"/>
  <c r="K33" i="30"/>
  <c r="J33" i="30"/>
  <c r="I33" i="30"/>
  <c r="H33" i="30"/>
  <c r="G33" i="30"/>
  <c r="F33" i="30"/>
  <c r="K32" i="30"/>
  <c r="J32" i="30"/>
  <c r="I32" i="30"/>
  <c r="H32" i="30"/>
  <c r="G32" i="30"/>
  <c r="F32" i="30"/>
  <c r="K31" i="30"/>
  <c r="J31" i="30"/>
  <c r="I31" i="30"/>
  <c r="H31" i="30"/>
  <c r="G31" i="30"/>
  <c r="F31" i="30"/>
  <c r="K30" i="30"/>
  <c r="J30" i="30"/>
  <c r="I30" i="30"/>
  <c r="H30" i="30"/>
  <c r="G30" i="30"/>
  <c r="F30" i="30"/>
  <c r="K29" i="30"/>
  <c r="J29" i="30"/>
  <c r="I29" i="30"/>
  <c r="H29" i="30"/>
  <c r="G29" i="30"/>
  <c r="F29" i="30"/>
  <c r="K28" i="30"/>
  <c r="J28" i="30"/>
  <c r="I28" i="30"/>
  <c r="H28" i="30"/>
  <c r="G28" i="30"/>
  <c r="F28" i="30"/>
  <c r="K27" i="30"/>
  <c r="J27" i="30"/>
  <c r="I27" i="30"/>
  <c r="H27" i="30"/>
  <c r="G27" i="30"/>
  <c r="F27" i="30"/>
  <c r="K26" i="30"/>
  <c r="J26" i="30"/>
  <c r="I26" i="30"/>
  <c r="H26" i="30"/>
  <c r="G26" i="30"/>
  <c r="F26" i="30"/>
  <c r="K25" i="30"/>
  <c r="J25" i="30"/>
  <c r="I25" i="30"/>
  <c r="H25" i="30"/>
  <c r="G25" i="30"/>
  <c r="F25" i="30"/>
  <c r="K24" i="30"/>
  <c r="J24" i="30"/>
  <c r="I24" i="30"/>
  <c r="H24" i="30"/>
  <c r="G24" i="30"/>
  <c r="F24" i="30"/>
  <c r="K23" i="30"/>
  <c r="J23" i="30"/>
  <c r="I23" i="30"/>
  <c r="H23" i="30"/>
  <c r="G23" i="30"/>
  <c r="F23" i="30"/>
  <c r="K22" i="30"/>
  <c r="J22" i="30"/>
  <c r="I22" i="30"/>
  <c r="H22" i="30"/>
  <c r="G22" i="30"/>
  <c r="F22" i="30"/>
  <c r="K21" i="30"/>
  <c r="J21" i="30"/>
  <c r="I21" i="30"/>
  <c r="H21" i="30"/>
  <c r="G21" i="30"/>
  <c r="F21" i="30"/>
  <c r="K20" i="30"/>
  <c r="J20" i="30"/>
  <c r="I20" i="30"/>
  <c r="H20" i="30"/>
  <c r="G20" i="30"/>
  <c r="F20" i="30"/>
  <c r="K19" i="30"/>
  <c r="J19" i="30"/>
  <c r="I19" i="30"/>
  <c r="H19" i="30"/>
  <c r="G19" i="30"/>
  <c r="F19" i="30"/>
  <c r="K18" i="30"/>
  <c r="J18" i="30"/>
  <c r="I18" i="30"/>
  <c r="H18" i="30"/>
  <c r="G18" i="30"/>
  <c r="F18" i="30"/>
  <c r="K17" i="30"/>
  <c r="J17" i="30"/>
  <c r="I17" i="30"/>
  <c r="H17" i="30"/>
  <c r="G17" i="30"/>
  <c r="F17" i="30"/>
  <c r="K16" i="30"/>
  <c r="J16" i="30"/>
  <c r="I16" i="30"/>
  <c r="H16" i="30"/>
  <c r="G16" i="30"/>
  <c r="F16" i="30"/>
  <c r="K15" i="30"/>
  <c r="J15" i="30"/>
  <c r="I15" i="30"/>
  <c r="H15" i="30"/>
  <c r="G15" i="30"/>
  <c r="F15" i="30"/>
  <c r="K14" i="30"/>
  <c r="J14" i="30"/>
  <c r="I14" i="30"/>
  <c r="H14" i="30"/>
  <c r="G14" i="30"/>
  <c r="F14" i="30"/>
  <c r="K13" i="30"/>
  <c r="J13" i="30"/>
  <c r="I13" i="30"/>
  <c r="H13" i="30"/>
  <c r="G13" i="30"/>
  <c r="F13" i="30"/>
  <c r="K12" i="30"/>
  <c r="J12" i="30"/>
  <c r="I12" i="30"/>
  <c r="H12" i="30"/>
  <c r="G12" i="30"/>
  <c r="F12" i="30"/>
  <c r="K11" i="30"/>
  <c r="J11" i="30"/>
  <c r="I11" i="30"/>
  <c r="H11" i="30"/>
  <c r="G11" i="30"/>
  <c r="F11" i="30"/>
  <c r="K10" i="30"/>
  <c r="J10" i="30"/>
  <c r="I10" i="30"/>
  <c r="H10" i="30"/>
  <c r="G10" i="30"/>
  <c r="F10" i="30"/>
  <c r="K9" i="30"/>
  <c r="J9" i="30"/>
  <c r="I9" i="30"/>
  <c r="H9" i="30"/>
  <c r="G9" i="30"/>
  <c r="F9" i="30"/>
  <c r="K8" i="30"/>
  <c r="J8" i="30"/>
  <c r="I8" i="30"/>
  <c r="H8" i="30"/>
  <c r="G8" i="30"/>
  <c r="F8" i="30"/>
  <c r="K7" i="30"/>
  <c r="J7" i="30"/>
  <c r="I7" i="30"/>
  <c r="H7" i="30"/>
  <c r="G7" i="30"/>
  <c r="F7" i="30"/>
  <c r="K6" i="30"/>
  <c r="J6" i="30"/>
  <c r="I6" i="30"/>
  <c r="H6" i="30"/>
  <c r="G6" i="30"/>
  <c r="F6" i="30"/>
  <c r="K5" i="30"/>
  <c r="J5" i="30"/>
  <c r="I5" i="30"/>
  <c r="H5" i="30"/>
  <c r="G5" i="30"/>
  <c r="F5" i="30"/>
  <c r="K4" i="30"/>
  <c r="J4" i="30"/>
  <c r="I4" i="30"/>
  <c r="H4" i="30"/>
  <c r="G4" i="30"/>
  <c r="F4" i="30"/>
  <c r="K3" i="30"/>
  <c r="J3" i="30"/>
  <c r="I3" i="30"/>
  <c r="H3" i="30"/>
  <c r="G3" i="30"/>
  <c r="F3" i="30"/>
  <c r="K2" i="30"/>
  <c r="J2" i="30"/>
  <c r="I2" i="30"/>
  <c r="H2" i="30"/>
  <c r="G2" i="30"/>
  <c r="F2" i="30"/>
  <c r="J26" i="23"/>
  <c r="H26" i="23"/>
  <c r="G26" i="23"/>
  <c r="F26" i="23"/>
  <c r="J25" i="23"/>
  <c r="H25" i="23"/>
  <c r="I25" i="23" s="1"/>
  <c r="G25" i="23"/>
  <c r="F25" i="23"/>
  <c r="J24" i="23"/>
  <c r="H24" i="23"/>
  <c r="I24" i="23" s="1"/>
  <c r="G24" i="23"/>
  <c r="F24" i="23"/>
  <c r="J23" i="23"/>
  <c r="H23" i="23"/>
  <c r="I23" i="23" s="1"/>
  <c r="G23" i="23"/>
  <c r="F23" i="23"/>
  <c r="J22" i="23"/>
  <c r="H22" i="23"/>
  <c r="I22" i="23" s="1"/>
  <c r="G22" i="23"/>
  <c r="F22" i="23"/>
  <c r="J21" i="23"/>
  <c r="H21" i="23"/>
  <c r="I21" i="23" s="1"/>
  <c r="G21" i="23"/>
  <c r="F21" i="23"/>
  <c r="J20" i="23"/>
  <c r="H20" i="23"/>
  <c r="I20" i="23" s="1"/>
  <c r="G20" i="23"/>
  <c r="F20" i="23"/>
  <c r="J90" i="5"/>
  <c r="H90" i="5"/>
  <c r="I90" i="5" s="1"/>
  <c r="G90" i="5"/>
  <c r="F90" i="5"/>
  <c r="J89" i="5"/>
  <c r="I89" i="5"/>
  <c r="H89" i="5"/>
  <c r="G89" i="5"/>
  <c r="F89" i="5"/>
  <c r="J88" i="5"/>
  <c r="H88" i="5"/>
  <c r="G88" i="5"/>
  <c r="F88" i="5"/>
  <c r="J87" i="5"/>
  <c r="H87" i="5"/>
  <c r="I87" i="5" s="1"/>
  <c r="G87" i="5"/>
  <c r="F87" i="5"/>
  <c r="J86" i="5"/>
  <c r="H86" i="5"/>
  <c r="I86" i="5" s="1"/>
  <c r="G86" i="5"/>
  <c r="F86" i="5"/>
  <c r="J85" i="5"/>
  <c r="H85" i="5"/>
  <c r="I85" i="5" s="1"/>
  <c r="G85" i="5"/>
  <c r="F85" i="5"/>
  <c r="J84" i="5"/>
  <c r="H84" i="5"/>
  <c r="I84" i="5" s="1"/>
  <c r="G84" i="5"/>
  <c r="F84" i="5"/>
  <c r="J83" i="5"/>
  <c r="I83" i="5"/>
  <c r="H83" i="5"/>
  <c r="G83" i="5"/>
  <c r="F83" i="5"/>
  <c r="J82" i="5"/>
  <c r="H82" i="5"/>
  <c r="I82" i="5" s="1"/>
  <c r="G82" i="5"/>
  <c r="F82" i="5"/>
  <c r="J81" i="5"/>
  <c r="I81" i="5"/>
  <c r="H81" i="5"/>
  <c r="G81" i="5"/>
  <c r="F81" i="5"/>
  <c r="J80" i="5"/>
  <c r="H80" i="5"/>
  <c r="I80" i="5" s="1"/>
  <c r="G80" i="5"/>
  <c r="F80" i="5"/>
  <c r="J79" i="5"/>
  <c r="H79" i="5"/>
  <c r="I79" i="5" s="1"/>
  <c r="G79" i="5"/>
  <c r="F79" i="5"/>
  <c r="J78" i="5"/>
  <c r="H78" i="5"/>
  <c r="I78" i="5" s="1"/>
  <c r="G78" i="5"/>
  <c r="F78" i="5"/>
  <c r="J77" i="5"/>
  <c r="I77" i="5"/>
  <c r="H77" i="5"/>
  <c r="G77" i="5"/>
  <c r="F77" i="5"/>
  <c r="J76" i="5"/>
  <c r="H76" i="5"/>
  <c r="I76" i="5" s="1"/>
  <c r="G76" i="5"/>
  <c r="F76" i="5"/>
  <c r="J75" i="5"/>
  <c r="H75" i="5"/>
  <c r="I75" i="5" s="1"/>
  <c r="G75" i="5"/>
  <c r="F75" i="5"/>
  <c r="J74" i="5"/>
  <c r="H74" i="5"/>
  <c r="I74" i="5" s="1"/>
  <c r="G74" i="5"/>
  <c r="F74" i="5"/>
  <c r="J73" i="5"/>
  <c r="I73" i="5"/>
  <c r="H73" i="5"/>
  <c r="G73" i="5"/>
  <c r="F73" i="5"/>
  <c r="J72" i="5"/>
  <c r="H72" i="5"/>
  <c r="I72" i="5" s="1"/>
  <c r="G72" i="5"/>
  <c r="F72" i="5"/>
  <c r="J71" i="5"/>
  <c r="H71" i="5"/>
  <c r="I71" i="5" s="1"/>
  <c r="G71" i="5"/>
  <c r="F71" i="5"/>
  <c r="J70" i="5"/>
  <c r="H70" i="5"/>
  <c r="I70" i="5" s="1"/>
  <c r="G70" i="5"/>
  <c r="F70" i="5"/>
  <c r="J69" i="5"/>
  <c r="I69" i="5"/>
  <c r="H69" i="5"/>
  <c r="G69" i="5"/>
  <c r="F69" i="5"/>
  <c r="J68" i="5"/>
  <c r="H68" i="5"/>
  <c r="I68" i="5" s="1"/>
  <c r="G68" i="5"/>
  <c r="F68" i="5"/>
  <c r="J67" i="5"/>
  <c r="H67" i="5"/>
  <c r="I67" i="5" s="1"/>
  <c r="G67" i="5"/>
  <c r="F67" i="5"/>
  <c r="J66" i="5"/>
  <c r="H66" i="5"/>
  <c r="I66" i="5" s="1"/>
  <c r="G66" i="5"/>
  <c r="F66" i="5"/>
  <c r="J65" i="5"/>
  <c r="H65" i="5"/>
  <c r="I65" i="5" s="1"/>
  <c r="G65" i="5"/>
  <c r="F65" i="5"/>
  <c r="J64" i="5"/>
  <c r="H64" i="5"/>
  <c r="I64" i="5" s="1"/>
  <c r="G64" i="5"/>
  <c r="F64" i="5"/>
  <c r="J63" i="5"/>
  <c r="H63" i="5"/>
  <c r="I63" i="5" s="1"/>
  <c r="G63" i="5"/>
  <c r="F63" i="5"/>
  <c r="J62" i="5"/>
  <c r="H62" i="5"/>
  <c r="I62" i="5" s="1"/>
  <c r="G62" i="5"/>
  <c r="F62" i="5"/>
  <c r="J61" i="5"/>
  <c r="I61" i="5"/>
  <c r="H61" i="5"/>
  <c r="G61" i="5"/>
  <c r="F61" i="5"/>
  <c r="J60" i="5"/>
  <c r="H60" i="5"/>
  <c r="I60" i="5" s="1"/>
  <c r="G60" i="5"/>
  <c r="F60" i="5"/>
  <c r="J59" i="5"/>
  <c r="H59" i="5"/>
  <c r="I59" i="5" s="1"/>
  <c r="G59" i="5"/>
  <c r="F59" i="5"/>
  <c r="J58" i="5"/>
  <c r="H58" i="5"/>
  <c r="I58" i="5" s="1"/>
  <c r="G58" i="5"/>
  <c r="F58" i="5"/>
  <c r="J57" i="5"/>
  <c r="H57" i="5"/>
  <c r="I57" i="5" s="1"/>
  <c r="G57" i="5"/>
  <c r="F57" i="5"/>
  <c r="J56" i="5"/>
  <c r="H56" i="5"/>
  <c r="I56" i="5" s="1"/>
  <c r="G56" i="5"/>
  <c r="F56" i="5"/>
  <c r="J55" i="5"/>
  <c r="H55" i="5"/>
  <c r="I55" i="5" s="1"/>
  <c r="G55" i="5"/>
  <c r="F55" i="5"/>
  <c r="J54" i="5"/>
  <c r="H54" i="5"/>
  <c r="I54" i="5" s="1"/>
  <c r="G54" i="5"/>
  <c r="F54" i="5"/>
  <c r="J53" i="5"/>
  <c r="I53" i="5"/>
  <c r="H53" i="5"/>
  <c r="G53" i="5"/>
  <c r="F53" i="5"/>
  <c r="J52" i="5"/>
  <c r="H52" i="5"/>
  <c r="I52" i="5" s="1"/>
  <c r="G52" i="5"/>
  <c r="F52" i="5"/>
  <c r="J51" i="5"/>
  <c r="H51" i="5"/>
  <c r="I51" i="5" s="1"/>
  <c r="G51" i="5"/>
  <c r="F51" i="5"/>
  <c r="J50" i="5"/>
  <c r="I50" i="5"/>
  <c r="H50" i="5"/>
  <c r="G50" i="5"/>
  <c r="F50" i="5"/>
  <c r="J49" i="5"/>
  <c r="H49" i="5"/>
  <c r="I49" i="5" s="1"/>
  <c r="G49" i="5"/>
  <c r="F49" i="5"/>
  <c r="J48" i="5"/>
  <c r="H48" i="5"/>
  <c r="I48" i="5" s="1"/>
  <c r="G48" i="5"/>
  <c r="F48" i="5"/>
  <c r="J47" i="5"/>
  <c r="H47" i="5"/>
  <c r="I47" i="5" s="1"/>
  <c r="G47" i="5"/>
  <c r="F47" i="5"/>
  <c r="J46" i="5"/>
  <c r="I46" i="5"/>
  <c r="H46" i="5"/>
  <c r="G46" i="5"/>
  <c r="F46" i="5"/>
  <c r="J45" i="5"/>
  <c r="I45" i="5"/>
  <c r="H45" i="5"/>
  <c r="G45" i="5"/>
  <c r="F45" i="5"/>
  <c r="J44" i="5"/>
  <c r="H44" i="5"/>
  <c r="I44" i="5" s="1"/>
  <c r="G44" i="5"/>
  <c r="F44" i="5"/>
  <c r="J43" i="5"/>
  <c r="H43" i="5"/>
  <c r="I43" i="5" s="1"/>
  <c r="G43" i="5"/>
  <c r="F43" i="5"/>
  <c r="J42" i="5"/>
  <c r="I42" i="5"/>
  <c r="H42" i="5"/>
  <c r="G42" i="5"/>
  <c r="F42" i="5"/>
  <c r="J41" i="5"/>
  <c r="H41" i="5"/>
  <c r="I41" i="5" s="1"/>
  <c r="G41" i="5"/>
  <c r="F41" i="5"/>
  <c r="J40" i="5"/>
  <c r="H40" i="5"/>
  <c r="I40" i="5" s="1"/>
  <c r="G40" i="5"/>
  <c r="F40" i="5"/>
  <c r="J39" i="5"/>
  <c r="H39" i="5"/>
  <c r="I39" i="5" s="1"/>
  <c r="G39" i="5"/>
  <c r="F39" i="5"/>
  <c r="J38" i="5"/>
  <c r="I38" i="5"/>
  <c r="H38" i="5"/>
  <c r="G38" i="5"/>
  <c r="F38" i="5"/>
  <c r="J37" i="5"/>
  <c r="I37" i="5"/>
  <c r="H37" i="5"/>
  <c r="G37" i="5"/>
  <c r="F37" i="5"/>
  <c r="J36" i="5"/>
  <c r="H36" i="5"/>
  <c r="I36" i="5" s="1"/>
  <c r="G36" i="5"/>
  <c r="F36" i="5"/>
  <c r="J35" i="5"/>
  <c r="H35" i="5"/>
  <c r="I35" i="5" s="1"/>
  <c r="G35" i="5"/>
  <c r="F35" i="5"/>
  <c r="J34" i="5"/>
  <c r="I34" i="5"/>
  <c r="H34" i="5"/>
  <c r="G34" i="5"/>
  <c r="F34" i="5"/>
  <c r="J33" i="5"/>
  <c r="H33" i="5"/>
  <c r="I33" i="5" s="1"/>
  <c r="G33" i="5"/>
  <c r="F33" i="5"/>
  <c r="J32" i="5"/>
  <c r="H32" i="5"/>
  <c r="I32" i="5" s="1"/>
  <c r="G32" i="5"/>
  <c r="F32" i="5"/>
  <c r="J31" i="5"/>
  <c r="H31" i="5"/>
  <c r="I31" i="5" s="1"/>
  <c r="G31" i="5"/>
  <c r="F31" i="5"/>
  <c r="J30" i="5"/>
  <c r="I30" i="5"/>
  <c r="H30" i="5"/>
  <c r="G30" i="5"/>
  <c r="F30" i="5"/>
  <c r="J29" i="5"/>
  <c r="I29" i="5"/>
  <c r="H29" i="5"/>
  <c r="G29" i="5"/>
  <c r="F29" i="5"/>
  <c r="J28" i="5"/>
  <c r="H28" i="5"/>
  <c r="I28" i="5" s="1"/>
  <c r="G28" i="5"/>
  <c r="F28" i="5"/>
  <c r="J27" i="5"/>
  <c r="H27" i="5"/>
  <c r="I27" i="5" s="1"/>
  <c r="G27" i="5"/>
  <c r="F27" i="5"/>
  <c r="J26" i="5"/>
  <c r="I26" i="5"/>
  <c r="H26" i="5"/>
  <c r="G26" i="5"/>
  <c r="F26" i="5"/>
  <c r="J25" i="5"/>
  <c r="H25" i="5"/>
  <c r="I25" i="5" s="1"/>
  <c r="G25" i="5"/>
  <c r="F25" i="5"/>
  <c r="J24" i="5"/>
  <c r="H24" i="5"/>
  <c r="I24" i="5" s="1"/>
  <c r="G24" i="5"/>
  <c r="F24" i="5"/>
  <c r="J23" i="5"/>
  <c r="H23" i="5"/>
  <c r="I23" i="5" s="1"/>
  <c r="G23" i="5"/>
  <c r="F23" i="5"/>
  <c r="J22" i="5"/>
  <c r="H22" i="5"/>
  <c r="I22" i="5" s="1"/>
  <c r="G22" i="5"/>
  <c r="F22" i="5"/>
  <c r="J21" i="5"/>
  <c r="I21" i="5"/>
  <c r="H21" i="5"/>
  <c r="G21" i="5"/>
  <c r="F21" i="5"/>
  <c r="J20" i="5"/>
  <c r="H20" i="5"/>
  <c r="I20" i="5" s="1"/>
  <c r="G20" i="5"/>
  <c r="F20" i="5"/>
  <c r="J19" i="5"/>
  <c r="H19" i="5"/>
  <c r="I19" i="5" s="1"/>
  <c r="G19" i="5"/>
  <c r="F19" i="5"/>
  <c r="J18" i="5"/>
  <c r="I18" i="5"/>
  <c r="H18" i="5"/>
  <c r="G18" i="5"/>
  <c r="F18" i="5"/>
  <c r="J17" i="5"/>
  <c r="H17" i="5"/>
  <c r="I17" i="5" s="1"/>
  <c r="G17" i="5"/>
  <c r="F17" i="5"/>
  <c r="J16" i="5"/>
  <c r="H16" i="5"/>
  <c r="I16" i="5" s="1"/>
  <c r="G16" i="5"/>
  <c r="F16" i="5"/>
  <c r="J15" i="5"/>
  <c r="H15" i="5"/>
  <c r="I15" i="5" s="1"/>
  <c r="G15" i="5"/>
  <c r="F15" i="5"/>
  <c r="J14" i="5"/>
  <c r="H14" i="5"/>
  <c r="I14" i="5" s="1"/>
  <c r="G14" i="5"/>
  <c r="F14" i="5"/>
  <c r="J13" i="5"/>
  <c r="I13" i="5"/>
  <c r="H13" i="5"/>
  <c r="G13" i="5"/>
  <c r="F13" i="5"/>
  <c r="J12" i="5"/>
  <c r="H12" i="5"/>
  <c r="I12" i="5" s="1"/>
  <c r="G12" i="5"/>
  <c r="F12" i="5"/>
  <c r="J11" i="5"/>
  <c r="H11" i="5"/>
  <c r="I11" i="5" s="1"/>
  <c r="G11" i="5"/>
  <c r="F11" i="5"/>
  <c r="J10" i="5"/>
  <c r="I10" i="5"/>
  <c r="H10" i="5"/>
  <c r="G10" i="5"/>
  <c r="F10" i="5"/>
  <c r="J9" i="5"/>
  <c r="H9" i="5"/>
  <c r="I9" i="5" s="1"/>
  <c r="G9" i="5"/>
  <c r="F9" i="5"/>
  <c r="J8" i="5"/>
  <c r="H8" i="5"/>
  <c r="I8" i="5" s="1"/>
  <c r="G8" i="5"/>
  <c r="F8" i="5"/>
  <c r="J7" i="5"/>
  <c r="H7" i="5"/>
  <c r="I7" i="5" s="1"/>
  <c r="G7" i="5"/>
  <c r="F7" i="5"/>
  <c r="J6" i="5"/>
  <c r="H6" i="5"/>
  <c r="I6" i="5" s="1"/>
  <c r="G6" i="5"/>
  <c r="F6" i="5"/>
  <c r="J5" i="5"/>
  <c r="I5" i="5"/>
  <c r="H5" i="5"/>
  <c r="G5" i="5"/>
  <c r="F5" i="5"/>
  <c r="J4" i="5"/>
  <c r="H4" i="5"/>
  <c r="I4" i="5" s="1"/>
  <c r="G4" i="5"/>
  <c r="F4" i="5"/>
  <c r="J3" i="5"/>
  <c r="H3" i="5"/>
  <c r="I3" i="5" s="1"/>
  <c r="G3" i="5"/>
  <c r="F3" i="5"/>
  <c r="J2" i="5"/>
  <c r="I2" i="5"/>
  <c r="H2" i="5"/>
  <c r="G2" i="5"/>
  <c r="F2" i="5"/>
  <c r="J83" i="18"/>
  <c r="H83" i="18"/>
  <c r="I83" i="18" s="1"/>
  <c r="G83" i="18"/>
  <c r="F83" i="18"/>
  <c r="J82" i="18"/>
  <c r="H82" i="18"/>
  <c r="I82" i="18" s="1"/>
  <c r="G82" i="18"/>
  <c r="F82" i="18"/>
  <c r="J81" i="18"/>
  <c r="H81" i="18"/>
  <c r="I81" i="18" s="1"/>
  <c r="G81" i="18"/>
  <c r="F81" i="18"/>
  <c r="J80" i="18"/>
  <c r="I80" i="18"/>
  <c r="H80" i="18"/>
  <c r="G80" i="18"/>
  <c r="F80" i="18"/>
  <c r="J79" i="18"/>
  <c r="H79" i="18"/>
  <c r="G79" i="18"/>
  <c r="F79" i="18"/>
  <c r="J78" i="18"/>
  <c r="H78" i="18"/>
  <c r="G78" i="18"/>
  <c r="F78" i="18"/>
  <c r="J77" i="18"/>
  <c r="H77" i="18"/>
  <c r="G77" i="18"/>
  <c r="F77" i="18"/>
  <c r="J76" i="18"/>
  <c r="H76" i="18"/>
  <c r="I76" i="18" s="1"/>
  <c r="G76" i="18"/>
  <c r="F76" i="18"/>
  <c r="J75" i="18"/>
  <c r="H75" i="18"/>
  <c r="I75" i="18" s="1"/>
  <c r="G75" i="18"/>
  <c r="F75" i="18"/>
  <c r="J74" i="18"/>
  <c r="H74" i="18"/>
  <c r="I74" i="18" s="1"/>
  <c r="G74" i="18"/>
  <c r="F74" i="18"/>
  <c r="J73" i="18"/>
  <c r="H73" i="18"/>
  <c r="I73" i="18" s="1"/>
  <c r="G73" i="18"/>
  <c r="F73" i="18"/>
  <c r="J72" i="18"/>
  <c r="I72" i="18"/>
  <c r="H72" i="18"/>
  <c r="G72" i="18"/>
  <c r="F72" i="18"/>
  <c r="J71" i="18"/>
  <c r="H71" i="18"/>
  <c r="G71" i="18"/>
  <c r="F71" i="18"/>
  <c r="J70" i="18"/>
  <c r="H70" i="18"/>
  <c r="G70" i="18"/>
  <c r="F70" i="18"/>
  <c r="J69" i="18"/>
  <c r="H69" i="18"/>
  <c r="G69" i="18"/>
  <c r="F69" i="18"/>
  <c r="J68" i="18"/>
  <c r="H68" i="18"/>
  <c r="I68" i="18" s="1"/>
  <c r="G68" i="18"/>
  <c r="F68" i="18"/>
  <c r="J67" i="18"/>
  <c r="H67" i="18"/>
  <c r="I67" i="18" s="1"/>
  <c r="G67" i="18"/>
  <c r="F67" i="18"/>
  <c r="J66" i="18"/>
  <c r="H66" i="18"/>
  <c r="I66" i="18" s="1"/>
  <c r="G66" i="18"/>
  <c r="F66" i="18"/>
  <c r="J65" i="18"/>
  <c r="I65" i="18"/>
  <c r="H65" i="18"/>
  <c r="G65" i="18"/>
  <c r="F65" i="18"/>
  <c r="J64" i="18"/>
  <c r="H64" i="18"/>
  <c r="I64" i="18" s="1"/>
  <c r="G64" i="18"/>
  <c r="F64" i="18"/>
  <c r="J63" i="18"/>
  <c r="H63" i="18"/>
  <c r="I63" i="18" s="1"/>
  <c r="G63" i="18"/>
  <c r="F63" i="18"/>
  <c r="J62" i="18"/>
  <c r="H62" i="18"/>
  <c r="I62" i="18" s="1"/>
  <c r="G62" i="18"/>
  <c r="F62" i="18"/>
  <c r="J61" i="18"/>
  <c r="I61" i="18"/>
  <c r="H61" i="18"/>
  <c r="G61" i="18"/>
  <c r="F61" i="18"/>
  <c r="J60" i="18"/>
  <c r="H60" i="18"/>
  <c r="I60" i="18" s="1"/>
  <c r="G60" i="18"/>
  <c r="F60" i="18"/>
  <c r="J59" i="18"/>
  <c r="H59" i="18"/>
  <c r="I59" i="18" s="1"/>
  <c r="G59" i="18"/>
  <c r="F59" i="18"/>
  <c r="J58" i="18"/>
  <c r="H58" i="18"/>
  <c r="I58" i="18" s="1"/>
  <c r="G58" i="18"/>
  <c r="F58" i="18"/>
  <c r="J57" i="18"/>
  <c r="I57" i="18"/>
  <c r="H57" i="18"/>
  <c r="G57" i="18"/>
  <c r="F57" i="18"/>
  <c r="J56" i="18"/>
  <c r="H56" i="18"/>
  <c r="I56" i="18" s="1"/>
  <c r="G56" i="18"/>
  <c r="F56" i="18"/>
  <c r="J55" i="18"/>
  <c r="H55" i="18"/>
  <c r="I55" i="18" s="1"/>
  <c r="G55" i="18"/>
  <c r="F55" i="18"/>
  <c r="J54" i="18"/>
  <c r="I54" i="18"/>
  <c r="H54" i="18"/>
  <c r="G54" i="18"/>
  <c r="F54" i="18"/>
  <c r="J53" i="18"/>
  <c r="H53" i="18"/>
  <c r="I53" i="18" s="1"/>
  <c r="G53" i="18"/>
  <c r="F53" i="18"/>
  <c r="J52" i="18"/>
  <c r="I52" i="18"/>
  <c r="H52" i="18"/>
  <c r="G52" i="18"/>
  <c r="F52" i="18"/>
  <c r="J51" i="18"/>
  <c r="H51" i="18"/>
  <c r="G51" i="18"/>
  <c r="F51" i="18"/>
  <c r="J50" i="18"/>
  <c r="H50" i="18"/>
  <c r="I50" i="18" s="1"/>
  <c r="G50" i="18"/>
  <c r="F50" i="18"/>
  <c r="J49" i="18"/>
  <c r="I49" i="18"/>
  <c r="H49" i="18"/>
  <c r="G49" i="18"/>
  <c r="F49" i="18"/>
  <c r="J48" i="18"/>
  <c r="H48" i="18"/>
  <c r="I48" i="18" s="1"/>
  <c r="G48" i="18"/>
  <c r="F48" i="18"/>
  <c r="J47" i="18"/>
  <c r="H47" i="18"/>
  <c r="I47" i="18" s="1"/>
  <c r="G47" i="18"/>
  <c r="F47" i="18"/>
  <c r="J46" i="18"/>
  <c r="I46" i="18"/>
  <c r="H46" i="18"/>
  <c r="G46" i="18"/>
  <c r="F46" i="18"/>
  <c r="J45" i="18"/>
  <c r="H45" i="18"/>
  <c r="I45" i="18" s="1"/>
  <c r="G45" i="18"/>
  <c r="F45" i="18"/>
  <c r="J44" i="18"/>
  <c r="I44" i="18"/>
  <c r="H44" i="18"/>
  <c r="G44" i="18"/>
  <c r="F44" i="18"/>
  <c r="J43" i="18"/>
  <c r="H43" i="18"/>
  <c r="I43" i="18" s="1"/>
  <c r="G43" i="18"/>
  <c r="F43" i="18"/>
  <c r="J42" i="18"/>
  <c r="H42" i="18"/>
  <c r="I42" i="18" s="1"/>
  <c r="G42" i="18"/>
  <c r="F42" i="18"/>
  <c r="J41" i="18"/>
  <c r="I41" i="18"/>
  <c r="H41" i="18"/>
  <c r="G41" i="18"/>
  <c r="F41" i="18"/>
  <c r="J40" i="18"/>
  <c r="H40" i="18"/>
  <c r="I40" i="18" s="1"/>
  <c r="G40" i="18"/>
  <c r="F40" i="18"/>
  <c r="J39" i="18"/>
  <c r="H39" i="18"/>
  <c r="I39" i="18" s="1"/>
  <c r="G39" i="18"/>
  <c r="F39" i="18"/>
  <c r="J38" i="18"/>
  <c r="I38" i="18"/>
  <c r="H38" i="18"/>
  <c r="G38" i="18"/>
  <c r="F38" i="18"/>
  <c r="J37" i="18"/>
  <c r="H37" i="18"/>
  <c r="I37" i="18" s="1"/>
  <c r="G37" i="18"/>
  <c r="F37" i="18"/>
  <c r="J36" i="18"/>
  <c r="I36" i="18"/>
  <c r="H36" i="18"/>
  <c r="G36" i="18"/>
  <c r="F36" i="18"/>
  <c r="J35" i="18"/>
  <c r="H35" i="18"/>
  <c r="I35" i="18" s="1"/>
  <c r="G35" i="18"/>
  <c r="F35" i="18"/>
  <c r="J34" i="18"/>
  <c r="H34" i="18"/>
  <c r="I34" i="18" s="1"/>
  <c r="G34" i="18"/>
  <c r="F34" i="18"/>
  <c r="J33" i="18"/>
  <c r="I33" i="18"/>
  <c r="H33" i="18"/>
  <c r="G33" i="18"/>
  <c r="F33" i="18"/>
  <c r="J32" i="18"/>
  <c r="H32" i="18"/>
  <c r="I32" i="18" s="1"/>
  <c r="G32" i="18"/>
  <c r="F32" i="18"/>
  <c r="J31" i="18"/>
  <c r="H31" i="18"/>
  <c r="I31" i="18" s="1"/>
  <c r="G31" i="18"/>
  <c r="F31" i="18"/>
  <c r="J30" i="18"/>
  <c r="I30" i="18"/>
  <c r="H30" i="18"/>
  <c r="G30" i="18"/>
  <c r="F30" i="18"/>
  <c r="J29" i="18"/>
  <c r="H29" i="18"/>
  <c r="I29" i="18" s="1"/>
  <c r="G29" i="18"/>
  <c r="F29" i="18"/>
  <c r="J28" i="18"/>
  <c r="I28" i="18"/>
  <c r="H28" i="18"/>
  <c r="G28" i="18"/>
  <c r="F28" i="18"/>
  <c r="J27" i="18"/>
  <c r="H27" i="18"/>
  <c r="I27" i="18" s="1"/>
  <c r="G27" i="18"/>
  <c r="F27" i="18"/>
  <c r="J26" i="18"/>
  <c r="H26" i="18"/>
  <c r="I26" i="18" s="1"/>
  <c r="G26" i="18"/>
  <c r="F26" i="18"/>
  <c r="J25" i="18"/>
  <c r="I25" i="18"/>
  <c r="H25" i="18"/>
  <c r="G25" i="18"/>
  <c r="F25" i="18"/>
  <c r="J24" i="18"/>
  <c r="H24" i="18"/>
  <c r="I24" i="18" s="1"/>
  <c r="G24" i="18"/>
  <c r="F24" i="18"/>
  <c r="J23" i="18"/>
  <c r="H23" i="18"/>
  <c r="I23" i="18" s="1"/>
  <c r="G23" i="18"/>
  <c r="F23" i="18"/>
  <c r="J22" i="18"/>
  <c r="I22" i="18"/>
  <c r="H22" i="18"/>
  <c r="G22" i="18"/>
  <c r="F22" i="18"/>
  <c r="J21" i="18"/>
  <c r="H21" i="18"/>
  <c r="I21" i="18" s="1"/>
  <c r="G21" i="18"/>
  <c r="F21" i="18"/>
  <c r="J20" i="18"/>
  <c r="I20" i="18"/>
  <c r="H20" i="18"/>
  <c r="G20" i="18"/>
  <c r="F20" i="18"/>
  <c r="J19" i="18"/>
  <c r="H19" i="18"/>
  <c r="I19" i="18" s="1"/>
  <c r="G19" i="18"/>
  <c r="F19" i="18"/>
  <c r="J18" i="18"/>
  <c r="H18" i="18"/>
  <c r="I18" i="18" s="1"/>
  <c r="G18" i="18"/>
  <c r="F18" i="18"/>
  <c r="J17" i="18"/>
  <c r="I17" i="18"/>
  <c r="H17" i="18"/>
  <c r="G17" i="18"/>
  <c r="F17" i="18"/>
  <c r="J16" i="18"/>
  <c r="H16" i="18"/>
  <c r="I16" i="18" s="1"/>
  <c r="G16" i="18"/>
  <c r="F16" i="18"/>
  <c r="J15" i="18"/>
  <c r="H15" i="18"/>
  <c r="I15" i="18" s="1"/>
  <c r="G15" i="18"/>
  <c r="F15" i="18"/>
  <c r="J14" i="18"/>
  <c r="I14" i="18"/>
  <c r="H14" i="18"/>
  <c r="G14" i="18"/>
  <c r="F14" i="18"/>
  <c r="J13" i="18"/>
  <c r="H13" i="18"/>
  <c r="I13" i="18" s="1"/>
  <c r="G13" i="18"/>
  <c r="F13" i="18"/>
  <c r="J12" i="18"/>
  <c r="I12" i="18"/>
  <c r="H12" i="18"/>
  <c r="G12" i="18"/>
  <c r="F12" i="18"/>
  <c r="J11" i="18"/>
  <c r="H11" i="18"/>
  <c r="I11" i="18" s="1"/>
  <c r="G11" i="18"/>
  <c r="F11" i="18"/>
  <c r="J10" i="18"/>
  <c r="H10" i="18"/>
  <c r="I10" i="18" s="1"/>
  <c r="G10" i="18"/>
  <c r="F10" i="18"/>
  <c r="J9" i="18"/>
  <c r="I9" i="18"/>
  <c r="H9" i="18"/>
  <c r="G9" i="18"/>
  <c r="F9" i="18"/>
  <c r="J8" i="18"/>
  <c r="H8" i="18"/>
  <c r="I8" i="18" s="1"/>
  <c r="G8" i="18"/>
  <c r="F8" i="18"/>
  <c r="J7" i="18"/>
  <c r="H7" i="18"/>
  <c r="I7" i="18" s="1"/>
  <c r="G7" i="18"/>
  <c r="F7" i="18"/>
  <c r="J6" i="18"/>
  <c r="I6" i="18"/>
  <c r="H6" i="18"/>
  <c r="G6" i="18"/>
  <c r="F6" i="18"/>
  <c r="J5" i="18"/>
  <c r="H5" i="18"/>
  <c r="I5" i="18" s="1"/>
  <c r="G5" i="18"/>
  <c r="F5" i="18"/>
  <c r="J4" i="18"/>
  <c r="I4" i="18"/>
  <c r="H4" i="18"/>
  <c r="G4" i="18"/>
  <c r="F4" i="18"/>
  <c r="J3" i="18"/>
  <c r="H3" i="18"/>
  <c r="I3" i="18" s="1"/>
  <c r="G3" i="18"/>
  <c r="F3" i="18"/>
  <c r="J2" i="18"/>
  <c r="H2" i="18"/>
  <c r="I2" i="18" s="1"/>
  <c r="G2" i="18"/>
  <c r="F2" i="18"/>
  <c r="J83" i="26"/>
  <c r="H83" i="26"/>
  <c r="I83" i="26" s="1"/>
  <c r="G83" i="26"/>
  <c r="F83" i="26"/>
  <c r="J82" i="26"/>
  <c r="H82" i="26"/>
  <c r="I82" i="26" s="1"/>
  <c r="G82" i="26"/>
  <c r="F82" i="26"/>
  <c r="J81" i="26"/>
  <c r="H81" i="26"/>
  <c r="I81" i="26" s="1"/>
  <c r="G81" i="26"/>
  <c r="F81" i="26"/>
  <c r="J80" i="26"/>
  <c r="H80" i="26"/>
  <c r="I80" i="26" s="1"/>
  <c r="G80" i="26"/>
  <c r="F80" i="26"/>
  <c r="J79" i="26"/>
  <c r="H79" i="26"/>
  <c r="I79" i="26" s="1"/>
  <c r="G79" i="26"/>
  <c r="F79" i="26"/>
  <c r="J78" i="26"/>
  <c r="H78" i="26"/>
  <c r="I78" i="26" s="1"/>
  <c r="G78" i="26"/>
  <c r="F78" i="26"/>
  <c r="J77" i="26"/>
  <c r="I77" i="26"/>
  <c r="H77" i="26"/>
  <c r="G77" i="26"/>
  <c r="F77" i="26"/>
  <c r="J76" i="26"/>
  <c r="H76" i="26"/>
  <c r="G76" i="26"/>
  <c r="F76" i="26"/>
  <c r="J75" i="26"/>
  <c r="H75" i="26"/>
  <c r="G75" i="26"/>
  <c r="F75" i="26"/>
  <c r="J74" i="26"/>
  <c r="H74" i="26"/>
  <c r="G74" i="26"/>
  <c r="F74" i="26"/>
  <c r="J73" i="26"/>
  <c r="H73" i="26"/>
  <c r="G73" i="26"/>
  <c r="F73" i="26"/>
  <c r="J72" i="26"/>
  <c r="H72" i="26"/>
  <c r="G72" i="26"/>
  <c r="F72" i="26"/>
  <c r="J71" i="26"/>
  <c r="H71" i="26"/>
  <c r="G71" i="26"/>
  <c r="F71" i="26"/>
  <c r="J70" i="26"/>
  <c r="H70" i="26"/>
  <c r="G70" i="26"/>
  <c r="F70" i="26"/>
  <c r="J69" i="26"/>
  <c r="H69" i="26"/>
  <c r="I69" i="26" s="1"/>
  <c r="G69" i="26"/>
  <c r="F69" i="26"/>
  <c r="J68" i="26"/>
  <c r="H68" i="26"/>
  <c r="I68" i="26" s="1"/>
  <c r="G68" i="26"/>
  <c r="F68" i="26"/>
  <c r="J67" i="26"/>
  <c r="H67" i="26"/>
  <c r="I67" i="26" s="1"/>
  <c r="G67" i="26"/>
  <c r="F67" i="26"/>
  <c r="J66" i="26"/>
  <c r="H66" i="26"/>
  <c r="I66" i="26" s="1"/>
  <c r="G66" i="26"/>
  <c r="F66" i="26"/>
  <c r="J65" i="26"/>
  <c r="H65" i="26"/>
  <c r="I65" i="26" s="1"/>
  <c r="G65" i="26"/>
  <c r="F65" i="26"/>
  <c r="J64" i="26"/>
  <c r="H64" i="26"/>
  <c r="I64" i="26" s="1"/>
  <c r="G64" i="26"/>
  <c r="F64" i="26"/>
  <c r="J63" i="26"/>
  <c r="H63" i="26"/>
  <c r="I63" i="26" s="1"/>
  <c r="G63" i="26"/>
  <c r="F63" i="26"/>
  <c r="J62" i="26"/>
  <c r="H62" i="26"/>
  <c r="I62" i="26" s="1"/>
  <c r="G62" i="26"/>
  <c r="F62" i="26"/>
  <c r="J61" i="26"/>
  <c r="I61" i="26"/>
  <c r="H61" i="26"/>
  <c r="G61" i="26"/>
  <c r="F61" i="26"/>
  <c r="J60" i="26"/>
  <c r="H60" i="26"/>
  <c r="G60" i="26"/>
  <c r="F60" i="26"/>
  <c r="J59" i="26"/>
  <c r="H59" i="26"/>
  <c r="G59" i="26"/>
  <c r="F59" i="26"/>
  <c r="J58" i="26"/>
  <c r="H58" i="26"/>
  <c r="G58" i="26"/>
  <c r="F58" i="26"/>
  <c r="J57" i="26"/>
  <c r="H57" i="26"/>
  <c r="G57" i="26"/>
  <c r="F57" i="26"/>
  <c r="J56" i="26"/>
  <c r="H56" i="26"/>
  <c r="G56" i="26"/>
  <c r="F56" i="26"/>
  <c r="J55" i="26"/>
  <c r="H55" i="26"/>
  <c r="G55" i="26"/>
  <c r="F55" i="26"/>
  <c r="J54" i="26"/>
  <c r="H54" i="26"/>
  <c r="G54" i="26"/>
  <c r="F54" i="26"/>
  <c r="J53" i="26"/>
  <c r="H53" i="26"/>
  <c r="I53" i="26" s="1"/>
  <c r="G53" i="26"/>
  <c r="F53" i="26"/>
  <c r="J52" i="26"/>
  <c r="H52" i="26"/>
  <c r="I52" i="26" s="1"/>
  <c r="G52" i="26"/>
  <c r="F52" i="26"/>
  <c r="J51" i="26"/>
  <c r="H51" i="26"/>
  <c r="I51" i="26" s="1"/>
  <c r="G51" i="26"/>
  <c r="F51" i="26"/>
  <c r="J50" i="26"/>
  <c r="H50" i="26"/>
  <c r="I50" i="26" s="1"/>
  <c r="G50" i="26"/>
  <c r="F50" i="26"/>
  <c r="J49" i="26"/>
  <c r="H49" i="26"/>
  <c r="I49" i="26" s="1"/>
  <c r="G49" i="26"/>
  <c r="F49" i="26"/>
  <c r="J48" i="26"/>
  <c r="H48" i="26"/>
  <c r="I48" i="26" s="1"/>
  <c r="G48" i="26"/>
  <c r="F48" i="26"/>
  <c r="J47" i="26"/>
  <c r="H47" i="26"/>
  <c r="I47" i="26" s="1"/>
  <c r="G47" i="26"/>
  <c r="F47" i="26"/>
  <c r="J46" i="26"/>
  <c r="H46" i="26"/>
  <c r="I46" i="26" s="1"/>
  <c r="G46" i="26"/>
  <c r="F46" i="26"/>
  <c r="J45" i="26"/>
  <c r="I45" i="26"/>
  <c r="H45" i="26"/>
  <c r="G45" i="26"/>
  <c r="F45" i="26"/>
  <c r="J44" i="26"/>
  <c r="H44" i="26"/>
  <c r="G44" i="26"/>
  <c r="F44" i="26"/>
  <c r="J43" i="26"/>
  <c r="H43" i="26"/>
  <c r="G43" i="26"/>
  <c r="F43" i="26"/>
  <c r="J42" i="26"/>
  <c r="H42" i="26"/>
  <c r="G42" i="26"/>
  <c r="F42" i="26"/>
  <c r="J41" i="26"/>
  <c r="H41" i="26"/>
  <c r="G41" i="26"/>
  <c r="F41" i="26"/>
  <c r="J40" i="26"/>
  <c r="H40" i="26"/>
  <c r="G40" i="26"/>
  <c r="F40" i="26"/>
  <c r="J39" i="26"/>
  <c r="H39" i="26"/>
  <c r="G39" i="26"/>
  <c r="F39" i="26"/>
  <c r="J38" i="26"/>
  <c r="H38" i="26"/>
  <c r="G38" i="26"/>
  <c r="F38" i="26"/>
  <c r="J37" i="26"/>
  <c r="H37" i="26"/>
  <c r="I37" i="26" s="1"/>
  <c r="G37" i="26"/>
  <c r="F37" i="26"/>
  <c r="J36" i="26"/>
  <c r="H36" i="26"/>
  <c r="I36" i="26" s="1"/>
  <c r="G36" i="26"/>
  <c r="F36" i="26"/>
  <c r="J35" i="26"/>
  <c r="H35" i="26"/>
  <c r="I35" i="26" s="1"/>
  <c r="G35" i="26"/>
  <c r="F35" i="26"/>
  <c r="J34" i="26"/>
  <c r="H34" i="26"/>
  <c r="I34" i="26" s="1"/>
  <c r="G34" i="26"/>
  <c r="F34" i="26"/>
  <c r="J33" i="26"/>
  <c r="H33" i="26"/>
  <c r="I33" i="26" s="1"/>
  <c r="G33" i="26"/>
  <c r="F33" i="26"/>
  <c r="J32" i="26"/>
  <c r="H32" i="26"/>
  <c r="I32" i="26" s="1"/>
  <c r="G32" i="26"/>
  <c r="F32" i="26"/>
  <c r="J31" i="26"/>
  <c r="H31" i="26"/>
  <c r="I31" i="26" s="1"/>
  <c r="G31" i="26"/>
  <c r="F31" i="26"/>
  <c r="J30" i="26"/>
  <c r="H30" i="26"/>
  <c r="I30" i="26" s="1"/>
  <c r="G30" i="26"/>
  <c r="F30" i="26"/>
  <c r="J29" i="26"/>
  <c r="I29" i="26"/>
  <c r="H29" i="26"/>
  <c r="G29" i="26"/>
  <c r="F29" i="26"/>
  <c r="J28" i="26"/>
  <c r="H28" i="26"/>
  <c r="G28" i="26"/>
  <c r="F28" i="26"/>
  <c r="J27" i="26"/>
  <c r="H27" i="26"/>
  <c r="G27" i="26"/>
  <c r="F27" i="26"/>
  <c r="J26" i="26"/>
  <c r="H26" i="26"/>
  <c r="G26" i="26"/>
  <c r="F26" i="26"/>
  <c r="J25" i="26"/>
  <c r="H25" i="26"/>
  <c r="G25" i="26"/>
  <c r="F25" i="26"/>
  <c r="J24" i="26"/>
  <c r="H24" i="26"/>
  <c r="G24" i="26"/>
  <c r="F24" i="26"/>
  <c r="J23" i="26"/>
  <c r="H23" i="26"/>
  <c r="G23" i="26"/>
  <c r="F23" i="26"/>
  <c r="J22" i="26"/>
  <c r="H22" i="26"/>
  <c r="G22" i="26"/>
  <c r="F22" i="26"/>
  <c r="J21" i="26"/>
  <c r="H21" i="26"/>
  <c r="I21" i="26" s="1"/>
  <c r="G21" i="26"/>
  <c r="F21" i="26"/>
  <c r="J20" i="26"/>
  <c r="H20" i="26"/>
  <c r="I20" i="26" s="1"/>
  <c r="G20" i="26"/>
  <c r="F20" i="26"/>
  <c r="J19" i="26"/>
  <c r="H19" i="26"/>
  <c r="I19" i="26" s="1"/>
  <c r="G19" i="26"/>
  <c r="F19" i="26"/>
  <c r="J18" i="26"/>
  <c r="H18" i="26"/>
  <c r="I18" i="26" s="1"/>
  <c r="G18" i="26"/>
  <c r="F18" i="26"/>
  <c r="J17" i="26"/>
  <c r="H17" i="26"/>
  <c r="I17" i="26" s="1"/>
  <c r="G17" i="26"/>
  <c r="F17" i="26"/>
  <c r="J16" i="26"/>
  <c r="H16" i="26"/>
  <c r="I16" i="26" s="1"/>
  <c r="G16" i="26"/>
  <c r="F16" i="26"/>
  <c r="J15" i="26"/>
  <c r="H15" i="26"/>
  <c r="I15" i="26" s="1"/>
  <c r="G15" i="26"/>
  <c r="F15" i="26"/>
  <c r="J14" i="26"/>
  <c r="H14" i="26"/>
  <c r="I14" i="26" s="1"/>
  <c r="G14" i="26"/>
  <c r="F14" i="26"/>
  <c r="J13" i="26"/>
  <c r="I13" i="26"/>
  <c r="H13" i="26"/>
  <c r="G13" i="26"/>
  <c r="F13" i="26"/>
  <c r="J12" i="26"/>
  <c r="H12" i="26"/>
  <c r="G12" i="26"/>
  <c r="F12" i="26"/>
  <c r="J11" i="26"/>
  <c r="H11" i="26"/>
  <c r="G11" i="26"/>
  <c r="F11" i="26"/>
  <c r="J10" i="26"/>
  <c r="H10" i="26"/>
  <c r="G10" i="26"/>
  <c r="F10" i="26"/>
  <c r="J9" i="26"/>
  <c r="H9" i="26"/>
  <c r="G9" i="26"/>
  <c r="F9" i="26"/>
  <c r="J8" i="26"/>
  <c r="H8" i="26"/>
  <c r="G8" i="26"/>
  <c r="F8" i="26"/>
  <c r="J7" i="26"/>
  <c r="H7" i="26"/>
  <c r="G7" i="26"/>
  <c r="F7" i="26"/>
  <c r="J6" i="26"/>
  <c r="H6" i="26"/>
  <c r="G6" i="26"/>
  <c r="F6" i="26"/>
  <c r="J5" i="26"/>
  <c r="H5" i="26"/>
  <c r="I5" i="26" s="1"/>
  <c r="G5" i="26"/>
  <c r="F5" i="26"/>
  <c r="J4" i="26"/>
  <c r="H4" i="26"/>
  <c r="I4" i="26" s="1"/>
  <c r="G4" i="26"/>
  <c r="F4" i="26"/>
  <c r="J3" i="26"/>
  <c r="H3" i="26"/>
  <c r="I3" i="26" s="1"/>
  <c r="G3" i="26"/>
  <c r="F3" i="26"/>
  <c r="J2" i="26"/>
  <c r="H2" i="26"/>
  <c r="I2" i="26" s="1"/>
  <c r="G2" i="26"/>
  <c r="F2" i="26"/>
  <c r="G83" i="25"/>
  <c r="J82" i="25"/>
  <c r="H82" i="25"/>
  <c r="G82" i="25"/>
  <c r="F82" i="25"/>
  <c r="J81" i="25"/>
  <c r="H81" i="25"/>
  <c r="G81" i="25"/>
  <c r="F81" i="25"/>
  <c r="J80" i="25"/>
  <c r="H80" i="25"/>
  <c r="G80" i="25"/>
  <c r="F80" i="25"/>
  <c r="J79" i="25"/>
  <c r="H79" i="25"/>
  <c r="G79" i="25"/>
  <c r="F79" i="25"/>
  <c r="J78" i="25"/>
  <c r="H78" i="25"/>
  <c r="G78" i="25"/>
  <c r="F78" i="25"/>
  <c r="J77" i="25"/>
  <c r="H77" i="25"/>
  <c r="G77" i="25"/>
  <c r="F77" i="25"/>
  <c r="J76" i="25"/>
  <c r="H76" i="25"/>
  <c r="G76" i="25"/>
  <c r="F76" i="25"/>
  <c r="J75" i="25"/>
  <c r="H75" i="25"/>
  <c r="G75" i="25"/>
  <c r="F75" i="25"/>
  <c r="J74" i="25"/>
  <c r="H74" i="25"/>
  <c r="G74" i="25"/>
  <c r="F74" i="25"/>
  <c r="J73" i="25"/>
  <c r="H73" i="25"/>
  <c r="G73" i="25"/>
  <c r="F73" i="25"/>
  <c r="J72" i="25"/>
  <c r="H72" i="25"/>
  <c r="G72" i="25"/>
  <c r="F72" i="25"/>
  <c r="J71" i="25"/>
  <c r="H71" i="25"/>
  <c r="G71" i="25"/>
  <c r="F71" i="25"/>
  <c r="J70" i="25"/>
  <c r="H70" i="25"/>
  <c r="G70" i="25"/>
  <c r="F70" i="25"/>
  <c r="J69" i="25"/>
  <c r="H69" i="25"/>
  <c r="G69" i="25"/>
  <c r="F69" i="25"/>
  <c r="J68" i="25"/>
  <c r="H68" i="25"/>
  <c r="G68" i="25"/>
  <c r="F68" i="25"/>
  <c r="J67" i="25"/>
  <c r="H67" i="25"/>
  <c r="G67" i="25"/>
  <c r="F67" i="25"/>
  <c r="J66" i="25"/>
  <c r="H66" i="25"/>
  <c r="G66" i="25"/>
  <c r="F66" i="25"/>
  <c r="J65" i="25"/>
  <c r="H65" i="25"/>
  <c r="G65" i="25"/>
  <c r="F65" i="25"/>
  <c r="J64" i="25"/>
  <c r="H64" i="25"/>
  <c r="G64" i="25"/>
  <c r="F64" i="25"/>
  <c r="J63" i="25"/>
  <c r="H63" i="25"/>
  <c r="G63" i="25"/>
  <c r="F63" i="25"/>
  <c r="J62" i="25"/>
  <c r="H62" i="25"/>
  <c r="G62" i="25"/>
  <c r="F62" i="25"/>
  <c r="J61" i="25"/>
  <c r="H61" i="25"/>
  <c r="G61" i="25"/>
  <c r="F61" i="25"/>
  <c r="J60" i="25"/>
  <c r="H60" i="25"/>
  <c r="G60" i="25"/>
  <c r="F60" i="25"/>
  <c r="J59" i="25"/>
  <c r="H59" i="25"/>
  <c r="G59" i="25"/>
  <c r="F59" i="25"/>
  <c r="J58" i="25"/>
  <c r="H58" i="25"/>
  <c r="G58" i="25"/>
  <c r="F58" i="25"/>
  <c r="J57" i="25"/>
  <c r="H57" i="25"/>
  <c r="G57" i="25"/>
  <c r="F57" i="25"/>
  <c r="J56" i="25"/>
  <c r="H56" i="25"/>
  <c r="G56" i="25"/>
  <c r="F56" i="25"/>
  <c r="J55" i="25"/>
  <c r="H55" i="25"/>
  <c r="G55" i="25"/>
  <c r="F55" i="25"/>
  <c r="J54" i="25"/>
  <c r="H54" i="25"/>
  <c r="G54" i="25"/>
  <c r="F54" i="25"/>
  <c r="J53" i="25"/>
  <c r="H53" i="25"/>
  <c r="G53" i="25"/>
  <c r="F53" i="25"/>
  <c r="J52" i="25"/>
  <c r="H52" i="25"/>
  <c r="G52" i="25"/>
  <c r="F52" i="25"/>
  <c r="J51" i="25"/>
  <c r="H51" i="25"/>
  <c r="G51" i="25"/>
  <c r="F51" i="25"/>
  <c r="J50" i="25"/>
  <c r="H50" i="25"/>
  <c r="G50" i="25"/>
  <c r="F50" i="25"/>
  <c r="J49" i="25"/>
  <c r="H49" i="25"/>
  <c r="G49" i="25"/>
  <c r="F49" i="25"/>
  <c r="J48" i="25"/>
  <c r="H48" i="25"/>
  <c r="G48" i="25"/>
  <c r="F48" i="25"/>
  <c r="J47" i="25"/>
  <c r="H47" i="25"/>
  <c r="G47" i="25"/>
  <c r="F47" i="25"/>
  <c r="J46" i="25"/>
  <c r="H46" i="25"/>
  <c r="G46" i="25"/>
  <c r="F46" i="25"/>
  <c r="J45" i="25"/>
  <c r="H45" i="25"/>
  <c r="G45" i="25"/>
  <c r="F45" i="25"/>
  <c r="J44" i="25"/>
  <c r="H44" i="25"/>
  <c r="G44" i="25"/>
  <c r="F44" i="25"/>
  <c r="J43" i="25"/>
  <c r="H43" i="25"/>
  <c r="G43" i="25"/>
  <c r="F43" i="25"/>
  <c r="J42" i="25"/>
  <c r="H42" i="25"/>
  <c r="G42" i="25"/>
  <c r="F42" i="25"/>
  <c r="J41" i="25"/>
  <c r="H41" i="25"/>
  <c r="G41" i="25"/>
  <c r="F41" i="25"/>
  <c r="J40" i="25"/>
  <c r="H40" i="25"/>
  <c r="G40" i="25"/>
  <c r="F40" i="25"/>
  <c r="J39" i="25"/>
  <c r="H39" i="25"/>
  <c r="G39" i="25"/>
  <c r="F39" i="25"/>
  <c r="J38" i="25"/>
  <c r="H38" i="25"/>
  <c r="G38" i="25"/>
  <c r="F38" i="25"/>
  <c r="J37" i="25"/>
  <c r="H37" i="25"/>
  <c r="G37" i="25"/>
  <c r="F37" i="25"/>
  <c r="J36" i="25"/>
  <c r="H36" i="25"/>
  <c r="G36" i="25"/>
  <c r="F36" i="25"/>
  <c r="J35" i="25"/>
  <c r="H35" i="25"/>
  <c r="G35" i="25"/>
  <c r="F35" i="25"/>
  <c r="J34" i="25"/>
  <c r="H34" i="25"/>
  <c r="G34" i="25"/>
  <c r="F34" i="25"/>
  <c r="J33" i="25"/>
  <c r="H33" i="25"/>
  <c r="G33" i="25"/>
  <c r="F33" i="25"/>
  <c r="J32" i="25"/>
  <c r="H32" i="25"/>
  <c r="G32" i="25"/>
  <c r="F32" i="25"/>
  <c r="J31" i="25"/>
  <c r="H31" i="25"/>
  <c r="G31" i="25"/>
  <c r="F31" i="25"/>
  <c r="J30" i="25"/>
  <c r="H30" i="25"/>
  <c r="G30" i="25"/>
  <c r="F30" i="25"/>
  <c r="J29" i="25"/>
  <c r="H29" i="25"/>
  <c r="G29" i="25"/>
  <c r="F29" i="25"/>
  <c r="J28" i="25"/>
  <c r="H28" i="25"/>
  <c r="G28" i="25"/>
  <c r="F28" i="25"/>
  <c r="J27" i="25"/>
  <c r="H27" i="25"/>
  <c r="G27" i="25"/>
  <c r="F27" i="25"/>
  <c r="J26" i="25"/>
  <c r="H26" i="25"/>
  <c r="G26" i="25"/>
  <c r="F26" i="25"/>
  <c r="J25" i="25"/>
  <c r="H25" i="25"/>
  <c r="G25" i="25"/>
  <c r="F25" i="25"/>
  <c r="J24" i="25"/>
  <c r="H24" i="25"/>
  <c r="G24" i="25"/>
  <c r="F24" i="25"/>
  <c r="J23" i="25"/>
  <c r="H23" i="25"/>
  <c r="G23" i="25"/>
  <c r="F23" i="25"/>
  <c r="J22" i="25"/>
  <c r="H22" i="25"/>
  <c r="G22" i="25"/>
  <c r="F22" i="25"/>
  <c r="J21" i="25"/>
  <c r="H21" i="25"/>
  <c r="G21" i="25"/>
  <c r="F21" i="25"/>
  <c r="J20" i="25"/>
  <c r="H20" i="25"/>
  <c r="G20" i="25"/>
  <c r="F20" i="25"/>
  <c r="J19" i="25"/>
  <c r="H19" i="25"/>
  <c r="G19" i="25"/>
  <c r="F19" i="25"/>
  <c r="J18" i="25"/>
  <c r="H18" i="25"/>
  <c r="G18" i="25"/>
  <c r="F18" i="25"/>
  <c r="J17" i="25"/>
  <c r="H17" i="25"/>
  <c r="G17" i="25"/>
  <c r="F17" i="25"/>
  <c r="J16" i="25"/>
  <c r="H16" i="25"/>
  <c r="G16" i="25"/>
  <c r="F16" i="25"/>
  <c r="J15" i="25"/>
  <c r="H15" i="25"/>
  <c r="G15" i="25"/>
  <c r="F15" i="25"/>
  <c r="J14" i="25"/>
  <c r="H14" i="25"/>
  <c r="G14" i="25"/>
  <c r="F14" i="25"/>
  <c r="J13" i="25"/>
  <c r="H13" i="25"/>
  <c r="G13" i="25"/>
  <c r="F13" i="25"/>
  <c r="J12" i="25"/>
  <c r="H12" i="25"/>
  <c r="G12" i="25"/>
  <c r="F12" i="25"/>
  <c r="J11" i="25"/>
  <c r="H11" i="25"/>
  <c r="G11" i="25"/>
  <c r="F11" i="25"/>
  <c r="J10" i="25"/>
  <c r="H10" i="25"/>
  <c r="G10" i="25"/>
  <c r="F10" i="25"/>
  <c r="J9" i="25"/>
  <c r="H9" i="25"/>
  <c r="G9" i="25"/>
  <c r="F9" i="25"/>
  <c r="J8" i="25"/>
  <c r="H8" i="25"/>
  <c r="G8" i="25"/>
  <c r="F8" i="25"/>
  <c r="J7" i="25"/>
  <c r="H7" i="25"/>
  <c r="G7" i="25"/>
  <c r="F7" i="25"/>
  <c r="J6" i="25"/>
  <c r="H6" i="25"/>
  <c r="G6" i="25"/>
  <c r="F6" i="25"/>
  <c r="J5" i="25"/>
  <c r="H5" i="25"/>
  <c r="G5" i="25"/>
  <c r="F5" i="25"/>
  <c r="J4" i="25"/>
  <c r="H4" i="25"/>
  <c r="G4" i="25"/>
  <c r="F4" i="25"/>
  <c r="J3" i="25"/>
  <c r="H3" i="25"/>
  <c r="G3" i="25"/>
  <c r="F3" i="25"/>
  <c r="J2" i="25"/>
  <c r="J83" i="25" s="1"/>
  <c r="H2" i="25"/>
  <c r="H83" i="25" s="1"/>
  <c r="G2" i="25"/>
  <c r="F2" i="25"/>
  <c r="F83" i="25" s="1"/>
  <c r="J83" i="24"/>
  <c r="H83" i="24"/>
  <c r="I83" i="24" s="1"/>
  <c r="G83" i="24"/>
  <c r="F83" i="24"/>
  <c r="J82" i="24"/>
  <c r="I82" i="24"/>
  <c r="H82" i="24"/>
  <c r="G82" i="24"/>
  <c r="F82" i="24"/>
  <c r="J81" i="24"/>
  <c r="H81" i="24"/>
  <c r="I81" i="24" s="1"/>
  <c r="G81" i="24"/>
  <c r="F81" i="24"/>
  <c r="J80" i="24"/>
  <c r="I80" i="24"/>
  <c r="H80" i="24"/>
  <c r="G80" i="24"/>
  <c r="F80" i="24"/>
  <c r="J79" i="24"/>
  <c r="H79" i="24"/>
  <c r="I79" i="24" s="1"/>
  <c r="G79" i="24"/>
  <c r="F79" i="24"/>
  <c r="J78" i="24"/>
  <c r="H78" i="24"/>
  <c r="I78" i="24" s="1"/>
  <c r="G78" i="24"/>
  <c r="F78" i="24"/>
  <c r="J77" i="24"/>
  <c r="H77" i="24"/>
  <c r="I77" i="24" s="1"/>
  <c r="G77" i="24"/>
  <c r="F77" i="24"/>
  <c r="J76" i="24"/>
  <c r="I76" i="24"/>
  <c r="H76" i="24"/>
  <c r="G76" i="24"/>
  <c r="F76" i="24"/>
  <c r="J75" i="24"/>
  <c r="H75" i="24"/>
  <c r="I75" i="24" s="1"/>
  <c r="G75" i="24"/>
  <c r="F75" i="24"/>
  <c r="J74" i="24"/>
  <c r="I74" i="24"/>
  <c r="H74" i="24"/>
  <c r="G74" i="24"/>
  <c r="F74" i="24"/>
  <c r="J73" i="24"/>
  <c r="H73" i="24"/>
  <c r="I73" i="24" s="1"/>
  <c r="G73" i="24"/>
  <c r="F73" i="24"/>
  <c r="J72" i="24"/>
  <c r="I72" i="24"/>
  <c r="H72" i="24"/>
  <c r="G72" i="24"/>
  <c r="F72" i="24"/>
  <c r="J71" i="24"/>
  <c r="H71" i="24"/>
  <c r="I71" i="24" s="1"/>
  <c r="G71" i="24"/>
  <c r="F71" i="24"/>
  <c r="J70" i="24"/>
  <c r="H70" i="24"/>
  <c r="I70" i="24" s="1"/>
  <c r="G70" i="24"/>
  <c r="F70" i="24"/>
  <c r="J69" i="24"/>
  <c r="H69" i="24"/>
  <c r="I69" i="24" s="1"/>
  <c r="G69" i="24"/>
  <c r="F69" i="24"/>
  <c r="J68" i="24"/>
  <c r="H68" i="24"/>
  <c r="I68" i="24" s="1"/>
  <c r="G68" i="24"/>
  <c r="F68" i="24"/>
  <c r="J67" i="24"/>
  <c r="H67" i="24"/>
  <c r="I67" i="24" s="1"/>
  <c r="G67" i="24"/>
  <c r="F67" i="24"/>
  <c r="J66" i="24"/>
  <c r="I66" i="24"/>
  <c r="H66" i="24"/>
  <c r="G66" i="24"/>
  <c r="F66" i="24"/>
  <c r="J65" i="24"/>
  <c r="H65" i="24"/>
  <c r="I65" i="24" s="1"/>
  <c r="G65" i="24"/>
  <c r="F65" i="24"/>
  <c r="J64" i="24"/>
  <c r="H64" i="24"/>
  <c r="I64" i="24" s="1"/>
  <c r="G64" i="24"/>
  <c r="F64" i="24"/>
  <c r="J63" i="24"/>
  <c r="H63" i="24"/>
  <c r="I63" i="24" s="1"/>
  <c r="G63" i="24"/>
  <c r="F63" i="24"/>
  <c r="J62" i="24"/>
  <c r="H62" i="24"/>
  <c r="I62" i="24" s="1"/>
  <c r="G62" i="24"/>
  <c r="F62" i="24"/>
  <c r="J61" i="24"/>
  <c r="H61" i="24"/>
  <c r="I61" i="24" s="1"/>
  <c r="G61" i="24"/>
  <c r="F61" i="24"/>
  <c r="J60" i="24"/>
  <c r="I60" i="24"/>
  <c r="H60" i="24"/>
  <c r="G60" i="24"/>
  <c r="F60" i="24"/>
  <c r="J59" i="24"/>
  <c r="H59" i="24"/>
  <c r="I59" i="24" s="1"/>
  <c r="G59" i="24"/>
  <c r="F59" i="24"/>
  <c r="J58" i="24"/>
  <c r="H58" i="24"/>
  <c r="I58" i="24" s="1"/>
  <c r="G58" i="24"/>
  <c r="F58" i="24"/>
  <c r="J57" i="24"/>
  <c r="H57" i="24"/>
  <c r="I57" i="24" s="1"/>
  <c r="G57" i="24"/>
  <c r="F57" i="24"/>
  <c r="J56" i="24"/>
  <c r="H56" i="24"/>
  <c r="I56" i="24" s="1"/>
  <c r="G56" i="24"/>
  <c r="F56" i="24"/>
  <c r="J55" i="24"/>
  <c r="H55" i="24"/>
  <c r="I55" i="24" s="1"/>
  <c r="G55" i="24"/>
  <c r="F55" i="24"/>
  <c r="J54" i="24"/>
  <c r="H54" i="24"/>
  <c r="I54" i="24" s="1"/>
  <c r="G54" i="24"/>
  <c r="F54" i="24"/>
  <c r="J53" i="24"/>
  <c r="H53" i="24"/>
  <c r="I53" i="24" s="1"/>
  <c r="G53" i="24"/>
  <c r="F53" i="24"/>
  <c r="J52" i="24"/>
  <c r="H52" i="24"/>
  <c r="I52" i="24" s="1"/>
  <c r="G52" i="24"/>
  <c r="F52" i="24"/>
  <c r="J51" i="24"/>
  <c r="H51" i="24"/>
  <c r="I51" i="24" s="1"/>
  <c r="G51" i="24"/>
  <c r="F51" i="24"/>
  <c r="J50" i="24"/>
  <c r="I50" i="24"/>
  <c r="H50" i="24"/>
  <c r="G50" i="24"/>
  <c r="F50" i="24"/>
  <c r="J49" i="24"/>
  <c r="H49" i="24"/>
  <c r="I49" i="24" s="1"/>
  <c r="G49" i="24"/>
  <c r="F49" i="24"/>
  <c r="J48" i="24"/>
  <c r="H48" i="24"/>
  <c r="I48" i="24" s="1"/>
  <c r="G48" i="24"/>
  <c r="F48" i="24"/>
  <c r="J47" i="24"/>
  <c r="H47" i="24"/>
  <c r="I47" i="24" s="1"/>
  <c r="G47" i="24"/>
  <c r="F47" i="24"/>
  <c r="J46" i="24"/>
  <c r="H46" i="24"/>
  <c r="I46" i="24" s="1"/>
  <c r="G46" i="24"/>
  <c r="F46" i="24"/>
  <c r="J45" i="24"/>
  <c r="H45" i="24"/>
  <c r="I45" i="24" s="1"/>
  <c r="G45" i="24"/>
  <c r="F45" i="24"/>
  <c r="J44" i="24"/>
  <c r="H44" i="24"/>
  <c r="I44" i="24" s="1"/>
  <c r="G44" i="24"/>
  <c r="F44" i="24"/>
  <c r="J43" i="24"/>
  <c r="H43" i="24"/>
  <c r="I43" i="24" s="1"/>
  <c r="G43" i="24"/>
  <c r="F43" i="24"/>
  <c r="J42" i="24"/>
  <c r="I42" i="24"/>
  <c r="H42" i="24"/>
  <c r="G42" i="24"/>
  <c r="F42" i="24"/>
  <c r="J41" i="24"/>
  <c r="H41" i="24"/>
  <c r="I41" i="24" s="1"/>
  <c r="G41" i="24"/>
  <c r="F41" i="24"/>
  <c r="J40" i="24"/>
  <c r="H40" i="24"/>
  <c r="I40" i="24" s="1"/>
  <c r="G40" i="24"/>
  <c r="F40" i="24"/>
  <c r="J39" i="24"/>
  <c r="H39" i="24"/>
  <c r="I39" i="24" s="1"/>
  <c r="G39" i="24"/>
  <c r="F39" i="24"/>
  <c r="J38" i="24"/>
  <c r="H38" i="24"/>
  <c r="I38" i="24" s="1"/>
  <c r="G38" i="24"/>
  <c r="F38" i="24"/>
  <c r="J37" i="24"/>
  <c r="H37" i="24"/>
  <c r="I37" i="24" s="1"/>
  <c r="G37" i="24"/>
  <c r="F37" i="24"/>
  <c r="J36" i="24"/>
  <c r="H36" i="24"/>
  <c r="I36" i="24" s="1"/>
  <c r="G36" i="24"/>
  <c r="F36" i="24"/>
  <c r="J35" i="24"/>
  <c r="H35" i="24"/>
  <c r="I35" i="24" s="1"/>
  <c r="G35" i="24"/>
  <c r="F35" i="24"/>
  <c r="J34" i="24"/>
  <c r="I34" i="24"/>
  <c r="H34" i="24"/>
  <c r="G34" i="24"/>
  <c r="F34" i="24"/>
  <c r="J33" i="24"/>
  <c r="H33" i="24"/>
  <c r="I33" i="24" s="1"/>
  <c r="G33" i="24"/>
  <c r="F33" i="24"/>
  <c r="J32" i="24"/>
  <c r="H32" i="24"/>
  <c r="I32" i="24" s="1"/>
  <c r="G32" i="24"/>
  <c r="F32" i="24"/>
  <c r="J31" i="24"/>
  <c r="H31" i="24"/>
  <c r="I31" i="24" s="1"/>
  <c r="G31" i="24"/>
  <c r="F31" i="24"/>
  <c r="J30" i="24"/>
  <c r="H30" i="24"/>
  <c r="I30" i="24" s="1"/>
  <c r="G30" i="24"/>
  <c r="F30" i="24"/>
  <c r="J29" i="24"/>
  <c r="H29" i="24"/>
  <c r="I29" i="24" s="1"/>
  <c r="G29" i="24"/>
  <c r="F29" i="24"/>
  <c r="J28" i="24"/>
  <c r="H28" i="24"/>
  <c r="I28" i="24" s="1"/>
  <c r="G28" i="24"/>
  <c r="F28" i="24"/>
  <c r="J27" i="24"/>
  <c r="H27" i="24"/>
  <c r="I27" i="24" s="1"/>
  <c r="G27" i="24"/>
  <c r="F27" i="24"/>
  <c r="J26" i="24"/>
  <c r="I26" i="24"/>
  <c r="H26" i="24"/>
  <c r="G26" i="24"/>
  <c r="F26" i="24"/>
  <c r="J25" i="24"/>
  <c r="H25" i="24"/>
  <c r="I25" i="24" s="1"/>
  <c r="G25" i="24"/>
  <c r="F25" i="24"/>
  <c r="J24" i="24"/>
  <c r="H24" i="24"/>
  <c r="I24" i="24" s="1"/>
  <c r="G24" i="24"/>
  <c r="F24" i="24"/>
  <c r="J23" i="24"/>
  <c r="H23" i="24"/>
  <c r="I23" i="24" s="1"/>
  <c r="G23" i="24"/>
  <c r="F23" i="24"/>
  <c r="J22" i="24"/>
  <c r="H22" i="24"/>
  <c r="I22" i="24" s="1"/>
  <c r="G22" i="24"/>
  <c r="F22" i="24"/>
  <c r="J21" i="24"/>
  <c r="H21" i="24"/>
  <c r="I21" i="24" s="1"/>
  <c r="G21" i="24"/>
  <c r="F21" i="24"/>
  <c r="J20" i="24"/>
  <c r="I20" i="24"/>
  <c r="H20" i="24"/>
  <c r="G20" i="24"/>
  <c r="F20" i="24"/>
  <c r="J19" i="24"/>
  <c r="H19" i="24"/>
  <c r="I19" i="24" s="1"/>
  <c r="G19" i="24"/>
  <c r="F19" i="24"/>
  <c r="J18" i="24"/>
  <c r="I18" i="24"/>
  <c r="H18" i="24"/>
  <c r="G18" i="24"/>
  <c r="F18" i="24"/>
  <c r="J17" i="24"/>
  <c r="H17" i="24"/>
  <c r="I17" i="24" s="1"/>
  <c r="G17" i="24"/>
  <c r="F17" i="24"/>
  <c r="J16" i="24"/>
  <c r="H16" i="24"/>
  <c r="I16" i="24" s="1"/>
  <c r="G16" i="24"/>
  <c r="F16" i="24"/>
  <c r="J15" i="24"/>
  <c r="H15" i="24"/>
  <c r="I15" i="24" s="1"/>
  <c r="G15" i="24"/>
  <c r="F15" i="24"/>
  <c r="J14" i="24"/>
  <c r="H14" i="24"/>
  <c r="I14" i="24" s="1"/>
  <c r="G14" i="24"/>
  <c r="F14" i="24"/>
  <c r="J13" i="24"/>
  <c r="H13" i="24"/>
  <c r="I13" i="24" s="1"/>
  <c r="G13" i="24"/>
  <c r="F13" i="24"/>
  <c r="J12" i="24"/>
  <c r="I12" i="24"/>
  <c r="H12" i="24"/>
  <c r="G12" i="24"/>
  <c r="F12" i="24"/>
  <c r="J11" i="24"/>
  <c r="H11" i="24"/>
  <c r="I11" i="24" s="1"/>
  <c r="G11" i="24"/>
  <c r="F11" i="24"/>
  <c r="J10" i="24"/>
  <c r="I10" i="24"/>
  <c r="H10" i="24"/>
  <c r="G10" i="24"/>
  <c r="F10" i="24"/>
  <c r="J9" i="24"/>
  <c r="H9" i="24"/>
  <c r="I9" i="24" s="1"/>
  <c r="G9" i="24"/>
  <c r="F9" i="24"/>
  <c r="J8" i="24"/>
  <c r="H8" i="24"/>
  <c r="I8" i="24" s="1"/>
  <c r="G8" i="24"/>
  <c r="F8" i="24"/>
  <c r="J7" i="24"/>
  <c r="H7" i="24"/>
  <c r="I7" i="24" s="1"/>
  <c r="G7" i="24"/>
  <c r="F7" i="24"/>
  <c r="J6" i="24"/>
  <c r="H6" i="24"/>
  <c r="I6" i="24" s="1"/>
  <c r="G6" i="24"/>
  <c r="F6" i="24"/>
  <c r="J5" i="24"/>
  <c r="H5" i="24"/>
  <c r="I5" i="24" s="1"/>
  <c r="G5" i="24"/>
  <c r="F5" i="24"/>
  <c r="J4" i="24"/>
  <c r="I4" i="24"/>
  <c r="H4" i="24"/>
  <c r="G4" i="24"/>
  <c r="F4" i="24"/>
  <c r="J3" i="24"/>
  <c r="H3" i="24"/>
  <c r="I3" i="24" s="1"/>
  <c r="G3" i="24"/>
  <c r="F3" i="24"/>
  <c r="J2" i="24"/>
  <c r="I2" i="24"/>
  <c r="H2" i="24"/>
  <c r="G2" i="24"/>
  <c r="F2" i="24"/>
  <c r="J83" i="3"/>
  <c r="H83" i="3"/>
  <c r="I83" i="3" s="1"/>
  <c r="G83" i="3"/>
  <c r="F83" i="3"/>
  <c r="J82" i="3"/>
  <c r="H82" i="3"/>
  <c r="I82" i="3" s="1"/>
  <c r="G82" i="3"/>
  <c r="F82" i="3"/>
  <c r="J81" i="3"/>
  <c r="H81" i="3"/>
  <c r="I81" i="3" s="1"/>
  <c r="G81" i="3"/>
  <c r="F81" i="3"/>
  <c r="J80" i="3"/>
  <c r="H80" i="3"/>
  <c r="I80" i="3" s="1"/>
  <c r="G80" i="3"/>
  <c r="F80" i="3"/>
  <c r="J79" i="3"/>
  <c r="H79" i="3"/>
  <c r="G79" i="3"/>
  <c r="F79" i="3"/>
  <c r="J78" i="3"/>
  <c r="H78" i="3"/>
  <c r="I78" i="3" s="1"/>
  <c r="G78" i="3"/>
  <c r="F78" i="3"/>
  <c r="J77" i="3"/>
  <c r="H77" i="3"/>
  <c r="I77" i="3" s="1"/>
  <c r="G77" i="3"/>
  <c r="F77" i="3"/>
  <c r="J76" i="3"/>
  <c r="I76" i="3"/>
  <c r="H76" i="3"/>
  <c r="G76" i="3"/>
  <c r="F76" i="3"/>
  <c r="J75" i="3"/>
  <c r="H75" i="3"/>
  <c r="G75" i="3"/>
  <c r="F75" i="3"/>
  <c r="J74" i="3"/>
  <c r="H74" i="3"/>
  <c r="G74" i="3"/>
  <c r="F74" i="3"/>
  <c r="J73" i="3"/>
  <c r="H73" i="3"/>
  <c r="G73" i="3"/>
  <c r="F73" i="3"/>
  <c r="J72" i="3"/>
  <c r="H72" i="3"/>
  <c r="G72" i="3"/>
  <c r="F72" i="3"/>
  <c r="J71" i="3"/>
  <c r="H71" i="3"/>
  <c r="G71" i="3"/>
  <c r="F71" i="3"/>
  <c r="J70" i="3"/>
  <c r="H70" i="3"/>
  <c r="G70" i="3"/>
  <c r="F70" i="3"/>
  <c r="J69" i="3"/>
  <c r="H69" i="3"/>
  <c r="G69" i="3"/>
  <c r="F69" i="3"/>
  <c r="J68" i="3"/>
  <c r="H68" i="3"/>
  <c r="I68" i="3" s="1"/>
  <c r="G68" i="3"/>
  <c r="F68" i="3"/>
  <c r="J67" i="3"/>
  <c r="H67" i="3"/>
  <c r="I67" i="3" s="1"/>
  <c r="G67" i="3"/>
  <c r="F67" i="3"/>
  <c r="J66" i="3"/>
  <c r="H66" i="3"/>
  <c r="I66" i="3" s="1"/>
  <c r="G66" i="3"/>
  <c r="F66" i="3"/>
  <c r="J65" i="3"/>
  <c r="H65" i="3"/>
  <c r="I65" i="3" s="1"/>
  <c r="G65" i="3"/>
  <c r="F65" i="3"/>
  <c r="J64" i="3"/>
  <c r="H64" i="3"/>
  <c r="I64" i="3" s="1"/>
  <c r="G64" i="3"/>
  <c r="F64" i="3"/>
  <c r="J63" i="3"/>
  <c r="H63" i="3"/>
  <c r="I63" i="3" s="1"/>
  <c r="G63" i="3"/>
  <c r="F63" i="3"/>
  <c r="J62" i="3"/>
  <c r="H62" i="3"/>
  <c r="I62" i="3" s="1"/>
  <c r="G62" i="3"/>
  <c r="F62" i="3"/>
  <c r="J61" i="3"/>
  <c r="H61" i="3"/>
  <c r="I61" i="3" s="1"/>
  <c r="G61" i="3"/>
  <c r="F61" i="3"/>
  <c r="J60" i="3"/>
  <c r="I60" i="3"/>
  <c r="H60" i="3"/>
  <c r="G60" i="3"/>
  <c r="F60" i="3"/>
  <c r="J59" i="3"/>
  <c r="H59" i="3"/>
  <c r="G59" i="3"/>
  <c r="F59" i="3"/>
  <c r="J58" i="3"/>
  <c r="H58" i="3"/>
  <c r="G58" i="3"/>
  <c r="F58" i="3"/>
  <c r="J57" i="3"/>
  <c r="H57" i="3"/>
  <c r="G57" i="3"/>
  <c r="F57" i="3"/>
  <c r="J56" i="3"/>
  <c r="H56" i="3"/>
  <c r="G56" i="3"/>
  <c r="F56" i="3"/>
  <c r="J55" i="3"/>
  <c r="H55" i="3"/>
  <c r="G55" i="3"/>
  <c r="F55" i="3"/>
  <c r="J54" i="3"/>
  <c r="H54" i="3"/>
  <c r="G54" i="3"/>
  <c r="F54" i="3"/>
  <c r="J53" i="3"/>
  <c r="H53" i="3"/>
  <c r="G53" i="3"/>
  <c r="F53" i="3"/>
  <c r="J52" i="3"/>
  <c r="H52" i="3"/>
  <c r="I52" i="3" s="1"/>
  <c r="G52" i="3"/>
  <c r="F52" i="3"/>
  <c r="J51" i="3"/>
  <c r="H51" i="3"/>
  <c r="I51" i="3" s="1"/>
  <c r="G51" i="3"/>
  <c r="F51" i="3"/>
  <c r="J50" i="3"/>
  <c r="H50" i="3"/>
  <c r="I50" i="3" s="1"/>
  <c r="G50" i="3"/>
  <c r="F50" i="3"/>
  <c r="J49" i="3"/>
  <c r="H49" i="3"/>
  <c r="I49" i="3" s="1"/>
  <c r="G49" i="3"/>
  <c r="F49" i="3"/>
  <c r="J48" i="3"/>
  <c r="H48" i="3"/>
  <c r="I48" i="3" s="1"/>
  <c r="G48" i="3"/>
  <c r="F48" i="3"/>
  <c r="J47" i="3"/>
  <c r="H47" i="3"/>
  <c r="I47" i="3" s="1"/>
  <c r="G47" i="3"/>
  <c r="F47" i="3"/>
  <c r="J46" i="3"/>
  <c r="H46" i="3"/>
  <c r="I46" i="3" s="1"/>
  <c r="G46" i="3"/>
  <c r="F46" i="3"/>
  <c r="J45" i="3"/>
  <c r="H45" i="3"/>
  <c r="I45" i="3" s="1"/>
  <c r="G45" i="3"/>
  <c r="F45" i="3"/>
  <c r="J44" i="3"/>
  <c r="H44" i="3"/>
  <c r="I44" i="3" s="1"/>
  <c r="G44" i="3"/>
  <c r="F44" i="3"/>
  <c r="J43" i="3"/>
  <c r="H43" i="3"/>
  <c r="G43" i="3"/>
  <c r="F43" i="3"/>
  <c r="J42" i="3"/>
  <c r="H42" i="3"/>
  <c r="G42" i="3"/>
  <c r="F42" i="3"/>
  <c r="J41" i="3"/>
  <c r="H41" i="3"/>
  <c r="G41" i="3"/>
  <c r="F41" i="3"/>
  <c r="J40" i="3"/>
  <c r="H40" i="3"/>
  <c r="G40" i="3"/>
  <c r="F40" i="3"/>
  <c r="J39" i="3"/>
  <c r="H39" i="3"/>
  <c r="G39" i="3"/>
  <c r="F39" i="3"/>
  <c r="J38" i="3"/>
  <c r="H38" i="3"/>
  <c r="G38" i="3"/>
  <c r="F38" i="3"/>
  <c r="J37" i="3"/>
  <c r="H37" i="3"/>
  <c r="G37" i="3"/>
  <c r="F37" i="3"/>
  <c r="J36" i="3"/>
  <c r="H36" i="3"/>
  <c r="I36" i="3" s="1"/>
  <c r="G36" i="3"/>
  <c r="F36" i="3"/>
  <c r="J35" i="3"/>
  <c r="H35" i="3"/>
  <c r="I35" i="3" s="1"/>
  <c r="G35" i="3"/>
  <c r="F35" i="3"/>
  <c r="J34" i="3"/>
  <c r="H34" i="3"/>
  <c r="I34" i="3" s="1"/>
  <c r="G34" i="3"/>
  <c r="F34" i="3"/>
  <c r="J33" i="3"/>
  <c r="H33" i="3"/>
  <c r="I33" i="3" s="1"/>
  <c r="G33" i="3"/>
  <c r="F33" i="3"/>
  <c r="J32" i="3"/>
  <c r="H32" i="3"/>
  <c r="I32" i="3" s="1"/>
  <c r="G32" i="3"/>
  <c r="F32" i="3"/>
  <c r="J31" i="3"/>
  <c r="H31" i="3"/>
  <c r="I31" i="3" s="1"/>
  <c r="G31" i="3"/>
  <c r="F31" i="3"/>
  <c r="J30" i="3"/>
  <c r="H30" i="3"/>
  <c r="I30" i="3" s="1"/>
  <c r="G30" i="3"/>
  <c r="F30" i="3"/>
  <c r="J29" i="3"/>
  <c r="H29" i="3"/>
  <c r="I29" i="3" s="1"/>
  <c r="G29" i="3"/>
  <c r="F29" i="3"/>
  <c r="J28" i="3"/>
  <c r="H28" i="3"/>
  <c r="I28" i="3" s="1"/>
  <c r="G28" i="3"/>
  <c r="F28" i="3"/>
  <c r="J27" i="3"/>
  <c r="H27" i="3"/>
  <c r="G27" i="3"/>
  <c r="F27" i="3"/>
  <c r="J26" i="3"/>
  <c r="H26" i="3"/>
  <c r="G26" i="3"/>
  <c r="F26" i="3"/>
  <c r="J25" i="3"/>
  <c r="H25" i="3"/>
  <c r="G25" i="3"/>
  <c r="F25" i="3"/>
  <c r="J24" i="3"/>
  <c r="H24" i="3"/>
  <c r="G24" i="3"/>
  <c r="F24" i="3"/>
  <c r="J23" i="3"/>
  <c r="H23" i="3"/>
  <c r="G23" i="3"/>
  <c r="F23" i="3"/>
  <c r="J22" i="3"/>
  <c r="H22" i="3"/>
  <c r="G22" i="3"/>
  <c r="F22" i="3"/>
  <c r="J21" i="3"/>
  <c r="H21" i="3"/>
  <c r="G21" i="3"/>
  <c r="F21" i="3"/>
  <c r="J20" i="3"/>
  <c r="H20" i="3"/>
  <c r="I20" i="3" s="1"/>
  <c r="G20" i="3"/>
  <c r="F20" i="3"/>
  <c r="J19" i="3"/>
  <c r="H19" i="3"/>
  <c r="I19" i="3" s="1"/>
  <c r="G19" i="3"/>
  <c r="F19" i="3"/>
  <c r="J18" i="3"/>
  <c r="H18" i="3"/>
  <c r="I18" i="3" s="1"/>
  <c r="G18" i="3"/>
  <c r="F18" i="3"/>
  <c r="J17" i="3"/>
  <c r="H17" i="3"/>
  <c r="I17" i="3" s="1"/>
  <c r="G17" i="3"/>
  <c r="F17" i="3"/>
  <c r="J16" i="3"/>
  <c r="H16" i="3"/>
  <c r="I16" i="3" s="1"/>
  <c r="G16" i="3"/>
  <c r="F16" i="3"/>
  <c r="J15" i="3"/>
  <c r="H15" i="3"/>
  <c r="I15" i="3" s="1"/>
  <c r="G15" i="3"/>
  <c r="F15" i="3"/>
  <c r="J14" i="3"/>
  <c r="H14" i="3"/>
  <c r="I14" i="3" s="1"/>
  <c r="G14" i="3"/>
  <c r="F14" i="3"/>
  <c r="J13" i="3"/>
  <c r="H13" i="3"/>
  <c r="I13" i="3" s="1"/>
  <c r="G13" i="3"/>
  <c r="F13" i="3"/>
  <c r="J12" i="3"/>
  <c r="I12" i="3"/>
  <c r="H12" i="3"/>
  <c r="G12" i="3"/>
  <c r="F12" i="3"/>
  <c r="J11" i="3"/>
  <c r="H11" i="3"/>
  <c r="G11" i="3"/>
  <c r="F11" i="3"/>
  <c r="J10" i="3"/>
  <c r="H10" i="3"/>
  <c r="G10" i="3"/>
  <c r="F10" i="3"/>
  <c r="J9" i="3"/>
  <c r="H9" i="3"/>
  <c r="G9" i="3"/>
  <c r="F9" i="3"/>
  <c r="J8" i="3"/>
  <c r="H8" i="3"/>
  <c r="G8" i="3"/>
  <c r="F8" i="3"/>
  <c r="J7" i="3"/>
  <c r="H7" i="3"/>
  <c r="G7" i="3"/>
  <c r="F7" i="3"/>
  <c r="J6" i="3"/>
  <c r="H6" i="3"/>
  <c r="G6" i="3"/>
  <c r="F6" i="3"/>
  <c r="J5" i="3"/>
  <c r="H5" i="3"/>
  <c r="G5" i="3"/>
  <c r="F5" i="3"/>
  <c r="J4" i="3"/>
  <c r="H4" i="3"/>
  <c r="I4" i="3" s="1"/>
  <c r="G4" i="3"/>
  <c r="F4" i="3"/>
  <c r="J3" i="3"/>
  <c r="H3" i="3"/>
  <c r="I3" i="3" s="1"/>
  <c r="G3" i="3"/>
  <c r="F3" i="3"/>
  <c r="J2" i="3"/>
  <c r="H2" i="3"/>
  <c r="I2" i="3" s="1"/>
  <c r="G2" i="3"/>
  <c r="F2" i="3"/>
  <c r="J90" i="17"/>
  <c r="H90" i="17"/>
  <c r="I90" i="17" s="1"/>
  <c r="G90" i="17"/>
  <c r="F90" i="17"/>
  <c r="J89" i="17"/>
  <c r="I89" i="17"/>
  <c r="H89" i="17"/>
  <c r="G89" i="17"/>
  <c r="F89" i="17"/>
  <c r="J88" i="17"/>
  <c r="H88" i="17"/>
  <c r="I88" i="17" s="1"/>
  <c r="G88" i="17"/>
  <c r="F88" i="17"/>
  <c r="J87" i="17"/>
  <c r="I87" i="17"/>
  <c r="H87" i="17"/>
  <c r="G87" i="17"/>
  <c r="F87" i="17"/>
  <c r="J86" i="17"/>
  <c r="H86" i="17"/>
  <c r="I86" i="17" s="1"/>
  <c r="G86" i="17"/>
  <c r="F86" i="17"/>
  <c r="J85" i="17"/>
  <c r="I85" i="17"/>
  <c r="H85" i="17"/>
  <c r="G85" i="17"/>
  <c r="F85" i="17"/>
  <c r="J84" i="17"/>
  <c r="H84" i="17"/>
  <c r="I84" i="17" s="1"/>
  <c r="G84" i="17"/>
  <c r="F84" i="17"/>
  <c r="J83" i="17"/>
  <c r="I83" i="17"/>
  <c r="H83" i="17"/>
  <c r="G83" i="17"/>
  <c r="F83" i="17"/>
  <c r="J82" i="17"/>
  <c r="H82" i="17"/>
  <c r="I82" i="17" s="1"/>
  <c r="G82" i="17"/>
  <c r="F82" i="17"/>
  <c r="J81" i="17"/>
  <c r="I81" i="17"/>
  <c r="H81" i="17"/>
  <c r="G81" i="17"/>
  <c r="F81" i="17"/>
  <c r="J80" i="17"/>
  <c r="H80" i="17"/>
  <c r="I80" i="17" s="1"/>
  <c r="G80" i="17"/>
  <c r="F80" i="17"/>
  <c r="J79" i="17"/>
  <c r="H79" i="17"/>
  <c r="I79" i="17" s="1"/>
  <c r="G79" i="17"/>
  <c r="F79" i="17"/>
  <c r="J78" i="17"/>
  <c r="H78" i="17"/>
  <c r="I78" i="17" s="1"/>
  <c r="G78" i="17"/>
  <c r="F78" i="17"/>
  <c r="J77" i="17"/>
  <c r="I77" i="17"/>
  <c r="H77" i="17"/>
  <c r="G77" i="17"/>
  <c r="F77" i="17"/>
  <c r="J76" i="17"/>
  <c r="H76" i="17"/>
  <c r="I76" i="17" s="1"/>
  <c r="G76" i="17"/>
  <c r="F76" i="17"/>
  <c r="J75" i="17"/>
  <c r="H75" i="17"/>
  <c r="I75" i="17" s="1"/>
  <c r="G75" i="17"/>
  <c r="F75" i="17"/>
  <c r="J74" i="17"/>
  <c r="H74" i="17"/>
  <c r="I74" i="17" s="1"/>
  <c r="G74" i="17"/>
  <c r="F74" i="17"/>
  <c r="J73" i="17"/>
  <c r="H73" i="17"/>
  <c r="I73" i="17" s="1"/>
  <c r="G73" i="17"/>
  <c r="F73" i="17"/>
  <c r="J72" i="17"/>
  <c r="H72" i="17"/>
  <c r="I72" i="17" s="1"/>
  <c r="G72" i="17"/>
  <c r="F72" i="17"/>
  <c r="J71" i="17"/>
  <c r="H71" i="17"/>
  <c r="I71" i="17" s="1"/>
  <c r="G71" i="17"/>
  <c r="F71" i="17"/>
  <c r="J70" i="17"/>
  <c r="H70" i="17"/>
  <c r="I70" i="17" s="1"/>
  <c r="G70" i="17"/>
  <c r="F70" i="17"/>
  <c r="J69" i="17"/>
  <c r="I69" i="17"/>
  <c r="H69" i="17"/>
  <c r="G69" i="17"/>
  <c r="F69" i="17"/>
  <c r="J68" i="17"/>
  <c r="H68" i="17"/>
  <c r="I68" i="17" s="1"/>
  <c r="G68" i="17"/>
  <c r="F68" i="17"/>
  <c r="J67" i="17"/>
  <c r="H67" i="17"/>
  <c r="I67" i="17" s="1"/>
  <c r="G67" i="17"/>
  <c r="F67" i="17"/>
  <c r="J66" i="17"/>
  <c r="H66" i="17"/>
  <c r="I66" i="17" s="1"/>
  <c r="G66" i="17"/>
  <c r="F66" i="17"/>
  <c r="J65" i="17"/>
  <c r="H65" i="17"/>
  <c r="I65" i="17" s="1"/>
  <c r="G65" i="17"/>
  <c r="F65" i="17"/>
  <c r="J64" i="17"/>
  <c r="H64" i="17"/>
  <c r="I64" i="17" s="1"/>
  <c r="G64" i="17"/>
  <c r="F64" i="17"/>
  <c r="J63" i="17"/>
  <c r="H63" i="17"/>
  <c r="I63" i="17" s="1"/>
  <c r="G63" i="17"/>
  <c r="F63" i="17"/>
  <c r="J62" i="17"/>
  <c r="H62" i="17"/>
  <c r="I62" i="17" s="1"/>
  <c r="G62" i="17"/>
  <c r="F62" i="17"/>
  <c r="J61" i="17"/>
  <c r="I61" i="17"/>
  <c r="H61" i="17"/>
  <c r="G61" i="17"/>
  <c r="F61" i="17"/>
  <c r="J60" i="17"/>
  <c r="H60" i="17"/>
  <c r="I60" i="17" s="1"/>
  <c r="G60" i="17"/>
  <c r="F60" i="17"/>
  <c r="J59" i="17"/>
  <c r="H59" i="17"/>
  <c r="I59" i="17" s="1"/>
  <c r="G59" i="17"/>
  <c r="F59" i="17"/>
  <c r="J58" i="17"/>
  <c r="H58" i="17"/>
  <c r="I58" i="17" s="1"/>
  <c r="G58" i="17"/>
  <c r="F58" i="17"/>
  <c r="J57" i="17"/>
  <c r="H57" i="17"/>
  <c r="I57" i="17" s="1"/>
  <c r="G57" i="17"/>
  <c r="F57" i="17"/>
  <c r="J56" i="17"/>
  <c r="H56" i="17"/>
  <c r="I56" i="17" s="1"/>
  <c r="G56" i="17"/>
  <c r="F56" i="17"/>
  <c r="J55" i="17"/>
  <c r="H55" i="17"/>
  <c r="I55" i="17" s="1"/>
  <c r="G55" i="17"/>
  <c r="F55" i="17"/>
  <c r="J54" i="17"/>
  <c r="H54" i="17"/>
  <c r="I54" i="17" s="1"/>
  <c r="G54" i="17"/>
  <c r="F54" i="17"/>
  <c r="J53" i="17"/>
  <c r="I53" i="17"/>
  <c r="H53" i="17"/>
  <c r="G53" i="17"/>
  <c r="F53" i="17"/>
  <c r="J52" i="17"/>
  <c r="H52" i="17"/>
  <c r="I52" i="17" s="1"/>
  <c r="G52" i="17"/>
  <c r="F52" i="17"/>
  <c r="J51" i="17"/>
  <c r="H51" i="17"/>
  <c r="I51" i="17" s="1"/>
  <c r="G51" i="17"/>
  <c r="F51" i="17"/>
  <c r="J50" i="17"/>
  <c r="H50" i="17"/>
  <c r="I50" i="17" s="1"/>
  <c r="G50" i="17"/>
  <c r="F50" i="17"/>
  <c r="J49" i="17"/>
  <c r="H49" i="17"/>
  <c r="I49" i="17" s="1"/>
  <c r="G49" i="17"/>
  <c r="F49" i="17"/>
  <c r="J48" i="17"/>
  <c r="H48" i="17"/>
  <c r="I48" i="17" s="1"/>
  <c r="G48" i="17"/>
  <c r="F48" i="17"/>
  <c r="J47" i="17"/>
  <c r="H47" i="17"/>
  <c r="I47" i="17" s="1"/>
  <c r="G47" i="17"/>
  <c r="F47" i="17"/>
  <c r="J46" i="17"/>
  <c r="H46" i="17"/>
  <c r="I46" i="17" s="1"/>
  <c r="G46" i="17"/>
  <c r="F46" i="17"/>
  <c r="J45" i="17"/>
  <c r="I45" i="17"/>
  <c r="H45" i="17"/>
  <c r="G45" i="17"/>
  <c r="F45" i="17"/>
  <c r="J44" i="17"/>
  <c r="H44" i="17"/>
  <c r="I44" i="17" s="1"/>
  <c r="G44" i="17"/>
  <c r="F44" i="17"/>
  <c r="J43" i="17"/>
  <c r="H43" i="17"/>
  <c r="I43" i="17" s="1"/>
  <c r="G43" i="17"/>
  <c r="F43" i="17"/>
  <c r="J42" i="17"/>
  <c r="H42" i="17"/>
  <c r="I42" i="17" s="1"/>
  <c r="G42" i="17"/>
  <c r="F42" i="17"/>
  <c r="J41" i="17"/>
  <c r="H41" i="17"/>
  <c r="I41" i="17" s="1"/>
  <c r="G41" i="17"/>
  <c r="F41" i="17"/>
  <c r="J40" i="17"/>
  <c r="H40" i="17"/>
  <c r="I40" i="17" s="1"/>
  <c r="G40" i="17"/>
  <c r="F40" i="17"/>
  <c r="J39" i="17"/>
  <c r="H39" i="17"/>
  <c r="I39" i="17" s="1"/>
  <c r="G39" i="17"/>
  <c r="F39" i="17"/>
  <c r="J38" i="17"/>
  <c r="H38" i="17"/>
  <c r="I38" i="17" s="1"/>
  <c r="G38" i="17"/>
  <c r="F38" i="17"/>
  <c r="J37" i="17"/>
  <c r="I37" i="17"/>
  <c r="H37" i="17"/>
  <c r="G37" i="17"/>
  <c r="F37" i="17"/>
  <c r="J36" i="17"/>
  <c r="H36" i="17"/>
  <c r="I36" i="17" s="1"/>
  <c r="G36" i="17"/>
  <c r="F36" i="17"/>
  <c r="J35" i="17"/>
  <c r="I35" i="17"/>
  <c r="H35" i="17"/>
  <c r="G35" i="17"/>
  <c r="F35" i="17"/>
  <c r="J34" i="17"/>
  <c r="H34" i="17"/>
  <c r="I34" i="17" s="1"/>
  <c r="G34" i="17"/>
  <c r="F34" i="17"/>
  <c r="J33" i="17"/>
  <c r="H33" i="17"/>
  <c r="I33" i="17" s="1"/>
  <c r="G33" i="17"/>
  <c r="F33" i="17"/>
  <c r="J32" i="17"/>
  <c r="H32" i="17"/>
  <c r="I32" i="17" s="1"/>
  <c r="G32" i="17"/>
  <c r="F32" i="17"/>
  <c r="J31" i="17"/>
  <c r="H31" i="17"/>
  <c r="I31" i="17" s="1"/>
  <c r="G31" i="17"/>
  <c r="F31" i="17"/>
  <c r="J30" i="17"/>
  <c r="H30" i="17"/>
  <c r="I30" i="17" s="1"/>
  <c r="G30" i="17"/>
  <c r="F30" i="17"/>
  <c r="J29" i="17"/>
  <c r="H29" i="17"/>
  <c r="I29" i="17" s="1"/>
  <c r="G29" i="17"/>
  <c r="F29" i="17"/>
  <c r="J28" i="17"/>
  <c r="H28" i="17"/>
  <c r="I28" i="17" s="1"/>
  <c r="G28" i="17"/>
  <c r="F28" i="17"/>
  <c r="J27" i="17"/>
  <c r="I27" i="17"/>
  <c r="H27" i="17"/>
  <c r="G27" i="17"/>
  <c r="F27" i="17"/>
  <c r="J26" i="17"/>
  <c r="H26" i="17"/>
  <c r="I26" i="17" s="1"/>
  <c r="G26" i="17"/>
  <c r="F26" i="17"/>
  <c r="J25" i="17"/>
  <c r="H25" i="17"/>
  <c r="I25" i="17" s="1"/>
  <c r="G25" i="17"/>
  <c r="F25" i="17"/>
  <c r="J24" i="17"/>
  <c r="H24" i="17"/>
  <c r="I24" i="17" s="1"/>
  <c r="G24" i="17"/>
  <c r="F24" i="17"/>
  <c r="J23" i="17"/>
  <c r="H23" i="17"/>
  <c r="I23" i="17" s="1"/>
  <c r="G23" i="17"/>
  <c r="F23" i="17"/>
  <c r="J22" i="17"/>
  <c r="H22" i="17"/>
  <c r="I22" i="17" s="1"/>
  <c r="G22" i="17"/>
  <c r="F22" i="17"/>
  <c r="J21" i="17"/>
  <c r="H21" i="17"/>
  <c r="I21" i="17" s="1"/>
  <c r="G21" i="17"/>
  <c r="F21" i="17"/>
  <c r="J20" i="17"/>
  <c r="H20" i="17"/>
  <c r="I20" i="17" s="1"/>
  <c r="G20" i="17"/>
  <c r="F20" i="17"/>
  <c r="J19" i="17"/>
  <c r="I19" i="17"/>
  <c r="H19" i="17"/>
  <c r="G19" i="17"/>
  <c r="F19" i="17"/>
  <c r="J18" i="17"/>
  <c r="H18" i="17"/>
  <c r="I18" i="17" s="1"/>
  <c r="G18" i="17"/>
  <c r="F18" i="17"/>
  <c r="J17" i="17"/>
  <c r="H17" i="17"/>
  <c r="I17" i="17" s="1"/>
  <c r="G17" i="17"/>
  <c r="F17" i="17"/>
  <c r="J16" i="17"/>
  <c r="H16" i="17"/>
  <c r="I16" i="17" s="1"/>
  <c r="G16" i="17"/>
  <c r="F16" i="17"/>
  <c r="J15" i="17"/>
  <c r="H15" i="17"/>
  <c r="I15" i="17" s="1"/>
  <c r="G15" i="17"/>
  <c r="F15" i="17"/>
  <c r="J14" i="17"/>
  <c r="H14" i="17"/>
  <c r="I14" i="17" s="1"/>
  <c r="G14" i="17"/>
  <c r="F14" i="17"/>
  <c r="J13" i="17"/>
  <c r="I13" i="17"/>
  <c r="H13" i="17"/>
  <c r="G13" i="17"/>
  <c r="F13" i="17"/>
  <c r="J12" i="17"/>
  <c r="H12" i="17"/>
  <c r="I12" i="17" s="1"/>
  <c r="G12" i="17"/>
  <c r="F12" i="17"/>
  <c r="J11" i="17"/>
  <c r="I11" i="17"/>
  <c r="H11" i="17"/>
  <c r="G11" i="17"/>
  <c r="F11" i="17"/>
  <c r="J10" i="17"/>
  <c r="H10" i="17"/>
  <c r="I10" i="17" s="1"/>
  <c r="G10" i="17"/>
  <c r="F10" i="17"/>
  <c r="J9" i="17"/>
  <c r="H9" i="17"/>
  <c r="I9" i="17" s="1"/>
  <c r="G9" i="17"/>
  <c r="F9" i="17"/>
  <c r="J8" i="17"/>
  <c r="H8" i="17"/>
  <c r="I8" i="17" s="1"/>
  <c r="G8" i="17"/>
  <c r="F8" i="17"/>
  <c r="J7" i="17"/>
  <c r="H7" i="17"/>
  <c r="I7" i="17" s="1"/>
  <c r="G7" i="17"/>
  <c r="F7" i="17"/>
  <c r="J6" i="17"/>
  <c r="H6" i="17"/>
  <c r="I6" i="17" s="1"/>
  <c r="G6" i="17"/>
  <c r="F6" i="17"/>
  <c r="J5" i="17"/>
  <c r="I5" i="17"/>
  <c r="H5" i="17"/>
  <c r="G5" i="17"/>
  <c r="F5" i="17"/>
  <c r="J4" i="17"/>
  <c r="H4" i="17"/>
  <c r="I4" i="17" s="1"/>
  <c r="G4" i="17"/>
  <c r="F4" i="17"/>
  <c r="J3" i="17"/>
  <c r="I3" i="17"/>
  <c r="H3" i="17"/>
  <c r="G3" i="17"/>
  <c r="F3" i="17"/>
  <c r="J2" i="17"/>
  <c r="H2" i="17"/>
  <c r="I2" i="17" s="1"/>
  <c r="G2" i="17"/>
  <c r="F2" i="17"/>
  <c r="J26" i="21"/>
  <c r="H26" i="21"/>
  <c r="I26" i="21" s="1"/>
  <c r="G26" i="21"/>
  <c r="F26" i="21"/>
  <c r="J25" i="21"/>
  <c r="H25" i="21"/>
  <c r="I25" i="21" s="1"/>
  <c r="G25" i="21"/>
  <c r="F25" i="21"/>
  <c r="J24" i="21"/>
  <c r="H24" i="21"/>
  <c r="I24" i="21" s="1"/>
  <c r="G24" i="21"/>
  <c r="F24" i="21"/>
  <c r="J23" i="21"/>
  <c r="H23" i="21"/>
  <c r="I23" i="21" s="1"/>
  <c r="G23" i="21"/>
  <c r="F23" i="21"/>
  <c r="J22" i="21"/>
  <c r="I22" i="21"/>
  <c r="H22" i="21"/>
  <c r="G22" i="21"/>
  <c r="F22" i="21"/>
  <c r="J21" i="21"/>
  <c r="H21" i="21"/>
  <c r="I21" i="21" s="1"/>
  <c r="G21" i="21"/>
  <c r="F21" i="21"/>
  <c r="J20" i="21"/>
  <c r="H20" i="21"/>
  <c r="I20" i="21" s="1"/>
  <c r="G20" i="21"/>
  <c r="F20" i="21"/>
  <c r="J19" i="21"/>
  <c r="H19" i="21"/>
  <c r="I19" i="21" s="1"/>
  <c r="G19" i="21"/>
  <c r="F19" i="21"/>
  <c r="J18" i="21"/>
  <c r="I18" i="21"/>
  <c r="H18" i="21"/>
  <c r="G18" i="21"/>
  <c r="F18" i="21"/>
  <c r="J17" i="21"/>
  <c r="H17" i="21"/>
  <c r="I17" i="21" s="1"/>
  <c r="G17" i="21"/>
  <c r="F17" i="21"/>
  <c r="J16" i="21"/>
  <c r="H16" i="21"/>
  <c r="I16" i="21" s="1"/>
  <c r="G16" i="21"/>
  <c r="F16" i="21"/>
  <c r="J15" i="21"/>
  <c r="H15" i="21"/>
  <c r="I15" i="21" s="1"/>
  <c r="G15" i="21"/>
  <c r="F15" i="21"/>
  <c r="J14" i="21"/>
  <c r="H14" i="21"/>
  <c r="I14" i="21" s="1"/>
  <c r="G14" i="21"/>
  <c r="F14" i="21"/>
  <c r="J13" i="21"/>
  <c r="H13" i="21"/>
  <c r="I13" i="21" s="1"/>
  <c r="G13" i="21"/>
  <c r="F13" i="21"/>
  <c r="J12" i="21"/>
  <c r="H12" i="21"/>
  <c r="I12" i="21" s="1"/>
  <c r="G12" i="21"/>
  <c r="F12" i="21"/>
  <c r="J11" i="21"/>
  <c r="H11" i="21"/>
  <c r="I11" i="21" s="1"/>
  <c r="G11" i="21"/>
  <c r="F11" i="21"/>
  <c r="J10" i="21"/>
  <c r="I10" i="21"/>
  <c r="H10" i="21"/>
  <c r="G10" i="21"/>
  <c r="F10" i="21"/>
  <c r="J9" i="21"/>
  <c r="H9" i="21"/>
  <c r="I9" i="21" s="1"/>
  <c r="G9" i="21"/>
  <c r="F9" i="21"/>
  <c r="J8" i="21"/>
  <c r="H8" i="21"/>
  <c r="I8" i="21" s="1"/>
  <c r="G8" i="21"/>
  <c r="F8" i="21"/>
  <c r="J7" i="21"/>
  <c r="H7" i="21"/>
  <c r="I7" i="21" s="1"/>
  <c r="G7" i="21"/>
  <c r="F7" i="21"/>
  <c r="J6" i="21"/>
  <c r="H6" i="21"/>
  <c r="I6" i="21" s="1"/>
  <c r="G6" i="21"/>
  <c r="F6" i="21"/>
  <c r="J5" i="21"/>
  <c r="H5" i="21"/>
  <c r="I5" i="21" s="1"/>
  <c r="G5" i="21"/>
  <c r="F5" i="21"/>
  <c r="J4" i="21"/>
  <c r="H4" i="21"/>
  <c r="I4" i="21" s="1"/>
  <c r="G4" i="21"/>
  <c r="F4" i="21"/>
  <c r="J3" i="21"/>
  <c r="H3" i="21"/>
  <c r="I3" i="21" s="1"/>
  <c r="G3" i="21"/>
  <c r="F3" i="21"/>
  <c r="J2" i="21"/>
  <c r="H2" i="21"/>
  <c r="I2" i="21" s="1"/>
  <c r="G2" i="21"/>
  <c r="F2" i="21"/>
  <c r="J90" i="2"/>
  <c r="H90" i="2"/>
  <c r="I90" i="2" s="1"/>
  <c r="G90" i="2"/>
  <c r="F90" i="2"/>
  <c r="J89" i="2"/>
  <c r="H89" i="2"/>
  <c r="I89" i="2" s="1"/>
  <c r="G89" i="2"/>
  <c r="F89" i="2"/>
  <c r="J88" i="2"/>
  <c r="H88" i="2"/>
  <c r="I88" i="2" s="1"/>
  <c r="G88" i="2"/>
  <c r="F88" i="2"/>
  <c r="J87" i="2"/>
  <c r="H87" i="2"/>
  <c r="I87" i="2" s="1"/>
  <c r="G87" i="2"/>
  <c r="F87" i="2"/>
  <c r="J86" i="2"/>
  <c r="H86" i="2"/>
  <c r="I86" i="2" s="1"/>
  <c r="G86" i="2"/>
  <c r="F86" i="2"/>
  <c r="J85" i="2"/>
  <c r="H85" i="2"/>
  <c r="I85" i="2" s="1"/>
  <c r="G85" i="2"/>
  <c r="F85" i="2"/>
  <c r="J84" i="2"/>
  <c r="H84" i="2"/>
  <c r="I84" i="2" s="1"/>
  <c r="G84" i="2"/>
  <c r="F84" i="2"/>
  <c r="J83" i="2"/>
  <c r="H83" i="2"/>
  <c r="I83" i="2" s="1"/>
  <c r="G83" i="2"/>
  <c r="F83" i="2"/>
  <c r="J82" i="2"/>
  <c r="I82" i="2"/>
  <c r="H82" i="2"/>
  <c r="G82" i="2"/>
  <c r="F82" i="2"/>
  <c r="J81" i="2"/>
  <c r="H81" i="2"/>
  <c r="G81" i="2"/>
  <c r="F81" i="2"/>
  <c r="J80" i="2"/>
  <c r="H80" i="2"/>
  <c r="I80" i="2" s="1"/>
  <c r="G80" i="2"/>
  <c r="F80" i="2"/>
  <c r="J79" i="2"/>
  <c r="H79" i="2"/>
  <c r="I79" i="2" s="1"/>
  <c r="G79" i="2"/>
  <c r="F79" i="2"/>
  <c r="J78" i="2"/>
  <c r="H78" i="2"/>
  <c r="I78" i="2" s="1"/>
  <c r="G78" i="2"/>
  <c r="F78" i="2"/>
  <c r="J77" i="2"/>
  <c r="H77" i="2"/>
  <c r="I77" i="2" s="1"/>
  <c r="G77" i="2"/>
  <c r="F77" i="2"/>
  <c r="J76" i="2"/>
  <c r="H76" i="2"/>
  <c r="I76" i="2" s="1"/>
  <c r="G76" i="2"/>
  <c r="F76" i="2"/>
  <c r="J75" i="2"/>
  <c r="H75" i="2"/>
  <c r="I75" i="2" s="1"/>
  <c r="G75" i="2"/>
  <c r="F75" i="2"/>
  <c r="J74" i="2"/>
  <c r="H74" i="2"/>
  <c r="I74" i="2" s="1"/>
  <c r="G74" i="2"/>
  <c r="F74" i="2"/>
  <c r="J73" i="2"/>
  <c r="H73" i="2"/>
  <c r="I73" i="2" s="1"/>
  <c r="G73" i="2"/>
  <c r="F73" i="2"/>
  <c r="J72" i="2"/>
  <c r="H72" i="2"/>
  <c r="I72" i="2" s="1"/>
  <c r="G72" i="2"/>
  <c r="F72" i="2"/>
  <c r="J71" i="2"/>
  <c r="H71" i="2"/>
  <c r="I71" i="2" s="1"/>
  <c r="G71" i="2"/>
  <c r="F71" i="2"/>
  <c r="J70" i="2"/>
  <c r="H70" i="2"/>
  <c r="I70" i="2" s="1"/>
  <c r="G70" i="2"/>
  <c r="F70" i="2"/>
  <c r="J69" i="2"/>
  <c r="H69" i="2"/>
  <c r="I69" i="2" s="1"/>
  <c r="G69" i="2"/>
  <c r="F69" i="2"/>
  <c r="J68" i="2"/>
  <c r="H68" i="2"/>
  <c r="I68" i="2" s="1"/>
  <c r="G68" i="2"/>
  <c r="F68" i="2"/>
  <c r="J67" i="2"/>
  <c r="H67" i="2"/>
  <c r="I67" i="2" s="1"/>
  <c r="G67" i="2"/>
  <c r="F67" i="2"/>
  <c r="J66" i="2"/>
  <c r="I66" i="2"/>
  <c r="H66" i="2"/>
  <c r="G66" i="2"/>
  <c r="F66" i="2"/>
  <c r="J65" i="2"/>
  <c r="H65" i="2"/>
  <c r="I65" i="2" s="1"/>
  <c r="G65" i="2"/>
  <c r="F65" i="2"/>
  <c r="J64" i="2"/>
  <c r="H64" i="2"/>
  <c r="I64" i="2" s="1"/>
  <c r="G64" i="2"/>
  <c r="F64" i="2"/>
  <c r="J63" i="2"/>
  <c r="H63" i="2"/>
  <c r="I63" i="2" s="1"/>
  <c r="G63" i="2"/>
  <c r="F63" i="2"/>
  <c r="J62" i="2"/>
  <c r="H62" i="2"/>
  <c r="I62" i="2" s="1"/>
  <c r="G62" i="2"/>
  <c r="F62" i="2"/>
  <c r="J61" i="2"/>
  <c r="H61" i="2"/>
  <c r="I61" i="2" s="1"/>
  <c r="G61" i="2"/>
  <c r="F61" i="2"/>
  <c r="J60" i="2"/>
  <c r="H60" i="2"/>
  <c r="I60" i="2" s="1"/>
  <c r="G60" i="2"/>
  <c r="F60" i="2"/>
  <c r="J59" i="2"/>
  <c r="H59" i="2"/>
  <c r="I59" i="2" s="1"/>
  <c r="G59" i="2"/>
  <c r="F59" i="2"/>
  <c r="J58" i="2"/>
  <c r="H58" i="2"/>
  <c r="I58" i="2" s="1"/>
  <c r="G58" i="2"/>
  <c r="F58" i="2"/>
  <c r="J57" i="2"/>
  <c r="H57" i="2"/>
  <c r="I57" i="2" s="1"/>
  <c r="G57" i="2"/>
  <c r="F57" i="2"/>
  <c r="J56" i="2"/>
  <c r="H56" i="2"/>
  <c r="I56" i="2" s="1"/>
  <c r="G56" i="2"/>
  <c r="F56" i="2"/>
  <c r="J55" i="2"/>
  <c r="H55" i="2"/>
  <c r="I55" i="2" s="1"/>
  <c r="G55" i="2"/>
  <c r="F55" i="2"/>
  <c r="J54" i="2"/>
  <c r="H54" i="2"/>
  <c r="I54" i="2" s="1"/>
  <c r="G54" i="2"/>
  <c r="F54" i="2"/>
  <c r="J53" i="2"/>
  <c r="H53" i="2"/>
  <c r="I53" i="2" s="1"/>
  <c r="G53" i="2"/>
  <c r="F53" i="2"/>
  <c r="J52" i="2"/>
  <c r="H52" i="2"/>
  <c r="I52" i="2" s="1"/>
  <c r="G52" i="2"/>
  <c r="F52" i="2"/>
  <c r="J51" i="2"/>
  <c r="H51" i="2"/>
  <c r="I51" i="2" s="1"/>
  <c r="G51" i="2"/>
  <c r="F51" i="2"/>
  <c r="J50" i="2"/>
  <c r="I50" i="2"/>
  <c r="H50" i="2"/>
  <c r="G50" i="2"/>
  <c r="F50" i="2"/>
  <c r="J49" i="2"/>
  <c r="H49" i="2"/>
  <c r="I49" i="2" s="1"/>
  <c r="G49" i="2"/>
  <c r="F49" i="2"/>
  <c r="J48" i="2"/>
  <c r="H48" i="2"/>
  <c r="I48" i="2" s="1"/>
  <c r="G48" i="2"/>
  <c r="F48" i="2"/>
  <c r="J47" i="2"/>
  <c r="H47" i="2"/>
  <c r="I47" i="2" s="1"/>
  <c r="G47" i="2"/>
  <c r="F47" i="2"/>
  <c r="J46" i="2"/>
  <c r="H46" i="2"/>
  <c r="I46" i="2" s="1"/>
  <c r="G46" i="2"/>
  <c r="F46" i="2"/>
  <c r="J45" i="2"/>
  <c r="H45" i="2"/>
  <c r="I45" i="2" s="1"/>
  <c r="G45" i="2"/>
  <c r="F45" i="2"/>
  <c r="J44" i="2"/>
  <c r="H44" i="2"/>
  <c r="I44" i="2" s="1"/>
  <c r="G44" i="2"/>
  <c r="F44" i="2"/>
  <c r="J43" i="2"/>
  <c r="H43" i="2"/>
  <c r="I43" i="2" s="1"/>
  <c r="G43" i="2"/>
  <c r="F43" i="2"/>
  <c r="J42" i="2"/>
  <c r="H42" i="2"/>
  <c r="I42" i="2" s="1"/>
  <c r="G42" i="2"/>
  <c r="F42" i="2"/>
  <c r="J41" i="2"/>
  <c r="H41" i="2"/>
  <c r="I41" i="2" s="1"/>
  <c r="G41" i="2"/>
  <c r="F41" i="2"/>
  <c r="J40" i="2"/>
  <c r="H40" i="2"/>
  <c r="I40" i="2" s="1"/>
  <c r="G40" i="2"/>
  <c r="F40" i="2"/>
  <c r="J39" i="2"/>
  <c r="H39" i="2"/>
  <c r="I39" i="2" s="1"/>
  <c r="G39" i="2"/>
  <c r="F39" i="2"/>
  <c r="J38" i="2"/>
  <c r="H38" i="2"/>
  <c r="I38" i="2" s="1"/>
  <c r="G38" i="2"/>
  <c r="F38" i="2"/>
  <c r="J37" i="2"/>
  <c r="H37" i="2"/>
  <c r="I37" i="2" s="1"/>
  <c r="G37" i="2"/>
  <c r="F37" i="2"/>
  <c r="J36" i="2"/>
  <c r="H36" i="2"/>
  <c r="I36" i="2" s="1"/>
  <c r="G36" i="2"/>
  <c r="F36" i="2"/>
  <c r="J35" i="2"/>
  <c r="H35" i="2"/>
  <c r="I35" i="2" s="1"/>
  <c r="G35" i="2"/>
  <c r="F35" i="2"/>
  <c r="J34" i="2"/>
  <c r="I34" i="2"/>
  <c r="H34" i="2"/>
  <c r="G34" i="2"/>
  <c r="F34" i="2"/>
  <c r="J33" i="2"/>
  <c r="H33" i="2"/>
  <c r="I33" i="2" s="1"/>
  <c r="G33" i="2"/>
  <c r="F33" i="2"/>
  <c r="J32" i="2"/>
  <c r="H32" i="2"/>
  <c r="I32" i="2" s="1"/>
  <c r="G32" i="2"/>
  <c r="F32" i="2"/>
  <c r="J31" i="2"/>
  <c r="H31" i="2"/>
  <c r="I31" i="2" s="1"/>
  <c r="G31" i="2"/>
  <c r="F31" i="2"/>
  <c r="J30" i="2"/>
  <c r="H30" i="2"/>
  <c r="I30" i="2" s="1"/>
  <c r="G30" i="2"/>
  <c r="F30" i="2"/>
  <c r="J29" i="2"/>
  <c r="H29" i="2"/>
  <c r="I29" i="2" s="1"/>
  <c r="G29" i="2"/>
  <c r="F29" i="2"/>
  <c r="J28" i="2"/>
  <c r="H28" i="2"/>
  <c r="I28" i="2" s="1"/>
  <c r="G28" i="2"/>
  <c r="F28" i="2"/>
  <c r="J27" i="2"/>
  <c r="H27" i="2"/>
  <c r="I27" i="2" s="1"/>
  <c r="G27" i="2"/>
  <c r="F27" i="2"/>
  <c r="J26" i="2"/>
  <c r="H26" i="2"/>
  <c r="I26" i="2" s="1"/>
  <c r="G26" i="2"/>
  <c r="F26" i="2"/>
  <c r="J25" i="2"/>
  <c r="H25" i="2"/>
  <c r="I25" i="2" s="1"/>
  <c r="G25" i="2"/>
  <c r="F25" i="2"/>
  <c r="J24" i="2"/>
  <c r="H24" i="2"/>
  <c r="I24" i="2" s="1"/>
  <c r="G24" i="2"/>
  <c r="F24" i="2"/>
  <c r="J23" i="2"/>
  <c r="H23" i="2"/>
  <c r="I23" i="2" s="1"/>
  <c r="G23" i="2"/>
  <c r="F23" i="2"/>
  <c r="J22" i="2"/>
  <c r="H22" i="2"/>
  <c r="I22" i="2" s="1"/>
  <c r="G22" i="2"/>
  <c r="F22" i="2"/>
  <c r="J21" i="2"/>
  <c r="H21" i="2"/>
  <c r="I21" i="2" s="1"/>
  <c r="G21" i="2"/>
  <c r="F21" i="2"/>
  <c r="J20" i="2"/>
  <c r="H20" i="2"/>
  <c r="I20" i="2" s="1"/>
  <c r="G20" i="2"/>
  <c r="F20" i="2"/>
  <c r="J19" i="2"/>
  <c r="H19" i="2"/>
  <c r="I19" i="2" s="1"/>
  <c r="G19" i="2"/>
  <c r="F19" i="2"/>
  <c r="J18" i="2"/>
  <c r="I18" i="2"/>
  <c r="H18" i="2"/>
  <c r="G18" i="2"/>
  <c r="F18" i="2"/>
  <c r="J17" i="2"/>
  <c r="H17" i="2"/>
  <c r="I17" i="2" s="1"/>
  <c r="G17" i="2"/>
  <c r="F17" i="2"/>
  <c r="J16" i="2"/>
  <c r="H16" i="2"/>
  <c r="I16" i="2" s="1"/>
  <c r="G16" i="2"/>
  <c r="F16" i="2"/>
  <c r="J15" i="2"/>
  <c r="H15" i="2"/>
  <c r="I15" i="2" s="1"/>
  <c r="G15" i="2"/>
  <c r="F15" i="2"/>
  <c r="J14" i="2"/>
  <c r="H14" i="2"/>
  <c r="I14" i="2" s="1"/>
  <c r="G14" i="2"/>
  <c r="F14" i="2"/>
  <c r="J13" i="2"/>
  <c r="H13" i="2"/>
  <c r="I13" i="2" s="1"/>
  <c r="G13" i="2"/>
  <c r="F13" i="2"/>
  <c r="J12" i="2"/>
  <c r="H12" i="2"/>
  <c r="I12" i="2" s="1"/>
  <c r="G12" i="2"/>
  <c r="F12" i="2"/>
  <c r="J11" i="2"/>
  <c r="H11" i="2"/>
  <c r="I11" i="2" s="1"/>
  <c r="G11" i="2"/>
  <c r="F11" i="2"/>
  <c r="J10" i="2"/>
  <c r="H10" i="2"/>
  <c r="I10" i="2" s="1"/>
  <c r="G10" i="2"/>
  <c r="F10" i="2"/>
  <c r="J9" i="2"/>
  <c r="H9" i="2"/>
  <c r="I9" i="2" s="1"/>
  <c r="G9" i="2"/>
  <c r="F9" i="2"/>
  <c r="J8" i="2"/>
  <c r="H8" i="2"/>
  <c r="I8" i="2" s="1"/>
  <c r="G8" i="2"/>
  <c r="F8" i="2"/>
  <c r="J7" i="2"/>
  <c r="H7" i="2"/>
  <c r="I7" i="2" s="1"/>
  <c r="G7" i="2"/>
  <c r="F7" i="2"/>
  <c r="J6" i="2"/>
  <c r="H6" i="2"/>
  <c r="I6" i="2" s="1"/>
  <c r="G6" i="2"/>
  <c r="F6" i="2"/>
  <c r="J5" i="2"/>
  <c r="H5" i="2"/>
  <c r="I5" i="2" s="1"/>
  <c r="G5" i="2"/>
  <c r="F5" i="2"/>
  <c r="J4" i="2"/>
  <c r="H4" i="2"/>
  <c r="I4" i="2" s="1"/>
  <c r="G4" i="2"/>
  <c r="F4" i="2"/>
  <c r="J3" i="2"/>
  <c r="H3" i="2"/>
  <c r="I3" i="2" s="1"/>
  <c r="G3" i="2"/>
  <c r="F3" i="2"/>
  <c r="J2" i="2"/>
  <c r="I2" i="2"/>
  <c r="H2" i="2"/>
  <c r="G2" i="2"/>
  <c r="F2" i="2"/>
  <c r="I88" i="5" l="1"/>
  <c r="I69" i="18"/>
  <c r="I70" i="18"/>
  <c r="I71" i="18"/>
  <c r="I51" i="18"/>
  <c r="I77" i="18"/>
  <c r="I78" i="18"/>
  <c r="I79" i="18"/>
  <c r="I6" i="26"/>
  <c r="I7" i="26"/>
  <c r="I8" i="26"/>
  <c r="I22" i="26"/>
  <c r="I23" i="26"/>
  <c r="I24" i="26"/>
  <c r="I38" i="26"/>
  <c r="I39" i="26"/>
  <c r="I40" i="26"/>
  <c r="I54" i="26"/>
  <c r="I55" i="26"/>
  <c r="I56" i="26"/>
  <c r="I70" i="26"/>
  <c r="I71" i="26"/>
  <c r="I72" i="26"/>
  <c r="I9" i="26"/>
  <c r="I10" i="26"/>
  <c r="I11" i="26"/>
  <c r="I12" i="26"/>
  <c r="I25" i="26"/>
  <c r="I26" i="26"/>
  <c r="I27" i="26"/>
  <c r="I28" i="26"/>
  <c r="I41" i="26"/>
  <c r="I42" i="26"/>
  <c r="I43" i="26"/>
  <c r="I44" i="26"/>
  <c r="I57" i="26"/>
  <c r="I58" i="26"/>
  <c r="I59" i="26"/>
  <c r="I60" i="26"/>
  <c r="I73" i="26"/>
  <c r="I74" i="26"/>
  <c r="I75" i="26"/>
  <c r="I76" i="26"/>
  <c r="I81" i="2"/>
  <c r="I9" i="23"/>
  <c r="I13" i="23"/>
  <c r="I3" i="23"/>
  <c r="I16" i="23"/>
  <c r="I12" i="23"/>
  <c r="I7" i="23"/>
  <c r="I4" i="23"/>
  <c r="I8" i="23"/>
  <c r="I19" i="23"/>
  <c r="I15" i="23"/>
  <c r="I11" i="23"/>
  <c r="I6" i="23"/>
  <c r="I17" i="23"/>
  <c r="I18" i="23"/>
  <c r="I14" i="23"/>
  <c r="I10" i="23"/>
  <c r="I5" i="23"/>
  <c r="I2" i="23"/>
  <c r="I26" i="23"/>
  <c r="I5" i="3"/>
  <c r="I6" i="3"/>
  <c r="I7" i="3"/>
  <c r="I21" i="3"/>
  <c r="I22" i="3"/>
  <c r="I23" i="3"/>
  <c r="I37" i="3"/>
  <c r="I38" i="3"/>
  <c r="I39" i="3"/>
  <c r="I53" i="3"/>
  <c r="I54" i="3"/>
  <c r="I55" i="3"/>
  <c r="I69" i="3"/>
  <c r="I70" i="3"/>
  <c r="I71" i="3"/>
  <c r="I8" i="3"/>
  <c r="I9" i="3"/>
  <c r="I10" i="3"/>
  <c r="I11" i="3"/>
  <c r="I24" i="3"/>
  <c r="I25" i="3"/>
  <c r="I26" i="3"/>
  <c r="I27" i="3"/>
  <c r="I40" i="3"/>
  <c r="I41" i="3"/>
  <c r="I42" i="3"/>
  <c r="I43" i="3"/>
  <c r="I56" i="3"/>
  <c r="I57" i="3"/>
  <c r="I58" i="3"/>
  <c r="I59" i="3"/>
  <c r="I72" i="3"/>
  <c r="I73" i="3"/>
  <c r="I74" i="3"/>
  <c r="I79" i="3"/>
  <c r="I75" i="3"/>
  <c r="I80" i="25"/>
  <c r="I76" i="25"/>
  <c r="I72" i="25"/>
  <c r="I68" i="25"/>
  <c r="I64" i="25"/>
  <c r="I60" i="25"/>
  <c r="I56" i="25"/>
  <c r="I52" i="25"/>
  <c r="I48" i="25"/>
  <c r="I44" i="25"/>
  <c r="I40" i="25"/>
  <c r="I36" i="25"/>
  <c r="I32" i="25"/>
  <c r="I28" i="25"/>
  <c r="I24" i="25"/>
  <c r="I20" i="25"/>
  <c r="I16" i="25"/>
  <c r="I12" i="25"/>
  <c r="I8" i="25"/>
  <c r="I4" i="25"/>
  <c r="I83" i="25"/>
  <c r="I82" i="25"/>
  <c r="I78" i="25"/>
  <c r="I74" i="25"/>
  <c r="I70" i="25"/>
  <c r="I66" i="25"/>
  <c r="I62" i="25"/>
  <c r="I58" i="25"/>
  <c r="I54" i="25"/>
  <c r="I50" i="25"/>
  <c r="I46" i="25"/>
  <c r="I42" i="25"/>
  <c r="I38" i="25"/>
  <c r="I34" i="25"/>
  <c r="I30" i="25"/>
  <c r="I26" i="25"/>
  <c r="I22" i="25"/>
  <c r="I18" i="25"/>
  <c r="I14" i="25"/>
  <c r="I10" i="25"/>
  <c r="I6" i="25"/>
  <c r="I2" i="25"/>
  <c r="I3" i="25"/>
  <c r="I5" i="25"/>
  <c r="I7" i="25"/>
  <c r="I9" i="25"/>
  <c r="I11" i="25"/>
  <c r="I13" i="25"/>
  <c r="I15" i="25"/>
  <c r="I17" i="25"/>
  <c r="I19" i="25"/>
  <c r="I21" i="25"/>
  <c r="I23" i="25"/>
  <c r="I25" i="25"/>
  <c r="I27" i="25"/>
  <c r="I29" i="25"/>
  <c r="I31" i="25"/>
  <c r="I33" i="25"/>
  <c r="I35" i="25"/>
  <c r="I37" i="25"/>
  <c r="I39" i="25"/>
  <c r="I41" i="25"/>
  <c r="I43" i="25"/>
  <c r="I45" i="25"/>
  <c r="I47" i="25"/>
  <c r="I49" i="25"/>
  <c r="I51" i="25"/>
  <c r="I53" i="25"/>
  <c r="I55" i="25"/>
  <c r="I57" i="25"/>
  <c r="I59" i="25"/>
  <c r="I61" i="25"/>
  <c r="I63" i="25"/>
  <c r="I65" i="25"/>
  <c r="I67" i="25"/>
  <c r="I69" i="25"/>
  <c r="I71" i="25"/>
  <c r="I73" i="25"/>
  <c r="I75" i="25"/>
  <c r="I77" i="25"/>
  <c r="I79" i="25"/>
  <c r="I81" i="25"/>
  <c r="I88" i="27"/>
  <c r="G88" i="27"/>
  <c r="E88" i="27"/>
  <c r="C88" i="27"/>
  <c r="C87" i="27" l="1"/>
  <c r="E87" i="27"/>
  <c r="G87" i="27"/>
  <c r="I87" i="27"/>
  <c r="I85" i="27" l="1"/>
  <c r="I86" i="27"/>
  <c r="G85" i="27"/>
  <c r="G86" i="27"/>
  <c r="E85" i="27"/>
  <c r="E86" i="27"/>
  <c r="C85" i="27"/>
  <c r="C86" i="27"/>
  <c r="I84" i="27" l="1"/>
  <c r="G84" i="27"/>
  <c r="E83" i="27"/>
  <c r="E84" i="27"/>
  <c r="C83" i="27"/>
  <c r="C84" i="27"/>
  <c r="I83" i="27" l="1"/>
  <c r="G83" i="27"/>
  <c r="I82" i="27" l="1"/>
  <c r="G82" i="27"/>
  <c r="E82" i="27"/>
  <c r="C82" i="27"/>
  <c r="I81" i="27" l="1"/>
  <c r="G81" i="27"/>
  <c r="E81" i="27"/>
  <c r="C81" i="27"/>
  <c r="I80" i="27" l="1"/>
  <c r="G80" i="27"/>
  <c r="E80" i="27"/>
  <c r="C80" i="27"/>
  <c r="C79" i="27"/>
  <c r="I79" i="27" l="1"/>
  <c r="G79" i="27"/>
  <c r="E79" i="27"/>
  <c r="I78" i="27"/>
  <c r="G78" i="27"/>
  <c r="E78" i="27"/>
  <c r="C78" i="27" l="1"/>
  <c r="I77" i="27"/>
  <c r="G77" i="27"/>
  <c r="E77" i="27"/>
  <c r="C77" i="27"/>
  <c r="I76" i="27"/>
  <c r="G76" i="27"/>
  <c r="E76" i="27"/>
  <c r="C76" i="27"/>
  <c r="I75" i="27"/>
  <c r="G75" i="27"/>
  <c r="E75" i="27"/>
  <c r="C75" i="27"/>
  <c r="I74" i="27"/>
  <c r="G74" i="27"/>
  <c r="E74" i="27"/>
  <c r="C74" i="27"/>
  <c r="I73" i="27"/>
  <c r="G73" i="27"/>
  <c r="E73" i="27"/>
  <c r="C73" i="27"/>
  <c r="I72" i="27"/>
  <c r="G72" i="27"/>
  <c r="E72" i="27"/>
  <c r="C72" i="27"/>
  <c r="I71" i="27"/>
  <c r="G71" i="27"/>
  <c r="E71" i="27"/>
  <c r="C71" i="27"/>
  <c r="I70" i="27"/>
  <c r="G70" i="27"/>
  <c r="E70" i="27"/>
  <c r="C70" i="27"/>
  <c r="I69" i="27"/>
  <c r="G69" i="27"/>
  <c r="E69" i="27"/>
  <c r="C69" i="27"/>
  <c r="I68" i="27"/>
  <c r="G68" i="27"/>
  <c r="E68" i="27"/>
  <c r="C68" i="27"/>
  <c r="I67" i="27"/>
  <c r="G67" i="27"/>
  <c r="E67" i="27"/>
  <c r="C67" i="27"/>
  <c r="I66" i="27"/>
  <c r="G66" i="27"/>
  <c r="E66" i="27"/>
  <c r="C66" i="27"/>
  <c r="I65" i="27"/>
  <c r="G65" i="27"/>
  <c r="E65" i="27"/>
  <c r="C65" i="27"/>
  <c r="I64" i="27"/>
  <c r="G64" i="27"/>
  <c r="E64" i="27"/>
  <c r="C64" i="27"/>
  <c r="I63" i="27"/>
  <c r="G63" i="27"/>
  <c r="E63" i="27"/>
  <c r="C63" i="27"/>
  <c r="I62" i="27"/>
  <c r="G62" i="27"/>
  <c r="E62" i="27"/>
  <c r="C62" i="27"/>
  <c r="I61" i="27"/>
  <c r="G61" i="27"/>
  <c r="E61" i="27"/>
  <c r="C61" i="27"/>
  <c r="I60" i="27"/>
  <c r="G60" i="27"/>
  <c r="E60" i="27"/>
  <c r="C60" i="27"/>
  <c r="I59" i="27"/>
  <c r="G59" i="27"/>
  <c r="E59" i="27"/>
  <c r="C59" i="27"/>
  <c r="I58" i="27"/>
  <c r="G58" i="27"/>
  <c r="E58" i="27"/>
  <c r="C58" i="27"/>
  <c r="I57" i="27"/>
  <c r="G57" i="27"/>
  <c r="E57" i="27"/>
  <c r="C57" i="27"/>
  <c r="I56" i="27"/>
  <c r="G56" i="27"/>
  <c r="E56" i="27"/>
  <c r="C56" i="27"/>
  <c r="I55" i="27"/>
  <c r="G55" i="27"/>
  <c r="E55" i="27"/>
  <c r="C55" i="27"/>
  <c r="I54" i="27"/>
  <c r="G54" i="27"/>
  <c r="E54" i="27"/>
  <c r="C54" i="27"/>
  <c r="I53" i="27"/>
  <c r="G53" i="27"/>
  <c r="E53" i="27"/>
  <c r="C53" i="27"/>
  <c r="I52" i="27"/>
  <c r="G52" i="27"/>
  <c r="E52" i="27"/>
  <c r="C52" i="27"/>
  <c r="I51" i="27"/>
  <c r="G51" i="27"/>
  <c r="E51" i="27"/>
  <c r="C51" i="27"/>
  <c r="I50" i="27"/>
  <c r="G50" i="27"/>
  <c r="E50" i="27"/>
  <c r="C50" i="27"/>
  <c r="I49" i="27"/>
  <c r="G49" i="27"/>
  <c r="E49" i="27"/>
  <c r="C49" i="27"/>
  <c r="I48" i="27"/>
  <c r="G48" i="27"/>
  <c r="E48" i="27"/>
  <c r="C48" i="27"/>
  <c r="I47" i="27"/>
  <c r="G47" i="27"/>
  <c r="E47" i="27"/>
  <c r="C47" i="27"/>
  <c r="I46" i="27"/>
  <c r="G46" i="27"/>
  <c r="E46" i="27"/>
  <c r="C46" i="27"/>
  <c r="I45" i="27"/>
  <c r="G45" i="27"/>
  <c r="E45" i="27"/>
  <c r="C45" i="27"/>
  <c r="I44" i="27"/>
  <c r="G44" i="27"/>
  <c r="E44" i="27"/>
  <c r="C44" i="27"/>
  <c r="I43" i="27"/>
  <c r="G43" i="27"/>
  <c r="E43" i="27"/>
  <c r="C43" i="27"/>
  <c r="I42" i="27"/>
  <c r="G42" i="27"/>
  <c r="E42" i="27"/>
  <c r="C42" i="27"/>
  <c r="I41" i="27"/>
  <c r="G41" i="27"/>
  <c r="E41" i="27"/>
  <c r="C41" i="27"/>
  <c r="I40" i="27"/>
  <c r="G40" i="27"/>
  <c r="E40" i="27"/>
  <c r="C40" i="27"/>
  <c r="I39" i="27"/>
  <c r="G39" i="27"/>
  <c r="E39" i="27"/>
  <c r="C39" i="27"/>
  <c r="I38" i="27"/>
  <c r="G38" i="27"/>
  <c r="E38" i="27"/>
  <c r="C38" i="27"/>
  <c r="I37" i="27"/>
  <c r="G37" i="27"/>
  <c r="E37" i="27"/>
  <c r="C37" i="27"/>
  <c r="I36" i="27"/>
  <c r="G36" i="27"/>
  <c r="E36" i="27"/>
  <c r="C36" i="27"/>
  <c r="I35" i="27"/>
  <c r="G35" i="27"/>
  <c r="E35" i="27"/>
  <c r="C35" i="27"/>
  <c r="I34" i="27"/>
  <c r="G34" i="27"/>
  <c r="E34" i="27"/>
  <c r="C34" i="27"/>
  <c r="I33" i="27"/>
  <c r="G33" i="27"/>
  <c r="E33" i="27"/>
  <c r="C33" i="27"/>
  <c r="I32" i="27"/>
  <c r="G32" i="27"/>
  <c r="E32" i="27"/>
  <c r="C32" i="27"/>
  <c r="I31" i="27"/>
  <c r="G31" i="27"/>
  <c r="E31" i="27"/>
  <c r="C31" i="27"/>
  <c r="I30" i="27"/>
  <c r="G30" i="27"/>
  <c r="E30" i="27"/>
  <c r="C30" i="27"/>
  <c r="I29" i="27"/>
  <c r="G29" i="27"/>
  <c r="E29" i="27"/>
  <c r="C29" i="27"/>
  <c r="I28" i="27"/>
  <c r="G28" i="27"/>
  <c r="E28" i="27"/>
  <c r="C28" i="27"/>
  <c r="I27" i="27"/>
  <c r="G27" i="27"/>
  <c r="E27" i="27"/>
  <c r="C27" i="27"/>
  <c r="I26" i="27"/>
  <c r="G26" i="27"/>
  <c r="E26" i="27"/>
  <c r="C26" i="27"/>
  <c r="I25" i="27"/>
  <c r="G25" i="27"/>
  <c r="E25" i="27"/>
  <c r="C25" i="27"/>
  <c r="I24" i="27"/>
  <c r="G24" i="27"/>
  <c r="E24" i="27"/>
  <c r="C24" i="27"/>
  <c r="I23" i="27"/>
  <c r="G23" i="27"/>
  <c r="E23" i="27"/>
  <c r="C23" i="27"/>
  <c r="I22" i="27"/>
  <c r="G22" i="27"/>
  <c r="E22" i="27"/>
  <c r="C22" i="27"/>
  <c r="I21" i="27"/>
  <c r="G21" i="27"/>
  <c r="E21" i="27"/>
  <c r="C21" i="27"/>
  <c r="I20" i="27"/>
  <c r="G20" i="27"/>
  <c r="E20" i="27"/>
  <c r="C20" i="27"/>
  <c r="I19" i="27"/>
  <c r="G19" i="27"/>
  <c r="E19" i="27"/>
  <c r="C19" i="27"/>
  <c r="I18" i="27"/>
  <c r="G18" i="27"/>
  <c r="E18" i="27"/>
  <c r="C18" i="27"/>
  <c r="I17" i="27"/>
  <c r="G17" i="27"/>
  <c r="E17" i="27"/>
  <c r="C17" i="27"/>
  <c r="I16" i="27"/>
  <c r="G16" i="27"/>
  <c r="E16" i="27"/>
  <c r="C16" i="27"/>
  <c r="I15" i="27"/>
  <c r="G15" i="27"/>
  <c r="E15" i="27"/>
  <c r="C15" i="27"/>
  <c r="I14" i="27"/>
  <c r="G14" i="27"/>
  <c r="E14" i="27"/>
  <c r="C14" i="27"/>
  <c r="I13" i="27"/>
  <c r="G13" i="27"/>
  <c r="E13" i="27"/>
  <c r="C13" i="27"/>
  <c r="I12" i="27"/>
  <c r="G12" i="27"/>
  <c r="E12" i="27"/>
  <c r="C12" i="27"/>
  <c r="I11" i="27"/>
  <c r="G11" i="27"/>
  <c r="E11" i="27"/>
  <c r="C11" i="27"/>
  <c r="I10" i="27"/>
  <c r="G10" i="27"/>
  <c r="E10" i="27"/>
  <c r="C10" i="27"/>
  <c r="I9" i="27"/>
  <c r="G9" i="27"/>
  <c r="E9" i="27"/>
  <c r="C9" i="27"/>
  <c r="I8" i="27"/>
  <c r="G8" i="27"/>
  <c r="E8" i="27"/>
  <c r="C8" i="27"/>
  <c r="I7" i="27"/>
  <c r="G7" i="27"/>
  <c r="E7" i="27"/>
  <c r="C7" i="27"/>
  <c r="I6" i="27"/>
  <c r="G6" i="27"/>
  <c r="E6" i="27"/>
  <c r="C6" i="27"/>
  <c r="I5" i="27"/>
  <c r="G5" i="27"/>
  <c r="E5" i="27"/>
  <c r="C5" i="27"/>
  <c r="I4" i="27"/>
  <c r="G4" i="27"/>
  <c r="E4" i="27"/>
  <c r="C4" i="27"/>
  <c r="I3" i="27"/>
  <c r="G3" i="27"/>
  <c r="E3" i="27"/>
  <c r="C3" i="27"/>
  <c r="I2" i="27"/>
  <c r="G2" i="27"/>
  <c r="E2" i="27"/>
  <c r="C2" i="27"/>
</calcChain>
</file>

<file path=xl/sharedStrings.xml><?xml version="1.0" encoding="utf-8"?>
<sst xmlns="http://schemas.openxmlformats.org/spreadsheetml/2006/main" count="1611" uniqueCount="329">
  <si>
    <t>Aylar</t>
  </si>
  <si>
    <t>FAALİYET KODU</t>
  </si>
  <si>
    <t xml:space="preserve">BİTKİSEL VE HAYVANSAL ÜRETİM        </t>
  </si>
  <si>
    <t xml:space="preserve">ORMANCILIK VE TOMRUKÇULUK           </t>
  </si>
  <si>
    <t xml:space="preserve">BALIKÇILIK VE SU ÜRÜNLERİ YETİŞ.    </t>
  </si>
  <si>
    <t xml:space="preserve">KÖMÜR VE LİNYİT ÇIKARTILMASI        </t>
  </si>
  <si>
    <t xml:space="preserve">HAM PETROL VE DOĞALGAZ ÇIKARIMI     </t>
  </si>
  <si>
    <t xml:space="preserve">METAL CEVHERİ MADENCİLİĞİ           </t>
  </si>
  <si>
    <t xml:space="preserve">DİĞER MADENCİLİK VE TAŞ OCAKÇILIĞI  </t>
  </si>
  <si>
    <t xml:space="preserve">MADENCİLİĞİ DESTEKLEYİCİ HİZMET     </t>
  </si>
  <si>
    <t xml:space="preserve">GIDA ÜRÜNLERİ İMALATI               </t>
  </si>
  <si>
    <t xml:space="preserve">İÇECEK İMALATI                      </t>
  </si>
  <si>
    <t xml:space="preserve">TÜTÜN ÜRÜNLERİ İMALATI              </t>
  </si>
  <si>
    <t xml:space="preserve">TEKSTİL ÜRÜNLERİ İMALATI            </t>
  </si>
  <si>
    <t xml:space="preserve">GİYİM EŞYALARI İMALATI              </t>
  </si>
  <si>
    <t xml:space="preserve">DERİ VE İLGİLİ ÜRÜNLER İMALATI      </t>
  </si>
  <si>
    <t xml:space="preserve">AĞAÇ,AĞAÇ ÜRÜNLERİ VE MANTAR ÜR.   </t>
  </si>
  <si>
    <t xml:space="preserve">KAĞIT VE KAĞIT ÜRÜNLERİ İMALATI     </t>
  </si>
  <si>
    <t>KAYITLI MEDYANIN BASILMASI VE ÇOĞ.</t>
  </si>
  <si>
    <t xml:space="preserve">KOK KÖMÜRÜ VE PETROL ÜRÜNLERİ İM. </t>
  </si>
  <si>
    <t xml:space="preserve">KİMYASAL ÜRÜNLERİ İMALATI           </t>
  </si>
  <si>
    <t xml:space="preserve">ECZACILIK VE ECZ.İLİŞKİN MALZ.İMAL. </t>
  </si>
  <si>
    <t xml:space="preserve">KAUÇUK VE PLASTİK ÜRÜNLER İMALATI   </t>
  </si>
  <si>
    <t xml:space="preserve">METALİK OLMAYAN ÜRÜNLER İMALATI     </t>
  </si>
  <si>
    <t xml:space="preserve">ANA METAL SANAYİ                    </t>
  </si>
  <si>
    <t>FABRİK.METAL ÜRÜNLERİ(MAK.TEC.HAR)</t>
  </si>
  <si>
    <t>BİLGİSAYAR, ELEKRONİK VE OPTİK ÜR.</t>
  </si>
  <si>
    <t xml:space="preserve">ELEKTRİKLİ TECHİZAT İMALATI         </t>
  </si>
  <si>
    <t xml:space="preserve">MAKİNE VE EKİPMAN İMALATI           </t>
  </si>
  <si>
    <t xml:space="preserve">MOTORLU KARA TAŞITI VE RÖMORK İM. </t>
  </si>
  <si>
    <t xml:space="preserve">DİĞER ULAŞIM ARAÇLARI İMALATI       </t>
  </si>
  <si>
    <t xml:space="preserve">MOBİLYA İMALATI                     </t>
  </si>
  <si>
    <t xml:space="preserve">DİĞER İMALATLAR                     </t>
  </si>
  <si>
    <t xml:space="preserve">MAKİNE VE EKİPMAN.KURULUMU VE ONAR. </t>
  </si>
  <si>
    <t>ELK.GAZ,BUHAR VE HAVA.SİS.ÜRET.DAĞT.</t>
  </si>
  <si>
    <t>SUYUN TOPLANMASI ARITILMASI VE DAĞT.</t>
  </si>
  <si>
    <t xml:space="preserve">KANALİZASYON                        </t>
  </si>
  <si>
    <t xml:space="preserve">ATIK MADDELERİN DEĞERLENDİRİLMESİ   </t>
  </si>
  <si>
    <t xml:space="preserve">İYİLEŞTİRME VE DİĞER ATIK YÖN.HİZ.  </t>
  </si>
  <si>
    <t xml:space="preserve">BİNA İNŞAATI                        </t>
  </si>
  <si>
    <t xml:space="preserve">BİNA DIŞI YAPILARIN İNŞAATI         </t>
  </si>
  <si>
    <t xml:space="preserve">ÖZEL İNŞAAT FAALİYETLERİ            </t>
  </si>
  <si>
    <t>TOPTAN VE PER.TİC.VE MOT.TAŞIT.ON..</t>
  </si>
  <si>
    <t xml:space="preserve">TOPTAN TİC.(MOT.TAŞIT.ONAR.HARİÇ)   </t>
  </si>
  <si>
    <t>PERAKENDE TİC.(MOT.TAŞIT.ONAR.HARİÇ)</t>
  </si>
  <si>
    <t xml:space="preserve">KARA TAŞIMA.VE BORU HATTI TAŞI.   </t>
  </si>
  <si>
    <t xml:space="preserve">SU YOLU TAŞIMACILIĞI                </t>
  </si>
  <si>
    <t xml:space="preserve">HAVAYOLU TAŞIMACILIĞI               </t>
  </si>
  <si>
    <t>TAŞIMA.İÇİN DEPOLAMA VE DESTEK.FA.</t>
  </si>
  <si>
    <t xml:space="preserve">POSTA VE KURYE FAALİYETLERİ         </t>
  </si>
  <si>
    <t xml:space="preserve">KONAKLAMA                           </t>
  </si>
  <si>
    <t xml:space="preserve">YİYECEK VE İÇECEK HİZMETİ FAAL.     </t>
  </si>
  <si>
    <t xml:space="preserve">YAYIMCILIK FAALİYETLERİ             </t>
  </si>
  <si>
    <t>SİNEMA FİLMİ VE SES KAYDI YAYIMCILI.</t>
  </si>
  <si>
    <t xml:space="preserve">PROGRAMCILIK VE YAYINCILIK FAAL.    </t>
  </si>
  <si>
    <t xml:space="preserve">TELEKOMİNİKASYON                    </t>
  </si>
  <si>
    <t xml:space="preserve">BİLGİSAYAR PROGRAMLAMA VE DANIŞ.    </t>
  </si>
  <si>
    <t xml:space="preserve">BİLGİ HİZMET FAALİYETLERİ           </t>
  </si>
  <si>
    <t xml:space="preserve">FİNANSAL HİZMET.(SİG.VE EMEK.HAR.) </t>
  </si>
  <si>
    <t>SİGORTA REAS.EMEK.FONL(ZOR.S.G.HARİÇ)</t>
  </si>
  <si>
    <t xml:space="preserve">FİNANS.VE SİG.HİZ.İÇİN YARD.FAAL.   </t>
  </si>
  <si>
    <t xml:space="preserve">GAYRİMENKUL FAALİYETLERİ            </t>
  </si>
  <si>
    <t xml:space="preserve">HUKUKİ VE MUHASEBE FAALİYETLERİ     </t>
  </si>
  <si>
    <t xml:space="preserve">İDARİ DANIŞMANLIK FAALİYETLERİ      </t>
  </si>
  <si>
    <t xml:space="preserve">MİMARLIK VE MÜHENDİSLİK FAALİYETİ   </t>
  </si>
  <si>
    <t xml:space="preserve">BİLİMSEL ARAŞTIRMA VE GELİŞ.FAAL.   </t>
  </si>
  <si>
    <t xml:space="preserve">REKLAMCILIK VE PAZAR ARAŞTIRMASI    </t>
  </si>
  <si>
    <t xml:space="preserve">DİĞER MESLEKİ,BİLİM.VE TEK.FAAL.    </t>
  </si>
  <si>
    <t xml:space="preserve">VETERİNERLİK HİZMETLERİ             </t>
  </si>
  <si>
    <t xml:space="preserve">KİRALAMA VE LEASING FAALİYETLERİ    </t>
  </si>
  <si>
    <t xml:space="preserve">İSTİHDAM FAALİYETLERİ               </t>
  </si>
  <si>
    <t xml:space="preserve">SEYAHAT ACENTESİ,TUR OPER.REZ.HİZ   </t>
  </si>
  <si>
    <t xml:space="preserve">GÜVENLİK VE SORUŞTURMA FA.    </t>
  </si>
  <si>
    <t xml:space="preserve">BİNA VE ÇEVRE DÜZENLEME FA.   </t>
  </si>
  <si>
    <t xml:space="preserve">BÜRO YÖNETİMİ,BÜRO DESTEĞİ FAAL.    </t>
  </si>
  <si>
    <t xml:space="preserve">KAMU YÖN.VE SAVUNMA,ZOR.SOS.GÜV.    </t>
  </si>
  <si>
    <t xml:space="preserve">EĞİTİM                              </t>
  </si>
  <si>
    <t xml:space="preserve">İNSAN SAĞLIĞI HİZMETLERİ            </t>
  </si>
  <si>
    <t xml:space="preserve">YATILI BAKIM FAALİYETLERİ           </t>
  </si>
  <si>
    <t xml:space="preserve">SOSYAL HİZMETLER                    </t>
  </si>
  <si>
    <t xml:space="preserve">YARATICI SANATLAR,EĞLENCE FAAL.     </t>
  </si>
  <si>
    <t xml:space="preserve">KÜTÜPHANE,ARŞİV VE MÜZELER          </t>
  </si>
  <si>
    <t xml:space="preserve">KUMAR VE MÜŞTEREK BAHİS FAAL        </t>
  </si>
  <si>
    <t xml:space="preserve">SPOR, EĞLENCE VE DİNLENCE FAAL.     </t>
  </si>
  <si>
    <t xml:space="preserve">ÜYE OLUNAN KURULUŞ FAALİYETLERİ     </t>
  </si>
  <si>
    <t xml:space="preserve">BİLGİSAYAR VE KİŞİSEL EV EŞYA.ON. </t>
  </si>
  <si>
    <t xml:space="preserve">DİĞER HİZMET FAALİYETLERİ           </t>
  </si>
  <si>
    <t xml:space="preserve">EV İÇİ ÇALIŞANLARIN FAALİYETLERİ    </t>
  </si>
  <si>
    <t xml:space="preserve">HANEHALKLARI TAR.KENDİ İHT.FAAL.    </t>
  </si>
  <si>
    <t xml:space="preserve">ULUSLARARASI ÖRGÜT VE TEMS.FA.    </t>
  </si>
  <si>
    <t>T O P L A M</t>
  </si>
  <si>
    <t>FAALİYET GRUPLARI</t>
  </si>
  <si>
    <t>İL KODU</t>
  </si>
  <si>
    <t xml:space="preserve">ADANA     </t>
  </si>
  <si>
    <t xml:space="preserve">ADIYAMAN  </t>
  </si>
  <si>
    <t xml:space="preserve">AFYONKARAHİSAR   </t>
  </si>
  <si>
    <t xml:space="preserve">AĞRI      </t>
  </si>
  <si>
    <t xml:space="preserve">AMASYA    </t>
  </si>
  <si>
    <t xml:space="preserve">ANKARA    </t>
  </si>
  <si>
    <t xml:space="preserve">ANTALYA   </t>
  </si>
  <si>
    <t xml:space="preserve">ARTVİN    </t>
  </si>
  <si>
    <t xml:space="preserve">AYDIN     </t>
  </si>
  <si>
    <t xml:space="preserve">BALIKESİR </t>
  </si>
  <si>
    <t xml:space="preserve">BİLECİK   </t>
  </si>
  <si>
    <t xml:space="preserve">BİNGÖL    </t>
  </si>
  <si>
    <t xml:space="preserve">BİTLİS    </t>
  </si>
  <si>
    <t xml:space="preserve">BOLU      </t>
  </si>
  <si>
    <t xml:space="preserve">BURDUR    </t>
  </si>
  <si>
    <t xml:space="preserve">BURSA     </t>
  </si>
  <si>
    <t xml:space="preserve">ÇANAKKALE </t>
  </si>
  <si>
    <t xml:space="preserve">ÇANKIRI   </t>
  </si>
  <si>
    <t xml:space="preserve">ÇORUM     </t>
  </si>
  <si>
    <t xml:space="preserve">DENİZLİ   </t>
  </si>
  <si>
    <t>DİYARBAKIR</t>
  </si>
  <si>
    <t xml:space="preserve">EDİRNE    </t>
  </si>
  <si>
    <t xml:space="preserve">ELAZIĞ    </t>
  </si>
  <si>
    <t xml:space="preserve">ERZİNCAN  </t>
  </si>
  <si>
    <t xml:space="preserve">ERZURUM   </t>
  </si>
  <si>
    <t xml:space="preserve">ESKİŞEHİR </t>
  </si>
  <si>
    <t xml:space="preserve">GAZİANTEP </t>
  </si>
  <si>
    <t xml:space="preserve">GİRESUN   </t>
  </si>
  <si>
    <t xml:space="preserve">GÜMÜŞHANE </t>
  </si>
  <si>
    <t xml:space="preserve">HAKKARİ   </t>
  </si>
  <si>
    <t xml:space="preserve">HATAY     </t>
  </si>
  <si>
    <t xml:space="preserve">ISPARTA   </t>
  </si>
  <si>
    <t xml:space="preserve">MERSİN    </t>
  </si>
  <si>
    <t xml:space="preserve">İSTANBUL  </t>
  </si>
  <si>
    <t xml:space="preserve">İZMİR     </t>
  </si>
  <si>
    <t xml:space="preserve">KARS      </t>
  </si>
  <si>
    <t xml:space="preserve">KASTAMONU </t>
  </si>
  <si>
    <t xml:space="preserve">KAYSERİ   </t>
  </si>
  <si>
    <t>KIRKLARELİ</t>
  </si>
  <si>
    <t xml:space="preserve">KIRŞEHİR  </t>
  </si>
  <si>
    <t xml:space="preserve">KOCAELİ   </t>
  </si>
  <si>
    <t xml:space="preserve">KONYA     </t>
  </si>
  <si>
    <t xml:space="preserve">KÜTAHYA   </t>
  </si>
  <si>
    <t xml:space="preserve">MALATYA   </t>
  </si>
  <si>
    <t xml:space="preserve">MANİSA    </t>
  </si>
  <si>
    <t xml:space="preserve">K.MARAŞ   </t>
  </si>
  <si>
    <t xml:space="preserve">MARDİN    </t>
  </si>
  <si>
    <t xml:space="preserve">MUĞLA     </t>
  </si>
  <si>
    <t xml:space="preserve">MUŞ       </t>
  </si>
  <si>
    <t xml:space="preserve">NEVŞEHİR  </t>
  </si>
  <si>
    <t xml:space="preserve">NİĞDE     </t>
  </si>
  <si>
    <t xml:space="preserve">ORDU      </t>
  </si>
  <si>
    <t xml:space="preserve">RİZE      </t>
  </si>
  <si>
    <t xml:space="preserve">SAKARYA   </t>
  </si>
  <si>
    <t xml:space="preserve">SAMSUN    </t>
  </si>
  <si>
    <t xml:space="preserve">SİİRT     </t>
  </si>
  <si>
    <t xml:space="preserve">SİNOP     </t>
  </si>
  <si>
    <t xml:space="preserve">SIVAS     </t>
  </si>
  <si>
    <t xml:space="preserve">TEKİRDAĞ  </t>
  </si>
  <si>
    <t xml:space="preserve">TOKAT     </t>
  </si>
  <si>
    <t xml:space="preserve">TRABZON   </t>
  </si>
  <si>
    <t xml:space="preserve">TUNCELİ   </t>
  </si>
  <si>
    <t xml:space="preserve">URFA      </t>
  </si>
  <si>
    <t xml:space="preserve">UŞAK      </t>
  </si>
  <si>
    <t xml:space="preserve">VAN       </t>
  </si>
  <si>
    <t xml:space="preserve">YOZGAT    </t>
  </si>
  <si>
    <t xml:space="preserve">ZONGULDAK </t>
  </si>
  <si>
    <t xml:space="preserve">AKSARAY   </t>
  </si>
  <si>
    <t xml:space="preserve">BAYBURT   </t>
  </si>
  <si>
    <t xml:space="preserve">KARAMAN   </t>
  </si>
  <si>
    <t xml:space="preserve">KIRIKKALE </t>
  </si>
  <si>
    <t xml:space="preserve">BATMAN    </t>
  </si>
  <si>
    <t xml:space="preserve">ŞIRNAK    </t>
  </si>
  <si>
    <t xml:space="preserve">BARTIN    </t>
  </si>
  <si>
    <t xml:space="preserve">ARDAHAN   </t>
  </si>
  <si>
    <t xml:space="preserve">IĞDIR     </t>
  </si>
  <si>
    <t xml:space="preserve">YALOVA    </t>
  </si>
  <si>
    <t xml:space="preserve">KARABÜK   </t>
  </si>
  <si>
    <t xml:space="preserve">KİLİS     </t>
  </si>
  <si>
    <t xml:space="preserve">OSMANİYE  </t>
  </si>
  <si>
    <t xml:space="preserve">DÜZCE     </t>
  </si>
  <si>
    <t>TOPLAM</t>
  </si>
  <si>
    <t>İLLER</t>
  </si>
  <si>
    <t>ADANA</t>
  </si>
  <si>
    <t>ADIYAMAN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</si>
  <si>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</si>
  <si>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</si>
  <si>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</si>
  <si>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</si>
  <si>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</si>
  <si>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</si>
  <si>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</si>
  <si>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</si>
  <si>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</si>
  <si>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</si>
  <si>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</si>
  <si>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</si>
  <si>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</si>
  <si>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</si>
  <si>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</si>
  <si>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</si>
  <si>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</si>
  <si>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</si>
  <si>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</si>
  <si>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</si>
  <si>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</si>
  <si>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</si>
  <si>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</si>
  <si>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</si>
  <si>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</si>
  <si>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</si>
  <si>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</si>
  <si>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</si>
  <si>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</si>
  <si>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</si>
  <si>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</si>
  <si>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</si>
  <si>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</si>
  <si>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</si>
  <si>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</si>
  <si>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</si>
  <si>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</si>
  <si>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İZMİR</t>
  </si>
  <si>
    <t>KAHRAMANMARAŞ</t>
  </si>
  <si>
    <t>KARABÜK</t>
  </si>
  <si>
    <t>KARAMAN</t>
  </si>
  <si>
    <t>KARS</t>
  </si>
  <si>
    <t>KASTAMONU</t>
  </si>
  <si>
    <t>KAYSERİ</t>
  </si>
  <si>
    <t>KİLİS</t>
  </si>
  <si>
    <t>KIRIKKALE</t>
  </si>
  <si>
    <t>KIRŞEHİR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</si>
  <si>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</si>
  <si>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</si>
  <si>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</si>
  <si>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</si>
  <si>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</si>
  <si>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</si>
  <si>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</si>
  <si>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</si>
  <si>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</si>
  <si>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</si>
  <si>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</si>
  <si>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</si>
  <si>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</si>
  <si>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</si>
  <si>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</si>
  <si>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</si>
  <si>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</si>
  <si>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</si>
  <si>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</si>
  <si>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</si>
  <si>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</si>
  <si>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</si>
  <si>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</si>
  <si>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</si>
  <si>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</si>
  <si>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</si>
  <si>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</si>
  <si>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</si>
  <si>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</si>
  <si>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</si>
  <si>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İMALAT T O P L A M</t>
  </si>
  <si>
    <t>4/a</t>
  </si>
  <si>
    <t>4/a_endeks</t>
  </si>
  <si>
    <t>4/c_endeks</t>
  </si>
  <si>
    <t>4/c</t>
  </si>
  <si>
    <t>4/b Tarım</t>
  </si>
  <si>
    <t>4/b_Tarım_endeks</t>
  </si>
  <si>
    <t>4/b Esnaf</t>
  </si>
  <si>
    <t>Esnaf (4/b) Endeks</t>
  </si>
  <si>
    <t>Geçen Aya Göre Değişim</t>
  </si>
  <si>
    <t xml:space="preserve">DİĞER MADENCİLİK VE TAŞ OCAK.  </t>
  </si>
  <si>
    <t xml:space="preserve">AĞAÇ,AĞAÇ ÜRÜNLERİ VE MANTAR ÜR.  </t>
  </si>
  <si>
    <t xml:space="preserve">KOK KÖMÜRÜ VE PETROL ÜRÜN. İM. </t>
  </si>
  <si>
    <t xml:space="preserve">ECZACILIK VE ECZ.İLİŞKİN MAL.İM.. </t>
  </si>
  <si>
    <t xml:space="preserve">KAUÇUK VE PLASTİK ÜRÜNLER İM.  </t>
  </si>
  <si>
    <t xml:space="preserve">METALİK OLMAYAN ÜRÜNLER İMA.   </t>
  </si>
  <si>
    <t>FABRİK.METAL ÜRÜN.(MAK.TEC.HAR)</t>
  </si>
  <si>
    <t xml:space="preserve">MAKİNE VE EKİPMAN.KURULUMU VE ON. </t>
  </si>
  <si>
    <t>ELK.GAZ,BUHAR VE HAVA.SİS.ÜRET.DA.</t>
  </si>
  <si>
    <t>TOPTAN VE PER.TİC.VE MOT.TAŞIT.ON.</t>
  </si>
  <si>
    <t>PERAKENDE TİC.(MOT.TAŞIT.ONAR.HAR)</t>
  </si>
  <si>
    <t xml:space="preserve">KARA TAŞIMA.VE BORU HATTI TAŞIMA.   </t>
  </si>
  <si>
    <t>SİGOTA REAS.EMEK.FONL(ZOR.S.G.HARİÇ)</t>
  </si>
  <si>
    <t xml:space="preserve">GÜVENLİK VE SORUŞTURMA FAALİYET.    </t>
  </si>
  <si>
    <t xml:space="preserve">BİNA VE ÇEVRE DÜZENLEME FAALİYET.   </t>
  </si>
  <si>
    <t xml:space="preserve">BİLGİSAYAR VE KİŞİSEL EV EŞYA.ONAR. </t>
  </si>
  <si>
    <t xml:space="preserve">ULUSLARARASI ÖRGÜT VE TEMS.FAAL.    </t>
  </si>
  <si>
    <t>K.MARAŞ</t>
  </si>
  <si>
    <t>Sektörün payı (Ocak 2016)</t>
  </si>
  <si>
    <t>Çalışan Sayısında Değişim (Ocak 2016 - Ocak 2015)</t>
  </si>
  <si>
    <t>Çalışan Sayısındaki Fark (Ocak 2016 - Ocak 2015)</t>
  </si>
  <si>
    <t>Artışta Sektörün Payı (%) (Ocak 2016)</t>
  </si>
  <si>
    <t>Çalışan Sayısındaki Fark (Ocak 2016 - Aralık 2015)</t>
  </si>
  <si>
    <t>Artışta Sektörün Payı (%) (Ocak 2015)</t>
  </si>
  <si>
    <t>İşyeri Sayısında Değişim (Ocak 2016 - Ocak 2015)</t>
  </si>
  <si>
    <t>İşyeri Sayısındaki Fark (Ocak 2016 - Ocak 2015)</t>
  </si>
  <si>
    <t>İşyeri Sayısındaki Fark (Ocak 2016 - Aralık 2015)</t>
  </si>
  <si>
    <t>İlin Payı (Ocak 2016)</t>
  </si>
  <si>
    <t>Çalışan Sayısındaki Fark  (Ocak 2016 - Ocak 2015)</t>
  </si>
  <si>
    <t>Artışta İlin Payı (%) (Ocak 2016)</t>
  </si>
  <si>
    <t>Çalışan Sayısındaki Fark  (Ocak 2016 - Aralık 2015)</t>
  </si>
  <si>
    <t>Esnaf Sayısında Değişim (Ocak 2016 - Ocak 2015)</t>
  </si>
  <si>
    <t>Esnaf Sayısındaki Fark (Ocak 2016 - Ocak 2015)</t>
  </si>
  <si>
    <t>Esnaf Sayısındaki Fark (Ocak 2016 - Aralık 2015)</t>
  </si>
  <si>
    <t>İlin Payı (Ocak 2015)</t>
  </si>
  <si>
    <t>Çiftçi Sayısında Değişim (Ocak 2016 - Ocak 2015)</t>
  </si>
  <si>
    <t>Çiftçi Sayısındaki Fark (Ocak 2016 - Ocak 2015)</t>
  </si>
  <si>
    <t>Çiftçi Sayısındaki Fark (Ocak 2016 - Aralık 2015)</t>
  </si>
  <si>
    <t>Sektörün Sigortalı Kadın İstihdamındaki Payı (Ocak 2016)</t>
  </si>
  <si>
    <t>Çalışan Sayısında Değişim (Ocak 2016- Ocak 2015)</t>
  </si>
  <si>
    <t>İldeki Kadın İstihdamının Toplam İstihdama Oranı (Ocak 2016)</t>
  </si>
  <si>
    <t>Kadın İstihdamındaki Değişim (Ocak 2016 - Ocak 2015)</t>
  </si>
  <si>
    <t>Kadın İstihdamındaki Fark (Ocak 2016 - Ocak 2015)</t>
  </si>
  <si>
    <t>Kadın İstihdamındaki Fark (Ocak 2016 - Aralık 2015)</t>
  </si>
  <si>
    <t>Başvuru Sayısındaki Değişim (Ocak 2016 - Ocak 2015)</t>
  </si>
  <si>
    <t>Başvuru Sayısındaki Fark (Ocak 2016 - Ocak 2015)</t>
  </si>
  <si>
    <t>Ödeme Yapılan Kişi Sayısındaki Değişim (Ocak 2016 - Ocak 2015)</t>
  </si>
  <si>
    <t>Ödeme Yapılan Kişi Sayısındaki Fark (Ocak 2016 - Ocak 2015)</t>
  </si>
  <si>
    <t>Ortalama Günlük Kazanç Değişim (Ocak 2016 - Ocak 2015)</t>
  </si>
  <si>
    <t>Ortalama Günlük Kazanç Fark (TL) (Ocak 2016 - Ocak 2015)</t>
  </si>
  <si>
    <t>Ortalama Günlük Kazanç Fark (TL) (Ocak 2016 - Aralık 2015)</t>
  </si>
  <si>
    <t>KOBİ İşyeri Sayısı Değişim (Ocak 2016 - Ocak 2015)</t>
  </si>
  <si>
    <t>KOBİ İşyeri Sayısı Fark (Ocak 2016 - Ocak 2015)</t>
  </si>
  <si>
    <t>KOBİ İşyeri Sayısı Fark (Ocak 2016 - Aralık 2015)</t>
  </si>
  <si>
    <t>KOBİ İşyeri Sektör Değişim (Ocak 2016 - Ocak 2015)</t>
  </si>
  <si>
    <t>KOBİ İşyeri Sektör Fark (Ocak 2016 - Ocak 2015)</t>
  </si>
  <si>
    <t>KOBİ İşyeri Sektör Fark (Ocak 2016 - Aralık 2015)</t>
  </si>
  <si>
    <t>KOBİ Sigortalı Sayısı Değişim (Ocak 2016 - Ocak 2015)</t>
  </si>
  <si>
    <t>KOBİ Sigortalı Sayısı Fark (Ocak 2016 - Ocak 2015)</t>
  </si>
  <si>
    <t>KOBİ Sigortalı Sayısı Fark (Ocak 2016 - Aralık 2015)</t>
  </si>
  <si>
    <t>KOBİ Sigortalı Sektör Değişim (Ocak 2016 - Ocak 2015)</t>
  </si>
  <si>
    <t>KOBİ Sigortalı Sektör Fark (Ocak 2016 - Ocak 2015)</t>
  </si>
  <si>
    <t>KOBİ Sigortalı Sektör Fark (Ocak 2016 - Aralık 2015)</t>
  </si>
  <si>
    <t>Çalışan Sayısındaki Fark (Ocak 2016- Aralık 2015)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</si>
</sst>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₺_-;\-* #,##0.00\ _₺_-;_-* &quot;-&quot;??\ _₺_-;_-@_-"/>
    <numFmt numFmtId="164" formatCode="_-* #,##0.00\ _T_L_-;\-* #,##0.00\ _T_L_-;_-* &quot;-&quot;??\ _T_L_-;_-@_-"/>
    <numFmt numFmtId="165" formatCode="#,##0;[Red]#,##0"/>
    <numFmt numFmtId="166" formatCode="0.0%"/>
    <numFmt numFmtId="167" formatCode="0.0"/>
    <numFmt numFmtId="168" formatCode="#,##0.0"/>
    <numFmt numFmtId="169" formatCode="#,##0_ ;\-#,##0\ "/>
    <numFmt numFmtId="170" formatCode="_-* #,##0\ _T_L_-;\-* #,##0\ _T_L_-;_-* &quot;-&quot;??\ _T_L_-;_-@_-"/>
    <numFmt numFmtId="171" formatCode="General_)"/>
  </numFmts>
  <fonts count="74"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Arial"/>
      <family val="2"/>
      <charset val="162"/>
    </font>
    <font>
      <b/>
      <sz val="9"/>
      <name val="Arial"/>
      <family val="2"/>
      <charset val="162"/>
    </font>
    <font>
      <b/>
      <sz val="8"/>
      <name val="Arial"/>
      <family val="2"/>
      <charset val="162"/>
    </font>
    <font>
      <u/>
      <sz val="10"/>
      <color indexed="12"/>
      <name val="Arial Tur"/>
      <charset val="162"/>
    </font>
    <font>
      <sz val="11"/>
      <color indexed="8"/>
      <name val="Calibri"/>
      <family val="2"/>
      <charset val="162"/>
    </font>
    <font>
      <sz val="10"/>
      <name val="Arial Tur"/>
      <charset val="162"/>
    </font>
    <font>
      <sz val="9"/>
      <name val="Arial"/>
      <family val="2"/>
      <charset val="162"/>
    </font>
    <font>
      <sz val="8"/>
      <name val="Arial"/>
      <family val="2"/>
      <charset val="162"/>
    </font>
    <font>
      <sz val="8.5"/>
      <name val="Arial"/>
      <family val="2"/>
      <charset val="162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u/>
      <sz val="10"/>
      <color indexed="12"/>
      <name val="Arial"/>
      <family val="2"/>
      <charset val="162"/>
    </font>
    <font>
      <sz val="11"/>
      <color indexed="8"/>
      <name val="Calibri"/>
      <family val="2"/>
    </font>
    <font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52"/>
      <name val="Calibri"/>
      <family val="2"/>
      <charset val="162"/>
    </font>
    <font>
      <b/>
      <sz val="11"/>
      <color indexed="63"/>
      <name val="Calibri"/>
      <family val="2"/>
      <charset val="162"/>
    </font>
    <font>
      <sz val="11"/>
      <color indexed="62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color indexed="17"/>
      <name val="Calibri"/>
      <family val="2"/>
      <charset val="162"/>
    </font>
    <font>
      <sz val="11"/>
      <color indexed="20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0"/>
      <name val="MS Sans Serif"/>
      <family val="2"/>
      <charset val="162"/>
    </font>
    <font>
      <sz val="10"/>
      <color indexed="8"/>
      <name val="Arial"/>
      <family val="2"/>
    </font>
    <font>
      <sz val="10"/>
      <name val="Geneva"/>
      <charset val="162"/>
    </font>
    <font>
      <sz val="10"/>
      <name val="Helv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indexed="62"/>
      <name val="Cambria"/>
      <family val="2"/>
      <charset val="162"/>
      <scheme val="major"/>
    </font>
    <font>
      <b/>
      <sz val="18"/>
      <color indexed="62"/>
      <name val="Cambria"/>
      <family val="2"/>
      <scheme val="major"/>
    </font>
    <font>
      <sz val="11"/>
      <color rgb="FFFA7D00"/>
      <name val="Calibri"/>
      <family val="2"/>
      <scheme val="minor"/>
    </font>
    <font>
      <b/>
      <sz val="15"/>
      <color indexed="62"/>
      <name val="Calibri"/>
      <family val="2"/>
      <charset val="162"/>
      <scheme val="min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charset val="16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charset val="162"/>
      <scheme val="minor"/>
    </font>
    <font>
      <b/>
      <sz val="11"/>
      <color indexed="62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8"/>
      <color rgb="FF800080"/>
      <name val="Calibri"/>
      <family val="2"/>
      <charset val="162"/>
      <scheme val="minor"/>
    </font>
    <font>
      <u/>
      <sz val="8"/>
      <color indexed="39"/>
      <name val="Calibri"/>
      <family val="2"/>
      <charset val="16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  <charset val="162"/>
    </font>
    <font>
      <b/>
      <sz val="8.5"/>
      <name val="Arial"/>
      <family val="2"/>
      <charset val="162"/>
    </font>
    <font>
      <b/>
      <sz val="10"/>
      <name val="Arial Tur"/>
      <charset val="162"/>
    </font>
  </fonts>
  <fills count="4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indexed="21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12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1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1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908">
    <xf numFmtId="0" fontId="0" fillId="0" borderId="0"/>
    <xf numFmtId="164" fontId="2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1" fillId="0" borderId="0"/>
    <xf numFmtId="0" fontId="6" fillId="0" borderId="0"/>
    <xf numFmtId="0" fontId="1" fillId="0" borderId="0"/>
    <xf numFmtId="0" fontId="2" fillId="0" borderId="0"/>
    <xf numFmtId="0" fontId="7" fillId="0" borderId="0"/>
    <xf numFmtId="43" fontId="11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" fillId="0" borderId="0"/>
    <xf numFmtId="0" fontId="15" fillId="7" borderId="0" applyNumberFormat="0" applyBorder="0" applyAlignment="0" applyProtection="0"/>
    <xf numFmtId="0" fontId="16" fillId="8" borderId="0" applyNumberFormat="0" applyBorder="0" applyAlignment="0" applyProtection="0"/>
    <xf numFmtId="0" fontId="17" fillId="9" borderId="0" applyNumberFormat="0" applyBorder="0" applyAlignment="0" applyProtection="0"/>
    <xf numFmtId="0" fontId="21" fillId="0" borderId="10" applyNumberFormat="0" applyFill="0" applyAlignment="0" applyProtection="0"/>
    <xf numFmtId="0" fontId="22" fillId="10" borderId="11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12" borderId="0" applyNumberFormat="0" applyBorder="0" applyAlignment="0" applyProtection="0"/>
    <xf numFmtId="0" fontId="11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11" fillId="21" borderId="0" applyNumberFormat="0" applyBorder="0" applyAlignment="0" applyProtection="0"/>
    <xf numFmtId="0" fontId="1" fillId="20" borderId="0" applyNumberFormat="0" applyBorder="0" applyAlignment="0" applyProtection="0"/>
    <xf numFmtId="0" fontId="1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48" fillId="19" borderId="0" applyNumberFormat="0" applyBorder="0" applyAlignment="0" applyProtection="0"/>
    <xf numFmtId="0" fontId="48" fillId="21" borderId="0" applyNumberFormat="0" applyBorder="0" applyAlignment="0" applyProtection="0"/>
    <xf numFmtId="0" fontId="1" fillId="20" borderId="0" applyNumberFormat="0" applyBorder="0" applyAlignment="0" applyProtection="0"/>
    <xf numFmtId="0" fontId="1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2" fillId="0" borderId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1" fillId="23" borderId="0" applyNumberFormat="0" applyBorder="0" applyAlignment="0" applyProtection="0"/>
    <xf numFmtId="0" fontId="48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1" fillId="23" borderId="0" applyNumberFormat="0" applyBorder="0" applyAlignment="0" applyProtection="0"/>
    <xf numFmtId="0" fontId="48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48" fillId="13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1" fillId="29" borderId="0" applyNumberFormat="0" applyBorder="0" applyAlignment="0" applyProtection="0"/>
    <xf numFmtId="0" fontId="48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1" fillId="31" borderId="0" applyNumberFormat="0" applyBorder="0" applyAlignment="0" applyProtection="0"/>
    <xf numFmtId="0" fontId="48" fillId="3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1" fillId="29" borderId="0" applyNumberFormat="0" applyBorder="0" applyAlignment="0" applyProtection="0"/>
    <xf numFmtId="0" fontId="48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5" fillId="19" borderId="0" applyNumberFormat="0" applyBorder="0" applyAlignment="0" applyProtection="0"/>
    <xf numFmtId="0" fontId="49" fillId="19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11" fillId="21" borderId="0" applyNumberFormat="0" applyBorder="0" applyAlignment="0" applyProtection="0"/>
    <xf numFmtId="0" fontId="49" fillId="14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5" fillId="29" borderId="0" applyNumberFormat="0" applyBorder="0" applyAlignment="0" applyProtection="0"/>
    <xf numFmtId="0" fontId="49" fillId="29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5" fillId="34" borderId="0" applyNumberFormat="0" applyBorder="0" applyAlignment="0" applyProtection="0"/>
    <xf numFmtId="0" fontId="49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49" fillId="17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5" fillId="21" borderId="0" applyNumberFormat="0" applyBorder="0" applyAlignment="0" applyProtection="0"/>
    <xf numFmtId="0" fontId="49" fillId="21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5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53" fillId="0" borderId="10" applyNumberFormat="0" applyFill="0" applyAlignment="0" applyProtection="0"/>
    <xf numFmtId="0" fontId="30" fillId="0" borderId="13" applyNumberFormat="0" applyFill="0" applyAlignment="0" applyProtection="0"/>
    <xf numFmtId="0" fontId="30" fillId="0" borderId="13" applyNumberFormat="0" applyFill="0" applyAlignment="0" applyProtection="0"/>
    <xf numFmtId="0" fontId="54" fillId="0" borderId="14" applyNumberFormat="0" applyFill="0" applyAlignment="0" applyProtection="0"/>
    <xf numFmtId="0" fontId="55" fillId="0" borderId="14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56" fillId="0" borderId="16" applyNumberFormat="0" applyFill="0" applyAlignment="0" applyProtection="0"/>
    <xf numFmtId="0" fontId="57" fillId="0" borderId="16" applyNumberFormat="0" applyFill="0" applyAlignment="0" applyProtection="0"/>
    <xf numFmtId="0" fontId="42" fillId="0" borderId="17" applyNumberFormat="0" applyFill="0" applyAlignment="0" applyProtection="0"/>
    <xf numFmtId="0" fontId="42" fillId="0" borderId="17" applyNumberFormat="0" applyFill="0" applyAlignment="0" applyProtection="0"/>
    <xf numFmtId="0" fontId="58" fillId="0" borderId="18" applyNumberFormat="0" applyFill="0" applyAlignment="0" applyProtection="0"/>
    <xf numFmtId="0" fontId="59" fillId="0" borderId="18" applyNumberFormat="0" applyFill="0" applyAlignment="0" applyProtection="0"/>
    <xf numFmtId="0" fontId="43" fillId="0" borderId="19" applyNumberFormat="0" applyFill="0" applyAlignment="0" applyProtection="0"/>
    <xf numFmtId="0" fontId="43" fillId="0" borderId="19" applyNumberFormat="0" applyFill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71" fontId="2" fillId="0" borderId="0"/>
    <xf numFmtId="0" fontId="2" fillId="0" borderId="0"/>
    <xf numFmtId="0" fontId="19" fillId="19" borderId="9" applyNumberFormat="0" applyAlignment="0" applyProtection="0"/>
    <xf numFmtId="0" fontId="60" fillId="19" borderId="9" applyNumberFormat="0" applyAlignment="0" applyProtection="0"/>
    <xf numFmtId="0" fontId="31" fillId="34" borderId="20" applyNumberFormat="0" applyAlignment="0" applyProtection="0"/>
    <xf numFmtId="0" fontId="31" fillId="34" borderId="20" applyNumberFormat="0" applyAlignment="0" applyProtection="0"/>
    <xf numFmtId="0" fontId="18" fillId="29" borderId="8" applyNumberFormat="0" applyAlignment="0" applyProtection="0"/>
    <xf numFmtId="0" fontId="61" fillId="29" borderId="8" applyNumberFormat="0" applyAlignment="0" applyProtection="0"/>
    <xf numFmtId="0" fontId="32" fillId="27" borderId="21" applyNumberFormat="0" applyAlignment="0" applyProtection="0"/>
    <xf numFmtId="0" fontId="32" fillId="27" borderId="21" applyNumberFormat="0" applyAlignment="0" applyProtection="0"/>
    <xf numFmtId="0" fontId="20" fillId="19" borderId="8" applyNumberFormat="0" applyAlignment="0" applyProtection="0"/>
    <xf numFmtId="0" fontId="62" fillId="19" borderId="8" applyNumberFormat="0" applyAlignment="0" applyProtection="0"/>
    <xf numFmtId="0" fontId="33" fillId="34" borderId="21" applyNumberFormat="0" applyAlignment="0" applyProtection="0"/>
    <xf numFmtId="0" fontId="33" fillId="34" borderId="21" applyNumberFormat="0" applyAlignment="0" applyProtection="0"/>
    <xf numFmtId="0" fontId="63" fillId="10" borderId="11" applyNumberFormat="0" applyAlignment="0" applyProtection="0"/>
    <xf numFmtId="0" fontId="34" fillId="38" borderId="22" applyNumberFormat="0" applyAlignment="0" applyProtection="0"/>
    <xf numFmtId="0" fontId="34" fillId="38" borderId="22" applyNumberFormat="0" applyAlignment="0" applyProtection="0"/>
    <xf numFmtId="0" fontId="64" fillId="7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65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/>
    <xf numFmtId="0" fontId="67" fillId="8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7" fillId="0" borderId="0"/>
    <xf numFmtId="0" fontId="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0" fontId="11" fillId="0" borderId="0"/>
    <xf numFmtId="0" fontId="45" fillId="0" borderId="0"/>
    <xf numFmtId="171" fontId="2" fillId="0" borderId="0"/>
    <xf numFmtId="171" fontId="2" fillId="0" borderId="0"/>
    <xf numFmtId="0" fontId="1" fillId="0" borderId="0"/>
    <xf numFmtId="0" fontId="2" fillId="0" borderId="0"/>
    <xf numFmtId="0" fontId="7" fillId="0" borderId="0"/>
    <xf numFmtId="0" fontId="48" fillId="0" borderId="0"/>
    <xf numFmtId="0" fontId="2" fillId="0" borderId="0"/>
    <xf numFmtId="0" fontId="2" fillId="0" borderId="0"/>
    <xf numFmtId="0" fontId="11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71" fontId="2" fillId="0" borderId="0"/>
    <xf numFmtId="0" fontId="11" fillId="0" borderId="0"/>
    <xf numFmtId="0" fontId="7" fillId="0" borderId="0"/>
    <xf numFmtId="0" fontId="7" fillId="0" borderId="0"/>
    <xf numFmtId="171" fontId="2" fillId="0" borderId="0"/>
    <xf numFmtId="0" fontId="48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1" fillId="0" borderId="0"/>
    <xf numFmtId="0" fontId="7" fillId="0" borderId="0"/>
    <xf numFmtId="0" fontId="7" fillId="0" borderId="0"/>
    <xf numFmtId="0" fontId="48" fillId="0" borderId="0"/>
    <xf numFmtId="0" fontId="7" fillId="0" borderId="0"/>
    <xf numFmtId="0" fontId="7" fillId="0" borderId="0"/>
    <xf numFmtId="0" fontId="48" fillId="0" borderId="0"/>
    <xf numFmtId="0" fontId="7" fillId="0" borderId="0"/>
    <xf numFmtId="0" fontId="7" fillId="0" borderId="0"/>
    <xf numFmtId="0" fontId="48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2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4" fillId="0" borderId="0"/>
    <xf numFmtId="0" fontId="11" fillId="19" borderId="0" applyNumberFormat="0" applyBorder="0" applyAlignment="0" applyProtection="0"/>
    <xf numFmtId="0" fontId="27" fillId="11" borderId="12" applyNumberFormat="0" applyFont="0" applyAlignment="0" applyProtection="0"/>
    <xf numFmtId="0" fontId="1" fillId="11" borderId="12" applyNumberFormat="0" applyFont="0" applyAlignment="0" applyProtection="0"/>
    <xf numFmtId="0" fontId="1" fillId="11" borderId="12" applyNumberFormat="0" applyFont="0" applyAlignment="0" applyProtection="0"/>
    <xf numFmtId="0" fontId="2" fillId="23" borderId="23" applyNumberFormat="0" applyFont="0" applyAlignment="0" applyProtection="0"/>
    <xf numFmtId="0" fontId="2" fillId="23" borderId="23" applyNumberFormat="0" applyFont="0" applyAlignment="0" applyProtection="0"/>
    <xf numFmtId="0" fontId="68" fillId="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47" fillId="0" borderId="0"/>
    <xf numFmtId="0" fontId="12" fillId="0" borderId="24" applyNumberFormat="0" applyFill="0" applyAlignment="0" applyProtection="0"/>
    <xf numFmtId="0" fontId="69" fillId="0" borderId="24" applyNumberFormat="0" applyFill="0" applyAlignment="0" applyProtection="0"/>
    <xf numFmtId="0" fontId="38" fillId="0" borderId="25" applyNumberFormat="0" applyFill="0" applyAlignment="0" applyProtection="0"/>
    <xf numFmtId="0" fontId="38" fillId="0" borderId="25" applyNumberFormat="0" applyFill="0" applyAlignment="0" applyProtection="0"/>
    <xf numFmtId="0" fontId="7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5" fillId="36" borderId="0" applyNumberFormat="0" applyBorder="0" applyAlignment="0" applyProtection="0"/>
    <xf numFmtId="0" fontId="49" fillId="36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49" fillId="12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49" fillId="15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5" fillId="42" borderId="0" applyNumberFormat="0" applyBorder="0" applyAlignment="0" applyProtection="0"/>
    <xf numFmtId="0" fontId="49" fillId="42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49" fillId="1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49" fillId="18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31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31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1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31" borderId="0" applyNumberFormat="0" applyBorder="0" applyAlignment="0" applyProtection="0"/>
    <xf numFmtId="0" fontId="11" fillId="29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31" borderId="0" applyNumberFormat="0" applyBorder="0" applyAlignment="0" applyProtection="0"/>
    <xf numFmtId="0" fontId="11" fillId="23" borderId="0" applyNumberFormat="0" applyBorder="0" applyAlignment="0" applyProtection="0"/>
    <xf numFmtId="0" fontId="2" fillId="0" borderId="0"/>
    <xf numFmtId="0" fontId="11" fillId="29" borderId="0" applyNumberFormat="0" applyBorder="0" applyAlignment="0" applyProtection="0"/>
    <xf numFmtId="0" fontId="11" fillId="23" borderId="0" applyNumberFormat="0" applyBorder="0" applyAlignment="0" applyProtection="0"/>
    <xf numFmtId="0" fontId="11" fillId="21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164" fontId="2" fillId="0" borderId="0" applyFont="0" applyFill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31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2" fillId="0" borderId="0"/>
    <xf numFmtId="0" fontId="11" fillId="23" borderId="0" applyNumberFormat="0" applyBorder="0" applyAlignment="0" applyProtection="0"/>
    <xf numFmtId="0" fontId="11" fillId="21" borderId="0" applyNumberFormat="0" applyBorder="0" applyAlignment="0" applyProtection="0"/>
    <xf numFmtId="0" fontId="11" fillId="19" borderId="0" applyNumberFormat="0" applyBorder="0" applyAlignment="0" applyProtection="0"/>
    <xf numFmtId="0" fontId="2" fillId="0" borderId="0"/>
    <xf numFmtId="0" fontId="2" fillId="0" borderId="0"/>
  </cellStyleXfs>
  <cellXfs count="136">
    <xf numFmtId="0" fontId="0" fillId="0" borderId="0" xfId="0"/>
    <xf numFmtId="17" fontId="13" fillId="2" borderId="1" xfId="0" applyNumberFormat="1" applyFont="1" applyFill="1" applyBorder="1" applyAlignment="1">
      <alignment horizontal="center" vertical="center" wrapText="1"/>
    </xf>
    <xf numFmtId="17" fontId="13" fillId="2" borderId="2" xfId="0" applyNumberFormat="1" applyFont="1" applyFill="1" applyBorder="1" applyAlignment="1">
      <alignment horizontal="center" vertical="center" wrapText="1"/>
    </xf>
    <xf numFmtId="0" fontId="4" fillId="0" borderId="0" xfId="3" applyFont="1" applyFill="1" applyBorder="1"/>
    <xf numFmtId="0" fontId="4" fillId="0" borderId="0" xfId="3" applyFont="1" applyBorder="1"/>
    <xf numFmtId="0" fontId="4" fillId="0" borderId="3" xfId="3" applyFont="1" applyFill="1" applyBorder="1"/>
    <xf numFmtId="0" fontId="13" fillId="2" borderId="1" xfId="0" applyFont="1" applyFill="1" applyBorder="1" applyAlignment="1">
      <alignment horizontal="center" vertical="center"/>
    </xf>
    <xf numFmtId="0" fontId="14" fillId="0" borderId="0" xfId="0" applyFont="1"/>
    <xf numFmtId="3" fontId="14" fillId="0" borderId="0" xfId="0" applyNumberFormat="1" applyFont="1"/>
    <xf numFmtId="0" fontId="14" fillId="0" borderId="0" xfId="0" applyFont="1" applyBorder="1"/>
    <xf numFmtId="166" fontId="14" fillId="0" borderId="0" xfId="0" applyNumberFormat="1" applyFont="1" applyBorder="1"/>
    <xf numFmtId="0" fontId="13" fillId="0" borderId="0" xfId="0" applyFont="1"/>
    <xf numFmtId="3" fontId="14" fillId="0" borderId="0" xfId="0" applyNumberFormat="1" applyFont="1" applyFill="1"/>
    <xf numFmtId="166" fontId="14" fillId="0" borderId="0" xfId="11" applyNumberFormat="1" applyFont="1"/>
    <xf numFmtId="0" fontId="13" fillId="2" borderId="1" xfId="0" applyFont="1" applyFill="1" applyBorder="1" applyAlignment="1">
      <alignment horizontal="center" vertical="center" wrapText="1"/>
    </xf>
    <xf numFmtId="9" fontId="14" fillId="0" borderId="0" xfId="11" applyFont="1" applyBorder="1"/>
    <xf numFmtId="17" fontId="13" fillId="2" borderId="4" xfId="0" applyNumberFormat="1" applyFont="1" applyFill="1" applyBorder="1" applyAlignment="1">
      <alignment horizontal="center" vertical="center" wrapText="1"/>
    </xf>
    <xf numFmtId="3" fontId="14" fillId="0" borderId="0" xfId="0" applyNumberFormat="1" applyFont="1" applyBorder="1"/>
    <xf numFmtId="165" fontId="14" fillId="0" borderId="0" xfId="0" applyNumberFormat="1" applyFont="1"/>
    <xf numFmtId="2" fontId="14" fillId="0" borderId="0" xfId="0" applyNumberFormat="1" applyFont="1"/>
    <xf numFmtId="166" fontId="14" fillId="0" borderId="0" xfId="11" applyNumberFormat="1" applyFont="1" applyFill="1" applyBorder="1"/>
    <xf numFmtId="166" fontId="14" fillId="0" borderId="0" xfId="11" applyNumberFormat="1" applyFont="1" applyBorder="1"/>
    <xf numFmtId="9" fontId="13" fillId="0" borderId="0" xfId="11" applyNumberFormat="1" applyFont="1"/>
    <xf numFmtId="17" fontId="13" fillId="2" borderId="5" xfId="0" applyNumberFormat="1" applyFont="1" applyFill="1" applyBorder="1" applyAlignment="1">
      <alignment horizontal="center" vertical="center"/>
    </xf>
    <xf numFmtId="0" fontId="14" fillId="0" borderId="0" xfId="0" applyFont="1" applyFill="1"/>
    <xf numFmtId="166" fontId="14" fillId="0" borderId="0" xfId="0" applyNumberFormat="1" applyFont="1"/>
    <xf numFmtId="166" fontId="13" fillId="0" borderId="0" xfId="0" applyNumberFormat="1" applyFont="1" applyBorder="1"/>
    <xf numFmtId="17" fontId="14" fillId="0" borderId="0" xfId="0" applyNumberFormat="1" applyFont="1"/>
    <xf numFmtId="167" fontId="14" fillId="0" borderId="0" xfId="0" applyNumberFormat="1" applyFont="1"/>
    <xf numFmtId="0" fontId="13" fillId="0" borderId="0" xfId="0" applyFont="1" applyBorder="1"/>
    <xf numFmtId="0" fontId="3" fillId="0" borderId="0" xfId="7" quotePrefix="1" applyNumberFormat="1" applyFont="1" applyFill="1" applyBorder="1" applyAlignment="1">
      <alignment horizontal="center" vertical="top"/>
    </xf>
    <xf numFmtId="0" fontId="3" fillId="0" borderId="0" xfId="7" quotePrefix="1" applyFont="1" applyFill="1" applyBorder="1" applyAlignment="1">
      <alignment horizontal="center" vertical="top"/>
    </xf>
    <xf numFmtId="0" fontId="13" fillId="2" borderId="6" xfId="0" applyFont="1" applyFill="1" applyBorder="1" applyAlignment="1">
      <alignment horizontal="center" vertical="center" wrapText="1"/>
    </xf>
    <xf numFmtId="3" fontId="0" fillId="0" borderId="6" xfId="0" applyNumberFormat="1" applyBorder="1"/>
    <xf numFmtId="0" fontId="13" fillId="3" borderId="6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165" fontId="14" fillId="0" borderId="6" xfId="0" applyNumberFormat="1" applyFont="1" applyBorder="1"/>
    <xf numFmtId="17" fontId="14" fillId="0" borderId="6" xfId="0" applyNumberFormat="1" applyFont="1" applyBorder="1" applyAlignment="1">
      <alignment vertical="center"/>
    </xf>
    <xf numFmtId="168" fontId="14" fillId="0" borderId="6" xfId="0" applyNumberFormat="1" applyFont="1" applyBorder="1" applyAlignment="1">
      <alignment horizontal="right"/>
    </xf>
    <xf numFmtId="168" fontId="14" fillId="0" borderId="6" xfId="0" applyNumberFormat="1" applyFont="1" applyBorder="1" applyAlignment="1">
      <alignment vertical="center"/>
    </xf>
    <xf numFmtId="168" fontId="14" fillId="0" borderId="6" xfId="0" applyNumberFormat="1" applyFont="1" applyFill="1" applyBorder="1" applyAlignment="1">
      <alignment vertical="center"/>
    </xf>
    <xf numFmtId="3" fontId="14" fillId="0" borderId="6" xfId="0" applyNumberFormat="1" applyFont="1" applyBorder="1" applyAlignment="1">
      <alignment vertical="center"/>
    </xf>
    <xf numFmtId="165" fontId="14" fillId="0" borderId="6" xfId="0" applyNumberFormat="1" applyFont="1" applyBorder="1" applyAlignment="1">
      <alignment vertical="center"/>
    </xf>
    <xf numFmtId="17" fontId="13" fillId="2" borderId="0" xfId="0" applyNumberFormat="1" applyFont="1" applyFill="1" applyBorder="1" applyAlignment="1">
      <alignment horizontal="center" vertical="center" wrapText="1"/>
    </xf>
    <xf numFmtId="0" fontId="8" fillId="0" borderId="6" xfId="7" quotePrefix="1" applyNumberFormat="1" applyFont="1" applyFill="1" applyBorder="1" applyAlignment="1">
      <alignment horizontal="center" vertical="top"/>
    </xf>
    <xf numFmtId="0" fontId="9" fillId="0" borderId="6" xfId="7" applyFont="1" applyFill="1" applyBorder="1" applyAlignment="1">
      <alignment vertical="center"/>
    </xf>
    <xf numFmtId="166" fontId="14" fillId="0" borderId="6" xfId="11" applyNumberFormat="1" applyFont="1" applyFill="1" applyBorder="1"/>
    <xf numFmtId="0" fontId="8" fillId="0" borderId="6" xfId="7" quotePrefix="1" applyFont="1" applyFill="1" applyBorder="1" applyAlignment="1">
      <alignment horizontal="center" vertical="top"/>
    </xf>
    <xf numFmtId="0" fontId="9" fillId="0" borderId="6" xfId="3" applyFont="1" applyFill="1" applyBorder="1" applyAlignment="1">
      <alignment horizontal="center"/>
    </xf>
    <xf numFmtId="17" fontId="13" fillId="2" borderId="3" xfId="0" applyNumberFormat="1" applyFont="1" applyFill="1" applyBorder="1" applyAlignment="1">
      <alignment horizontal="center" vertical="center" wrapText="1"/>
    </xf>
    <xf numFmtId="3" fontId="0" fillId="0" borderId="6" xfId="0" applyNumberFormat="1" applyFont="1" applyBorder="1"/>
    <xf numFmtId="0" fontId="14" fillId="0" borderId="6" xfId="0" applyFont="1" applyFill="1" applyBorder="1"/>
    <xf numFmtId="0" fontId="13" fillId="0" borderId="6" xfId="0" applyFont="1" applyFill="1" applyBorder="1"/>
    <xf numFmtId="17" fontId="13" fillId="2" borderId="1" xfId="0" applyNumberFormat="1" applyFont="1" applyFill="1" applyBorder="1" applyAlignment="1">
      <alignment horizontal="center" vertical="center"/>
    </xf>
    <xf numFmtId="3" fontId="14" fillId="0" borderId="6" xfId="0" applyNumberFormat="1" applyFont="1" applyBorder="1"/>
    <xf numFmtId="17" fontId="14" fillId="0" borderId="6" xfId="0" applyNumberFormat="1" applyFont="1" applyBorder="1" applyAlignment="1">
      <alignment horizontal="right"/>
    </xf>
    <xf numFmtId="0" fontId="14" fillId="0" borderId="0" xfId="0" applyFont="1" applyAlignment="1">
      <alignment horizontal="right"/>
    </xf>
    <xf numFmtId="3" fontId="14" fillId="0" borderId="6" xfId="9" applyNumberFormat="1" applyFont="1" applyBorder="1" applyAlignment="1">
      <alignment horizontal="right"/>
    </xf>
    <xf numFmtId="17" fontId="14" fillId="0" borderId="6" xfId="0" applyNumberFormat="1" applyFont="1" applyBorder="1"/>
    <xf numFmtId="3" fontId="0" fillId="0" borderId="7" xfId="0" applyNumberFormat="1" applyBorder="1"/>
    <xf numFmtId="169" fontId="0" fillId="0" borderId="7" xfId="0" applyNumberFormat="1" applyFont="1" applyBorder="1" applyAlignment="1">
      <alignment horizontal="right"/>
    </xf>
    <xf numFmtId="3" fontId="14" fillId="0" borderId="6" xfId="0" applyNumberFormat="1" applyFont="1" applyBorder="1"/>
    <xf numFmtId="3" fontId="14" fillId="0" borderId="6" xfId="0" applyNumberFormat="1" applyFont="1" applyFill="1" applyBorder="1"/>
    <xf numFmtId="170" fontId="0" fillId="0" borderId="6" xfId="0" applyNumberFormat="1" applyBorder="1" applyAlignment="1">
      <alignment horizontal="left" vertical="top"/>
    </xf>
    <xf numFmtId="3" fontId="14" fillId="0" borderId="6" xfId="0" applyNumberFormat="1" applyFont="1" applyFill="1" applyBorder="1" applyAlignment="1">
      <alignment horizontal="right" wrapText="1"/>
    </xf>
    <xf numFmtId="3" fontId="14" fillId="0" borderId="0" xfId="0" applyNumberFormat="1" applyFont="1" applyFill="1" applyBorder="1"/>
    <xf numFmtId="166" fontId="14" fillId="0" borderId="0" xfId="0" applyNumberFormat="1" applyFont="1" applyFill="1" applyBorder="1"/>
    <xf numFmtId="0" fontId="0" fillId="0" borderId="0" xfId="0" applyBorder="1"/>
    <xf numFmtId="3" fontId="0" fillId="0" borderId="6" xfId="0" applyNumberFormat="1" applyFont="1" applyBorder="1" applyAlignment="1">
      <alignment horizontal="right"/>
    </xf>
    <xf numFmtId="17" fontId="13" fillId="2" borderId="26" xfId="0" applyNumberFormat="1" applyFont="1" applyFill="1" applyBorder="1" applyAlignment="1">
      <alignment horizontal="center" vertical="center" wrapText="1"/>
    </xf>
    <xf numFmtId="3" fontId="14" fillId="0" borderId="6" xfId="0" applyNumberFormat="1" applyFont="1" applyBorder="1"/>
    <xf numFmtId="17" fontId="13" fillId="2" borderId="6" xfId="0" applyNumberFormat="1" applyFont="1" applyFill="1" applyBorder="1" applyAlignment="1">
      <alignment horizontal="center" vertical="center" wrapText="1"/>
    </xf>
    <xf numFmtId="3" fontId="14" fillId="0" borderId="6" xfId="0" applyNumberFormat="1" applyFont="1" applyBorder="1"/>
    <xf numFmtId="3" fontId="13" fillId="0" borderId="6" xfId="0" applyNumberFormat="1" applyFont="1" applyBorder="1"/>
    <xf numFmtId="3" fontId="13" fillId="0" borderId="6" xfId="0" applyNumberFormat="1" applyFont="1" applyFill="1" applyBorder="1"/>
    <xf numFmtId="3" fontId="13" fillId="0" borderId="6" xfId="8" applyNumberFormat="1" applyFont="1" applyFill="1" applyBorder="1" applyAlignment="1">
      <alignment horizontal="right"/>
    </xf>
    <xf numFmtId="165" fontId="13" fillId="0" borderId="6" xfId="0" applyNumberFormat="1" applyFont="1" applyFill="1" applyBorder="1"/>
    <xf numFmtId="3" fontId="12" fillId="0" borderId="6" xfId="0" applyNumberFormat="1" applyFont="1" applyBorder="1"/>
    <xf numFmtId="170" fontId="12" fillId="0" borderId="6" xfId="0" applyNumberFormat="1" applyFont="1" applyBorder="1" applyAlignment="1"/>
    <xf numFmtId="165" fontId="13" fillId="0" borderId="6" xfId="0" applyNumberFormat="1" applyFont="1" applyBorder="1"/>
    <xf numFmtId="3" fontId="14" fillId="0" borderId="6" xfId="0" applyNumberFormat="1" applyFont="1" applyBorder="1"/>
    <xf numFmtId="166" fontId="13" fillId="0" borderId="6" xfId="0" applyNumberFormat="1" applyFont="1" applyFill="1" applyBorder="1"/>
    <xf numFmtId="166" fontId="13" fillId="0" borderId="6" xfId="11" applyNumberFormat="1" applyFont="1" applyFill="1" applyBorder="1"/>
    <xf numFmtId="0" fontId="4" fillId="0" borderId="6" xfId="14" applyFont="1" applyFill="1" applyBorder="1" applyAlignment="1">
      <alignment vertical="center" wrapText="1"/>
    </xf>
    <xf numFmtId="4" fontId="3" fillId="0" borderId="0" xfId="14" applyNumberFormat="1" applyFont="1" applyFill="1" applyBorder="1" applyAlignment="1">
      <alignment horizontal="right" vertical="center"/>
    </xf>
    <xf numFmtId="4" fontId="71" fillId="0" borderId="0" xfId="14" applyNumberFormat="1" applyFont="1" applyFill="1" applyBorder="1" applyAlignment="1">
      <alignment horizontal="right" vertical="center"/>
    </xf>
    <xf numFmtId="166" fontId="12" fillId="0" borderId="0" xfId="11" applyNumberFormat="1" applyFont="1" applyFill="1"/>
    <xf numFmtId="2" fontId="0" fillId="0" borderId="0" xfId="0" applyNumberFormat="1"/>
    <xf numFmtId="0" fontId="0" fillId="0" borderId="0" xfId="0" applyAlignment="1">
      <alignment wrapText="1"/>
    </xf>
    <xf numFmtId="0" fontId="4" fillId="0" borderId="6" xfId="3" applyFont="1" applyFill="1" applyBorder="1" applyAlignment="1">
      <alignment horizontal="center"/>
    </xf>
    <xf numFmtId="3" fontId="2" fillId="0" borderId="6" xfId="0" applyNumberFormat="1" applyFont="1" applyFill="1" applyBorder="1"/>
    <xf numFmtId="3" fontId="71" fillId="0" borderId="6" xfId="0" applyNumberFormat="1" applyFont="1" applyFill="1" applyBorder="1" applyAlignment="1">
      <alignment vertical="center"/>
    </xf>
    <xf numFmtId="166" fontId="12" fillId="0" borderId="6" xfId="11" applyNumberFormat="1" applyFont="1" applyBorder="1"/>
    <xf numFmtId="17" fontId="71" fillId="2" borderId="1" xfId="0" applyNumberFormat="1" applyFont="1" applyFill="1" applyBorder="1" applyAlignment="1">
      <alignment horizontal="center" vertical="center"/>
    </xf>
    <xf numFmtId="0" fontId="3" fillId="0" borderId="6" xfId="7" applyFont="1" applyFill="1" applyBorder="1" applyAlignment="1">
      <alignment vertical="center"/>
    </xf>
    <xf numFmtId="4" fontId="2" fillId="0" borderId="6" xfId="14" applyNumberFormat="1" applyFont="1" applyFill="1" applyBorder="1"/>
    <xf numFmtId="4" fontId="0" fillId="0" borderId="6" xfId="0" applyNumberFormat="1" applyBorder="1"/>
    <xf numFmtId="4" fontId="71" fillId="0" borderId="6" xfId="14" applyNumberFormat="1" applyFont="1" applyFill="1" applyBorder="1" applyAlignment="1">
      <alignment horizontal="right" vertical="center"/>
    </xf>
    <xf numFmtId="4" fontId="12" fillId="0" borderId="6" xfId="0" applyNumberFormat="1" applyFont="1" applyBorder="1"/>
    <xf numFmtId="0" fontId="4" fillId="0" borderId="6" xfId="14" applyFont="1" applyFill="1" applyBorder="1" applyAlignment="1">
      <alignment vertical="center"/>
    </xf>
    <xf numFmtId="2" fontId="8" fillId="0" borderId="6" xfId="14" applyNumberFormat="1" applyFont="1" applyFill="1" applyBorder="1" applyAlignment="1">
      <alignment vertical="center"/>
    </xf>
    <xf numFmtId="2" fontId="2" fillId="0" borderId="6" xfId="14" applyNumberFormat="1" applyFont="1" applyFill="1" applyBorder="1" applyAlignment="1">
      <alignment vertical="center"/>
    </xf>
    <xf numFmtId="2" fontId="0" fillId="0" borderId="6" xfId="0" applyNumberFormat="1" applyBorder="1"/>
    <xf numFmtId="4" fontId="8" fillId="0" borderId="6" xfId="14" applyNumberFormat="1" applyFont="1" applyFill="1" applyBorder="1" applyAlignment="1">
      <alignment vertical="center"/>
    </xf>
    <xf numFmtId="4" fontId="2" fillId="0" borderId="6" xfId="14" applyNumberFormat="1" applyFont="1" applyFill="1" applyBorder="1" applyAlignment="1">
      <alignment vertical="center"/>
    </xf>
    <xf numFmtId="4" fontId="3" fillId="0" borderId="6" xfId="14" applyNumberFormat="1" applyFont="1" applyFill="1" applyBorder="1" applyAlignment="1">
      <alignment horizontal="right" vertical="center"/>
    </xf>
    <xf numFmtId="2" fontId="12" fillId="0" borderId="6" xfId="0" applyNumberFormat="1" applyFont="1" applyBorder="1"/>
    <xf numFmtId="169" fontId="2" fillId="0" borderId="6" xfId="14" applyNumberFormat="1" applyBorder="1"/>
    <xf numFmtId="169" fontId="0" fillId="0" borderId="6" xfId="0" applyNumberFormat="1" applyBorder="1"/>
    <xf numFmtId="0" fontId="3" fillId="0" borderId="6" xfId="7" quotePrefix="1" applyNumberFormat="1" applyFont="1" applyFill="1" applyBorder="1" applyAlignment="1">
      <alignment horizontal="center" vertical="top"/>
    </xf>
    <xf numFmtId="0" fontId="4" fillId="0" borderId="6" xfId="7" applyFont="1" applyFill="1" applyBorder="1" applyAlignment="1">
      <alignment vertical="center"/>
    </xf>
    <xf numFmtId="0" fontId="3" fillId="0" borderId="6" xfId="7" quotePrefix="1" applyFont="1" applyFill="1" applyBorder="1" applyAlignment="1">
      <alignment horizontal="center" vertical="top"/>
    </xf>
    <xf numFmtId="3" fontId="73" fillId="0" borderId="6" xfId="0" applyNumberFormat="1" applyFont="1" applyFill="1" applyBorder="1" applyAlignment="1">
      <alignment horizontal="right" vertical="center"/>
    </xf>
    <xf numFmtId="3" fontId="0" fillId="0" borderId="6" xfId="0" applyNumberFormat="1" applyFont="1" applyFill="1" applyBorder="1" applyAlignment="1">
      <alignment horizontal="right" vertical="center"/>
    </xf>
    <xf numFmtId="0" fontId="4" fillId="0" borderId="6" xfId="3" applyFont="1" applyFill="1" applyBorder="1"/>
    <xf numFmtId="166" fontId="0" fillId="0" borderId="6" xfId="11" applyNumberFormat="1" applyFont="1" applyBorder="1"/>
    <xf numFmtId="166" fontId="14" fillId="0" borderId="6" xfId="0" applyNumberFormat="1" applyFont="1" applyFill="1" applyBorder="1"/>
    <xf numFmtId="0" fontId="9" fillId="0" borderId="6" xfId="3" applyFont="1" applyFill="1" applyBorder="1"/>
    <xf numFmtId="169" fontId="71" fillId="0" borderId="6" xfId="14" applyNumberFormat="1" applyFont="1" applyBorder="1"/>
    <xf numFmtId="17" fontId="13" fillId="2" borderId="1" xfId="0" applyNumberFormat="1" applyFont="1" applyFill="1" applyBorder="1" applyAlignment="1">
      <alignment horizontal="center" vertical="center" wrapText="1"/>
    </xf>
    <xf numFmtId="17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17" fontId="13" fillId="2" borderId="0" xfId="0" applyNumberFormat="1" applyFont="1" applyFill="1" applyBorder="1" applyAlignment="1">
      <alignment horizontal="center" vertical="center" wrapText="1"/>
    </xf>
    <xf numFmtId="3" fontId="14" fillId="0" borderId="6" xfId="0" applyNumberFormat="1" applyFont="1" applyFill="1" applyBorder="1"/>
    <xf numFmtId="3" fontId="14" fillId="0" borderId="6" xfId="0" applyNumberFormat="1" applyFont="1" applyBorder="1"/>
    <xf numFmtId="0" fontId="9" fillId="0" borderId="6" xfId="7" applyFont="1" applyFill="1" applyBorder="1" applyAlignment="1">
      <alignment vertical="center"/>
    </xf>
    <xf numFmtId="166" fontId="14" fillId="0" borderId="6" xfId="0" applyNumberFormat="1" applyFont="1" applyFill="1" applyBorder="1"/>
    <xf numFmtId="166" fontId="14" fillId="0" borderId="6" xfId="11" applyNumberFormat="1" applyFont="1" applyFill="1" applyBorder="1"/>
    <xf numFmtId="0" fontId="8" fillId="0" borderId="6" xfId="7" quotePrefix="1" applyFont="1" applyFill="1" applyBorder="1" applyAlignment="1">
      <alignment horizontal="center" vertical="top"/>
    </xf>
    <xf numFmtId="0" fontId="10" fillId="0" borderId="6" xfId="7" applyFont="1" applyFill="1" applyBorder="1" applyAlignment="1">
      <alignment horizontal="center" vertical="top" wrapText="1"/>
    </xf>
    <xf numFmtId="0" fontId="8" fillId="0" borderId="6" xfId="3" applyFont="1" applyFill="1" applyBorder="1" applyAlignment="1">
      <alignment horizontal="center"/>
    </xf>
    <xf numFmtId="0" fontId="3" fillId="0" borderId="6" xfId="3" applyFont="1" applyFill="1" applyBorder="1" applyAlignment="1">
      <alignment horizontal="center"/>
    </xf>
    <xf numFmtId="0" fontId="72" fillId="0" borderId="6" xfId="7" applyFont="1" applyFill="1" applyBorder="1" applyAlignment="1">
      <alignment horizontal="center" vertical="top" wrapText="1"/>
    </xf>
  </cellXfs>
  <cellStyles count="908">
    <cellStyle name="%20 - Vurgu1 10" xfId="905"/>
    <cellStyle name="%20 - Vurgu1 2" xfId="36"/>
    <cellStyle name="%20 - Vurgu1 2 2" xfId="41"/>
    <cellStyle name="%20 - Vurgu1 2 3" xfId="43"/>
    <cellStyle name="%20 - Vurgu1 2_25.İL-EMOD-Öncelikli Yaşam" xfId="35"/>
    <cellStyle name="%20 - Vurgu1 3" xfId="34"/>
    <cellStyle name="%20 - Vurgu1 3 2" xfId="33"/>
    <cellStyle name="%20 - Vurgu1 3 3" xfId="32"/>
    <cellStyle name="%20 - Vurgu1 4" xfId="38"/>
    <cellStyle name="%20 - Vurgu1 4 2" xfId="30"/>
    <cellStyle name="%20 - Vurgu1 4 3" xfId="46"/>
    <cellStyle name="%20 - Vurgu1 5" xfId="39"/>
    <cellStyle name="%20 - Vurgu1 6" xfId="796"/>
    <cellStyle name="%20 - Vurgu1 7" xfId="866"/>
    <cellStyle name="%20 - Vurgu1 8" xfId="869"/>
    <cellStyle name="%20 - Vurgu1 9" xfId="890"/>
    <cellStyle name="%20 - Vurgu2 10" xfId="904"/>
    <cellStyle name="%20 - Vurgu2 2" xfId="37"/>
    <cellStyle name="%20 - Vurgu2 2 2" xfId="42"/>
    <cellStyle name="%20 - Vurgu2 2 3" xfId="45"/>
    <cellStyle name="%20 - Vurgu2 2_25.İL-EMOD-Öncelikli Yaşam" xfId="40"/>
    <cellStyle name="%20 - Vurgu2 3" xfId="47"/>
    <cellStyle name="%20 - Vurgu2 3 2" xfId="48"/>
    <cellStyle name="%20 - Vurgu2 3 3" xfId="49"/>
    <cellStyle name="%20 - Vurgu2 4" xfId="50"/>
    <cellStyle name="%20 - Vurgu2 4 2" xfId="51"/>
    <cellStyle name="%20 - Vurgu2 4 3" xfId="52"/>
    <cellStyle name="%20 - Vurgu2 5" xfId="31"/>
    <cellStyle name="%20 - Vurgu2 6" xfId="166"/>
    <cellStyle name="%20 - Vurgu2 7" xfId="865"/>
    <cellStyle name="%20 - Vurgu2 8" xfId="29"/>
    <cellStyle name="%20 - Vurgu2 9" xfId="884"/>
    <cellStyle name="%20 - Vurgu3 10" xfId="903"/>
    <cellStyle name="%20 - Vurgu3 2" xfId="54"/>
    <cellStyle name="%20 - Vurgu3 2 2" xfId="55"/>
    <cellStyle name="%20 - Vurgu3 2 3" xfId="56"/>
    <cellStyle name="%20 - Vurgu3 2_25.İL-EMOD-Öncelikli Yaşam" xfId="57"/>
    <cellStyle name="%20 - Vurgu3 3" xfId="58"/>
    <cellStyle name="%20 - Vurgu3 3 2" xfId="59"/>
    <cellStyle name="%20 - Vurgu3 3 3" xfId="60"/>
    <cellStyle name="%20 - Vurgu3 4" xfId="61"/>
    <cellStyle name="%20 - Vurgu3 4 2" xfId="62"/>
    <cellStyle name="%20 - Vurgu3 4 3" xfId="63"/>
    <cellStyle name="%20 - Vurgu3 5" xfId="53"/>
    <cellStyle name="%20 - Vurgu3 6" xfId="847"/>
    <cellStyle name="%20 - Vurgu3 7" xfId="864"/>
    <cellStyle name="%20 - Vurgu3 8" xfId="878"/>
    <cellStyle name="%20 - Vurgu3 9" xfId="880"/>
    <cellStyle name="%20 - Vurgu4 10" xfId="901"/>
    <cellStyle name="%20 - Vurgu4 2" xfId="65"/>
    <cellStyle name="%20 - Vurgu4 2 2" xfId="66"/>
    <cellStyle name="%20 - Vurgu4 2 3" xfId="67"/>
    <cellStyle name="%20 - Vurgu4 2_25.İL-EMOD-Öncelikli Yaşam" xfId="68"/>
    <cellStyle name="%20 - Vurgu4 3" xfId="69"/>
    <cellStyle name="%20 - Vurgu4 3 2" xfId="70"/>
    <cellStyle name="%20 - Vurgu4 3 3" xfId="71"/>
    <cellStyle name="%20 - Vurgu4 4" xfId="72"/>
    <cellStyle name="%20 - Vurgu4 4 2" xfId="73"/>
    <cellStyle name="%20 - Vurgu4 4 3" xfId="74"/>
    <cellStyle name="%20 - Vurgu4 5" xfId="64"/>
    <cellStyle name="%20 - Vurgu4 6" xfId="848"/>
    <cellStyle name="%20 - Vurgu4 7" xfId="863"/>
    <cellStyle name="%20 - Vurgu4 8" xfId="871"/>
    <cellStyle name="%20 - Vurgu4 9" xfId="889"/>
    <cellStyle name="%20 - Vurgu5 10" xfId="894"/>
    <cellStyle name="%20 - Vurgu5 2" xfId="76"/>
    <cellStyle name="%20 - Vurgu5 2 2" xfId="77"/>
    <cellStyle name="%20 - Vurgu5 2 3" xfId="78"/>
    <cellStyle name="%20 - Vurgu5 2_25.İL-EMOD-Öncelikli Yaşam" xfId="79"/>
    <cellStyle name="%20 - Vurgu5 3" xfId="80"/>
    <cellStyle name="%20 - Vurgu5 3 2" xfId="81"/>
    <cellStyle name="%20 - Vurgu5 3 3" xfId="82"/>
    <cellStyle name="%20 - Vurgu5 4" xfId="83"/>
    <cellStyle name="%20 - Vurgu5 4 2" xfId="84"/>
    <cellStyle name="%20 - Vurgu5 4 3" xfId="85"/>
    <cellStyle name="%20 - Vurgu5 5" xfId="75"/>
    <cellStyle name="%20 - Vurgu5 6" xfId="849"/>
    <cellStyle name="%20 - Vurgu5 7" xfId="862"/>
    <cellStyle name="%20 - Vurgu5 8" xfId="877"/>
    <cellStyle name="%20 - Vurgu5 9" xfId="887"/>
    <cellStyle name="%20 - Vurgu6 10" xfId="895"/>
    <cellStyle name="%20 - Vurgu6 2" xfId="87"/>
    <cellStyle name="%20 - Vurgu6 2 2" xfId="88"/>
    <cellStyle name="%20 - Vurgu6 2 3" xfId="89"/>
    <cellStyle name="%20 - Vurgu6 2_25.İL-EMOD-Öncelikli Yaşam" xfId="90"/>
    <cellStyle name="%20 - Vurgu6 3" xfId="91"/>
    <cellStyle name="%20 - Vurgu6 3 2" xfId="92"/>
    <cellStyle name="%20 - Vurgu6 3 3" xfId="93"/>
    <cellStyle name="%20 - Vurgu6 4" xfId="94"/>
    <cellStyle name="%20 - Vurgu6 4 2" xfId="95"/>
    <cellStyle name="%20 - Vurgu6 4 3" xfId="96"/>
    <cellStyle name="%20 - Vurgu6 5" xfId="86"/>
    <cellStyle name="%20 - Vurgu6 6" xfId="850"/>
    <cellStyle name="%20 - Vurgu6 7" xfId="861"/>
    <cellStyle name="%20 - Vurgu6 8" xfId="867"/>
    <cellStyle name="%20 - Vurgu6 9" xfId="883"/>
    <cellStyle name="%40 - Vurgu1 10" xfId="896"/>
    <cellStyle name="%40 - Vurgu1 2" xfId="98"/>
    <cellStyle name="%40 - Vurgu1 2 2" xfId="99"/>
    <cellStyle name="%40 - Vurgu1 2 3" xfId="100"/>
    <cellStyle name="%40 - Vurgu1 2_25.İL-EMOD-Öncelikli Yaşam" xfId="101"/>
    <cellStyle name="%40 - Vurgu1 3" xfId="102"/>
    <cellStyle name="%40 - Vurgu1 3 2" xfId="103"/>
    <cellStyle name="%40 - Vurgu1 3 3" xfId="104"/>
    <cellStyle name="%40 - Vurgu1 4" xfId="105"/>
    <cellStyle name="%40 - Vurgu1 4 2" xfId="106"/>
    <cellStyle name="%40 - Vurgu1 4 3" xfId="107"/>
    <cellStyle name="%40 - Vurgu1 5" xfId="97"/>
    <cellStyle name="%40 - Vurgu1 6" xfId="851"/>
    <cellStyle name="%40 - Vurgu1 7" xfId="860"/>
    <cellStyle name="%40 - Vurgu1 8" xfId="868"/>
    <cellStyle name="%40 - Vurgu1 9" xfId="891"/>
    <cellStyle name="%40 - Vurgu2" xfId="23" builtinId="35" customBuiltin="1"/>
    <cellStyle name="%40 - Vurgu2 2" xfId="108"/>
    <cellStyle name="%40 - Vurgu2 2 2" xfId="109"/>
    <cellStyle name="%40 - Vurgu2 2 3" xfId="110"/>
    <cellStyle name="%40 - Vurgu2 2_25.İL-EMOD-Öncelikli Yaşam" xfId="111"/>
    <cellStyle name="%40 - Vurgu2 3" xfId="112"/>
    <cellStyle name="%40 - Vurgu2 3 2" xfId="113"/>
    <cellStyle name="%40 - Vurgu2 3 3" xfId="114"/>
    <cellStyle name="%40 - Vurgu2 4" xfId="115"/>
    <cellStyle name="%40 - Vurgu2 4 2" xfId="116"/>
    <cellStyle name="%40 - Vurgu2 4 3" xfId="117"/>
    <cellStyle name="%40 - Vurgu3 10" xfId="897"/>
    <cellStyle name="%40 - Vurgu3 2" xfId="119"/>
    <cellStyle name="%40 - Vurgu3 2 2" xfId="120"/>
    <cellStyle name="%40 - Vurgu3 2 3" xfId="121"/>
    <cellStyle name="%40 - Vurgu3 2_25.İL-EMOD-Öncelikli Yaşam" xfId="122"/>
    <cellStyle name="%40 - Vurgu3 3" xfId="123"/>
    <cellStyle name="%40 - Vurgu3 3 2" xfId="124"/>
    <cellStyle name="%40 - Vurgu3 3 3" xfId="125"/>
    <cellStyle name="%40 - Vurgu3 4" xfId="126"/>
    <cellStyle name="%40 - Vurgu3 4 2" xfId="127"/>
    <cellStyle name="%40 - Vurgu3 4 3" xfId="128"/>
    <cellStyle name="%40 - Vurgu3 5" xfId="118"/>
    <cellStyle name="%40 - Vurgu3 6" xfId="852"/>
    <cellStyle name="%40 - Vurgu3 7" xfId="859"/>
    <cellStyle name="%40 - Vurgu3 8" xfId="874"/>
    <cellStyle name="%40 - Vurgu3 9" xfId="882"/>
    <cellStyle name="%40 - Vurgu4 10" xfId="898"/>
    <cellStyle name="%40 - Vurgu4 2" xfId="130"/>
    <cellStyle name="%40 - Vurgu4 2 2" xfId="131"/>
    <cellStyle name="%40 - Vurgu4 2 3" xfId="132"/>
    <cellStyle name="%40 - Vurgu4 2_25.İL-EMOD-Öncelikli Yaşam" xfId="133"/>
    <cellStyle name="%40 - Vurgu4 3" xfId="134"/>
    <cellStyle name="%40 - Vurgu4 3 2" xfId="135"/>
    <cellStyle name="%40 - Vurgu4 3 3" xfId="136"/>
    <cellStyle name="%40 - Vurgu4 4" xfId="137"/>
    <cellStyle name="%40 - Vurgu4 4 2" xfId="138"/>
    <cellStyle name="%40 - Vurgu4 4 3" xfId="139"/>
    <cellStyle name="%40 - Vurgu4 5" xfId="129"/>
    <cellStyle name="%40 - Vurgu4 6" xfId="853"/>
    <cellStyle name="%40 - Vurgu4 7" xfId="858"/>
    <cellStyle name="%40 - Vurgu4 8" xfId="873"/>
    <cellStyle name="%40 - Vurgu4 9" xfId="879"/>
    <cellStyle name="%40 - Vurgu5 10" xfId="899"/>
    <cellStyle name="%40 - Vurgu5 2" xfId="141"/>
    <cellStyle name="%40 - Vurgu5 2 2" xfId="142"/>
    <cellStyle name="%40 - Vurgu5 2 3" xfId="143"/>
    <cellStyle name="%40 - Vurgu5 2_25.İL-EMOD-Öncelikli Yaşam" xfId="144"/>
    <cellStyle name="%40 - Vurgu5 3" xfId="145"/>
    <cellStyle name="%40 - Vurgu5 3 2" xfId="146"/>
    <cellStyle name="%40 - Vurgu5 3 3" xfId="147"/>
    <cellStyle name="%40 - Vurgu5 4" xfId="148"/>
    <cellStyle name="%40 - Vurgu5 4 2" xfId="149"/>
    <cellStyle name="%40 - Vurgu5 4 3" xfId="150"/>
    <cellStyle name="%40 - Vurgu5 5" xfId="140"/>
    <cellStyle name="%40 - Vurgu5 6" xfId="854"/>
    <cellStyle name="%40 - Vurgu5 7" xfId="857"/>
    <cellStyle name="%40 - Vurgu5 8" xfId="872"/>
    <cellStyle name="%40 - Vurgu5 9" xfId="886"/>
    <cellStyle name="%40 - Vurgu6 10" xfId="900"/>
    <cellStyle name="%40 - Vurgu6 2" xfId="152"/>
    <cellStyle name="%40 - Vurgu6 2 2" xfId="153"/>
    <cellStyle name="%40 - Vurgu6 2 3" xfId="154"/>
    <cellStyle name="%40 - Vurgu6 2_25.İL-EMOD-Öncelikli Yaşam" xfId="155"/>
    <cellStyle name="%40 - Vurgu6 3" xfId="156"/>
    <cellStyle name="%40 - Vurgu6 3 2" xfId="157"/>
    <cellStyle name="%40 - Vurgu6 3 3" xfId="158"/>
    <cellStyle name="%40 - Vurgu6 4" xfId="159"/>
    <cellStyle name="%40 - Vurgu6 4 2" xfId="160"/>
    <cellStyle name="%40 - Vurgu6 4 3" xfId="161"/>
    <cellStyle name="%40 - Vurgu6 5" xfId="151"/>
    <cellStyle name="%40 - Vurgu6 6" xfId="855"/>
    <cellStyle name="%40 - Vurgu6 7" xfId="856"/>
    <cellStyle name="%40 - Vurgu6 8" xfId="870"/>
    <cellStyle name="%40 - Vurgu6 9" xfId="885"/>
    <cellStyle name="%60 - Vurgu1 2" xfId="163"/>
    <cellStyle name="%60 - Vurgu1 3" xfId="164"/>
    <cellStyle name="%60 - Vurgu1 4" xfId="165"/>
    <cellStyle name="%60 - Vurgu1 5" xfId="162"/>
    <cellStyle name="%60 - Vurgu2" xfId="24" builtinId="36" customBuiltin="1"/>
    <cellStyle name="%60 - Vurgu2 2" xfId="167"/>
    <cellStyle name="%60 - Vurgu2 3" xfId="168"/>
    <cellStyle name="%60 - Vurgu2 4" xfId="169"/>
    <cellStyle name="%60 - Vurgu3 2" xfId="171"/>
    <cellStyle name="%60 - Vurgu3 3" xfId="172"/>
    <cellStyle name="%60 - Vurgu3 4" xfId="173"/>
    <cellStyle name="%60 - Vurgu3 5" xfId="170"/>
    <cellStyle name="%60 - Vurgu4 2" xfId="175"/>
    <cellStyle name="%60 - Vurgu4 3" xfId="176"/>
    <cellStyle name="%60 - Vurgu4 4" xfId="177"/>
    <cellStyle name="%60 - Vurgu4 5" xfId="174"/>
    <cellStyle name="%60 - Vurgu5" xfId="27" builtinId="48" customBuiltin="1"/>
    <cellStyle name="%60 - Vurgu5 2" xfId="178"/>
    <cellStyle name="%60 - Vurgu5 3" xfId="179"/>
    <cellStyle name="%60 - Vurgu5 4" xfId="180"/>
    <cellStyle name="%60 - Vurgu6 2" xfId="182"/>
    <cellStyle name="%60 - Vurgu6 3" xfId="183"/>
    <cellStyle name="%60 - Vurgu6 4" xfId="184"/>
    <cellStyle name="%60 - Vurgu6 5" xfId="181"/>
    <cellStyle name="Açıklama Metni" xfId="21" builtinId="53" customBuiltin="1"/>
    <cellStyle name="Açıklama Metni 2" xfId="185"/>
    <cellStyle name="Açıklama Metni 3" xfId="186"/>
    <cellStyle name="Açıklama Metni 4" xfId="187"/>
    <cellStyle name="Ana Başlık 2" xfId="189"/>
    <cellStyle name="Ana Başlık 3" xfId="190"/>
    <cellStyle name="Ana Başlık 4" xfId="191"/>
    <cellStyle name="Ana Başlık 5" xfId="188"/>
    <cellStyle name="Bağlı Hücre" xfId="18" builtinId="24" customBuiltin="1"/>
    <cellStyle name="Bağlı Hücre 2" xfId="192"/>
    <cellStyle name="Bağlı Hücre 3" xfId="193"/>
    <cellStyle name="Bağlı Hücre 4" xfId="194"/>
    <cellStyle name="Başlık 1 2" xfId="196"/>
    <cellStyle name="Başlık 1 3" xfId="197"/>
    <cellStyle name="Başlık 1 4" xfId="198"/>
    <cellStyle name="Başlık 1 5" xfId="195"/>
    <cellStyle name="Başlık 2 2" xfId="200"/>
    <cellStyle name="Başlık 2 3" xfId="201"/>
    <cellStyle name="Başlık 2 4" xfId="202"/>
    <cellStyle name="Başlık 2 5" xfId="199"/>
    <cellStyle name="Başlık 3 2" xfId="204"/>
    <cellStyle name="Başlık 3 3" xfId="205"/>
    <cellStyle name="Başlık 3 4" xfId="206"/>
    <cellStyle name="Başlık 3 5" xfId="203"/>
    <cellStyle name="Başlık 4 2" xfId="208"/>
    <cellStyle name="Başlık 4 3" xfId="209"/>
    <cellStyle name="Başlık 4 4" xfId="210"/>
    <cellStyle name="Başlık 4 5" xfId="207"/>
    <cellStyle name="Binlik Ayracı 2" xfId="1"/>
    <cellStyle name="Binlik Ayracı 3" xfId="13"/>
    <cellStyle name="Binlik Ayracı 4" xfId="12"/>
    <cellStyle name="Comma 2" xfId="211"/>
    <cellStyle name="Comma 2 2" xfId="212"/>
    <cellStyle name="Çıkış 2" xfId="214"/>
    <cellStyle name="Çıkış 3" xfId="215"/>
    <cellStyle name="Çıkış 4" xfId="216"/>
    <cellStyle name="Çıkış 5" xfId="213"/>
    <cellStyle name="Giriş 2" xfId="218"/>
    <cellStyle name="Giriş 3" xfId="219"/>
    <cellStyle name="Giriş 4" xfId="220"/>
    <cellStyle name="Giriş 5" xfId="217"/>
    <cellStyle name="Hesaplama 2" xfId="222"/>
    <cellStyle name="Hesaplama 3" xfId="223"/>
    <cellStyle name="Hesaplama 4" xfId="224"/>
    <cellStyle name="Hesaplama 5" xfId="221"/>
    <cellStyle name="Hyperlink" xfId="2"/>
    <cellStyle name="İşaretli Hücre" xfId="19" builtinId="23" customBuiltin="1"/>
    <cellStyle name="İşaretli Hücre 2" xfId="225"/>
    <cellStyle name="İşaretli Hücre 3" xfId="226"/>
    <cellStyle name="İşaretli Hücre 4" xfId="227"/>
    <cellStyle name="İyi" xfId="15" builtinId="26" customBuiltin="1"/>
    <cellStyle name="İyi 2" xfId="228"/>
    <cellStyle name="İyi 3" xfId="229"/>
    <cellStyle name="İyi 4" xfId="230"/>
    <cellStyle name="İzlenen Köprü 2" xfId="231"/>
    <cellStyle name="Köprü 2" xfId="232"/>
    <cellStyle name="Köprü 3" xfId="233"/>
    <cellStyle name="Kötü" xfId="16" builtinId="27" customBuiltin="1"/>
    <cellStyle name="Kötü 2" xfId="234"/>
    <cellStyle name="Kötü 3" xfId="235"/>
    <cellStyle name="Kötü 4" xfId="236"/>
    <cellStyle name="Normal" xfId="0" builtinId="0"/>
    <cellStyle name="Normal 10" xfId="237"/>
    <cellStyle name="Normal 10 2" xfId="238"/>
    <cellStyle name="Normal 100" xfId="239"/>
    <cellStyle name="Normal 101" xfId="240"/>
    <cellStyle name="Normal 102" xfId="241"/>
    <cellStyle name="Normal 103" xfId="242"/>
    <cellStyle name="Normal 104" xfId="14"/>
    <cellStyle name="Normal 105" xfId="243"/>
    <cellStyle name="Normal 105 2" xfId="244"/>
    <cellStyle name="Normal 106" xfId="245"/>
    <cellStyle name="Normal 107" xfId="246"/>
    <cellStyle name="Normal 108" xfId="247"/>
    <cellStyle name="Normal 109" xfId="248"/>
    <cellStyle name="Normal 109 2" xfId="907"/>
    <cellStyle name="Normal 11" xfId="249"/>
    <cellStyle name="Normal 11 10" xfId="250"/>
    <cellStyle name="Normal 11 11" xfId="251"/>
    <cellStyle name="Normal 11 12" xfId="252"/>
    <cellStyle name="Normal 11 2" xfId="253"/>
    <cellStyle name="Normal 11 2 2" xfId="254"/>
    <cellStyle name="Normal 11 2 3" xfId="255"/>
    <cellStyle name="Normal 11 3" xfId="256"/>
    <cellStyle name="Normal 11 3 2" xfId="257"/>
    <cellStyle name="Normal 11 3 3" xfId="258"/>
    <cellStyle name="Normal 11 4" xfId="259"/>
    <cellStyle name="Normal 11 4 2" xfId="260"/>
    <cellStyle name="Normal 11 4 3" xfId="261"/>
    <cellStyle name="Normal 11 5" xfId="262"/>
    <cellStyle name="Normal 11 5 2" xfId="263"/>
    <cellStyle name="Normal 11 5 3" xfId="264"/>
    <cellStyle name="Normal 11 6" xfId="265"/>
    <cellStyle name="Normal 11 6 2" xfId="266"/>
    <cellStyle name="Normal 11 6 3" xfId="267"/>
    <cellStyle name="Normal 11 7" xfId="268"/>
    <cellStyle name="Normal 11 7 2" xfId="269"/>
    <cellStyle name="Normal 11 7 3" xfId="270"/>
    <cellStyle name="Normal 11 8" xfId="271"/>
    <cellStyle name="Normal 11 8 2" xfId="272"/>
    <cellStyle name="Normal 11 8 3" xfId="273"/>
    <cellStyle name="Normal 11 9" xfId="274"/>
    <cellStyle name="Normal 110" xfId="44"/>
    <cellStyle name="Normal 110 2" xfId="875"/>
    <cellStyle name="Normal 110 3" xfId="902"/>
    <cellStyle name="Normal 111" xfId="881"/>
    <cellStyle name="Normal 111 2" xfId="892"/>
    <cellStyle name="Normal 112" xfId="906"/>
    <cellStyle name="Normal 12" xfId="275"/>
    <cellStyle name="Normal 12 2" xfId="276"/>
    <cellStyle name="Normal 12 2 2" xfId="277"/>
    <cellStyle name="Normal 12 2 3" xfId="278"/>
    <cellStyle name="Normal 12 3" xfId="279"/>
    <cellStyle name="Normal 12 4" xfId="280"/>
    <cellStyle name="Normal 13" xfId="281"/>
    <cellStyle name="Normal 13 2" xfId="282"/>
    <cellStyle name="Normal 13 2 2" xfId="283"/>
    <cellStyle name="Normal 13 2 3" xfId="284"/>
    <cellStyle name="Normal 13 3" xfId="285"/>
    <cellStyle name="Normal 13 4" xfId="286"/>
    <cellStyle name="Normal 14" xfId="287"/>
    <cellStyle name="Normal 14 2" xfId="288"/>
    <cellStyle name="Normal 14 2 2" xfId="289"/>
    <cellStyle name="Normal 14 2 3" xfId="290"/>
    <cellStyle name="Normal 14 3" xfId="291"/>
    <cellStyle name="Normal 15" xfId="292"/>
    <cellStyle name="Normal 15 2" xfId="293"/>
    <cellStyle name="Normal 16" xfId="294"/>
    <cellStyle name="Normal 16 2" xfId="295"/>
    <cellStyle name="Normal 16 2 2" xfId="296"/>
    <cellStyle name="Normal 16 2 3" xfId="297"/>
    <cellStyle name="Normal 16 3" xfId="298"/>
    <cellStyle name="Normal 17" xfId="299"/>
    <cellStyle name="Normal 17 2" xfId="300"/>
    <cellStyle name="Normal 17 2 2" xfId="301"/>
    <cellStyle name="Normal 17 2 3" xfId="302"/>
    <cellStyle name="Normal 17 3" xfId="303"/>
    <cellStyle name="Normal 18" xfId="304"/>
    <cellStyle name="Normal 18 2" xfId="305"/>
    <cellStyle name="Normal 18 3" xfId="306"/>
    <cellStyle name="Normal 18 4" xfId="307"/>
    <cellStyle name="Normal 19" xfId="308"/>
    <cellStyle name="Normal 19 2" xfId="309"/>
    <cellStyle name="Normal 19 3" xfId="310"/>
    <cellStyle name="Normal 19 4" xfId="311"/>
    <cellStyle name="Normal 2" xfId="3"/>
    <cellStyle name="Normal 2 10" xfId="312"/>
    <cellStyle name="Normal 2 10 2" xfId="313"/>
    <cellStyle name="Normal 2 10 3" xfId="314"/>
    <cellStyle name="Normal 2 11" xfId="315"/>
    <cellStyle name="Normal 2 12" xfId="316"/>
    <cellStyle name="Normal 2 13" xfId="317"/>
    <cellStyle name="Normal 2 14" xfId="318"/>
    <cellStyle name="Normal 2 15" xfId="319"/>
    <cellStyle name="Normal 2 16" xfId="320"/>
    <cellStyle name="Normal 2 17" xfId="321"/>
    <cellStyle name="Normal 2 18" xfId="322"/>
    <cellStyle name="Normal 2 19" xfId="323"/>
    <cellStyle name="Normal 2 2" xfId="324"/>
    <cellStyle name="Normal 2 2 2" xfId="325"/>
    <cellStyle name="Normal 2 2 3" xfId="326"/>
    <cellStyle name="Normal 2 2 4" xfId="327"/>
    <cellStyle name="Normal 2 3" xfId="328"/>
    <cellStyle name="Normal 2 3 2" xfId="329"/>
    <cellStyle name="Normal 2 3 2 2" xfId="330"/>
    <cellStyle name="Normal 2 3 3" xfId="331"/>
    <cellStyle name="Normal 2 4" xfId="332"/>
    <cellStyle name="Normal 2 4 10" xfId="333"/>
    <cellStyle name="Normal 2 4 11" xfId="334"/>
    <cellStyle name="Normal 2 4 12" xfId="335"/>
    <cellStyle name="Normal 2 4 2" xfId="336"/>
    <cellStyle name="Normal 2 4 2 2" xfId="337"/>
    <cellStyle name="Normal 2 4 2 3" xfId="338"/>
    <cellStyle name="Normal 2 4 2 4" xfId="339"/>
    <cellStyle name="Normal 2 4 2 5" xfId="340"/>
    <cellStyle name="Normal 2 4 3" xfId="341"/>
    <cellStyle name="Normal 2 4 3 2" xfId="342"/>
    <cellStyle name="Normal 2 4 3 3" xfId="343"/>
    <cellStyle name="Normal 2 4 4" xfId="344"/>
    <cellStyle name="Normal 2 4 4 2" xfId="345"/>
    <cellStyle name="Normal 2 4 4 3" xfId="346"/>
    <cellStyle name="Normal 2 4 5" xfId="347"/>
    <cellStyle name="Normal 2 4 5 2" xfId="348"/>
    <cellStyle name="Normal 2 4 5 3" xfId="349"/>
    <cellStyle name="Normal 2 4 6" xfId="350"/>
    <cellStyle name="Normal 2 4 6 2" xfId="351"/>
    <cellStyle name="Normal 2 4 6 3" xfId="352"/>
    <cellStyle name="Normal 2 4 7" xfId="353"/>
    <cellStyle name="Normal 2 4 7 2" xfId="354"/>
    <cellStyle name="Normal 2 4 7 3" xfId="355"/>
    <cellStyle name="Normal 2 4 8" xfId="356"/>
    <cellStyle name="Normal 2 4 8 2" xfId="357"/>
    <cellStyle name="Normal 2 4 8 3" xfId="358"/>
    <cellStyle name="Normal 2 4 9" xfId="359"/>
    <cellStyle name="Normal 2 5" xfId="360"/>
    <cellStyle name="Normal 2 5 2" xfId="361"/>
    <cellStyle name="Normal 2 5 2 2" xfId="362"/>
    <cellStyle name="Normal 2 5 3" xfId="363"/>
    <cellStyle name="Normal 2 6" xfId="364"/>
    <cellStyle name="Normal 2 6 2" xfId="365"/>
    <cellStyle name="Normal 2 6 2 2" xfId="366"/>
    <cellStyle name="Normal 2 6 3" xfId="367"/>
    <cellStyle name="Normal 2 7" xfId="368"/>
    <cellStyle name="Normal 2 7 2" xfId="369"/>
    <cellStyle name="Normal 2 7 3" xfId="370"/>
    <cellStyle name="Normal 2 8" xfId="371"/>
    <cellStyle name="Normal 2 8 2" xfId="372"/>
    <cellStyle name="Normal 2 8 3" xfId="373"/>
    <cellStyle name="Normal 2 9" xfId="374"/>
    <cellStyle name="Normal 2 9 2" xfId="375"/>
    <cellStyle name="Normal 2 9 3" xfId="376"/>
    <cellStyle name="Normal 20" xfId="377"/>
    <cellStyle name="Normal 20 2" xfId="378"/>
    <cellStyle name="Normal 20 3" xfId="379"/>
    <cellStyle name="Normal 20 4" xfId="380"/>
    <cellStyle name="Normal 21" xfId="381"/>
    <cellStyle name="Normal 21 2" xfId="382"/>
    <cellStyle name="Normal 21 3" xfId="383"/>
    <cellStyle name="Normal 21 4" xfId="384"/>
    <cellStyle name="Normal 22" xfId="385"/>
    <cellStyle name="Normal 22 2" xfId="386"/>
    <cellStyle name="Normal 22 3" xfId="387"/>
    <cellStyle name="Normal 22 4" xfId="388"/>
    <cellStyle name="Normal 23" xfId="389"/>
    <cellStyle name="Normal 23 2" xfId="390"/>
    <cellStyle name="Normal 23 3" xfId="391"/>
    <cellStyle name="Normal 23 4" xfId="392"/>
    <cellStyle name="Normal 24" xfId="393"/>
    <cellStyle name="Normal 24 2" xfId="394"/>
    <cellStyle name="Normal 24 2 2" xfId="395"/>
    <cellStyle name="Normal 24 3" xfId="396"/>
    <cellStyle name="Normal 24 3 2" xfId="397"/>
    <cellStyle name="Normal 24 4" xfId="398"/>
    <cellStyle name="Normal 24 5" xfId="399"/>
    <cellStyle name="Normal 24 6" xfId="400"/>
    <cellStyle name="Normal 25" xfId="401"/>
    <cellStyle name="Normal 25 2" xfId="402"/>
    <cellStyle name="Normal 25 2 2" xfId="403"/>
    <cellStyle name="Normal 25 2 3" xfId="404"/>
    <cellStyle name="Normal 25 2 4" xfId="405"/>
    <cellStyle name="Normal 25 3" xfId="406"/>
    <cellStyle name="Normal 25 4" xfId="407"/>
    <cellStyle name="Normal 25 5" xfId="408"/>
    <cellStyle name="Normal 25 6" xfId="409"/>
    <cellStyle name="Normal 26" xfId="410"/>
    <cellStyle name="Normal 26 2" xfId="411"/>
    <cellStyle name="Normal 26 2 2" xfId="412"/>
    <cellStyle name="Normal 26 2 3" xfId="413"/>
    <cellStyle name="Normal 26 3" xfId="414"/>
    <cellStyle name="Normal 27" xfId="415"/>
    <cellStyle name="Normal 27 2" xfId="416"/>
    <cellStyle name="Normal 27 2 2" xfId="417"/>
    <cellStyle name="Normal 27 2 3" xfId="418"/>
    <cellStyle name="Normal 27 3" xfId="419"/>
    <cellStyle name="Normal 28" xfId="420"/>
    <cellStyle name="Normal 28 2" xfId="421"/>
    <cellStyle name="Normal 28 2 2" xfId="422"/>
    <cellStyle name="Normal 28 2 3" xfId="423"/>
    <cellStyle name="Normal 28 3" xfId="424"/>
    <cellStyle name="Normal 29" xfId="425"/>
    <cellStyle name="Normal 29 2" xfId="426"/>
    <cellStyle name="Normal 29 2 2" xfId="427"/>
    <cellStyle name="Normal 29 2 3" xfId="428"/>
    <cellStyle name="Normal 29 2 4" xfId="429"/>
    <cellStyle name="Normal 29 3" xfId="430"/>
    <cellStyle name="Normal 29 4" xfId="431"/>
    <cellStyle name="Normal 29 5" xfId="432"/>
    <cellStyle name="Normal 3" xfId="4"/>
    <cellStyle name="Normal 3 2" xfId="434"/>
    <cellStyle name="Normal 3 2 2" xfId="435"/>
    <cellStyle name="Normal 3 2 3" xfId="436"/>
    <cellStyle name="Normal 3 3" xfId="437"/>
    <cellStyle name="Normal 3 3 2" xfId="438"/>
    <cellStyle name="Normal 3 3 3" xfId="439"/>
    <cellStyle name="Normal 3 4" xfId="440"/>
    <cellStyle name="Normal 3 4 2" xfId="441"/>
    <cellStyle name="Normal 3 4 3" xfId="442"/>
    <cellStyle name="Normal 3 5" xfId="443"/>
    <cellStyle name="Normal 3 5 2" xfId="444"/>
    <cellStyle name="Normal 3 5 3" xfId="445"/>
    <cellStyle name="Normal 3 6" xfId="446"/>
    <cellStyle name="Normal 3 7" xfId="447"/>
    <cellStyle name="Normal 3 8" xfId="433"/>
    <cellStyle name="Normal 30" xfId="448"/>
    <cellStyle name="Normal 30 2" xfId="449"/>
    <cellStyle name="Normal 30 3" xfId="450"/>
    <cellStyle name="Normal 30 4" xfId="451"/>
    <cellStyle name="Normal 31" xfId="452"/>
    <cellStyle name="Normal 31 2" xfId="453"/>
    <cellStyle name="Normal 31 3" xfId="454"/>
    <cellStyle name="Normal 31 4" xfId="455"/>
    <cellStyle name="Normal 32" xfId="456"/>
    <cellStyle name="Normal 32 2" xfId="457"/>
    <cellStyle name="Normal 32 3" xfId="458"/>
    <cellStyle name="Normal 32 4" xfId="459"/>
    <cellStyle name="Normal 33" xfId="460"/>
    <cellStyle name="Normal 33 2" xfId="461"/>
    <cellStyle name="Normal 33 3" xfId="462"/>
    <cellStyle name="Normal 33 4" xfId="463"/>
    <cellStyle name="Normal 34" xfId="464"/>
    <cellStyle name="Normal 34 2" xfId="465"/>
    <cellStyle name="Normal 34 3" xfId="466"/>
    <cellStyle name="Normal 34 4" xfId="467"/>
    <cellStyle name="Normal 35" xfId="468"/>
    <cellStyle name="Normal 35 2" xfId="469"/>
    <cellStyle name="Normal 35 3" xfId="470"/>
    <cellStyle name="Normal 35 4" xfId="471"/>
    <cellStyle name="Normal 36" xfId="472"/>
    <cellStyle name="Normal 36 2" xfId="473"/>
    <cellStyle name="Normal 36 3" xfId="474"/>
    <cellStyle name="Normal 36 4" xfId="475"/>
    <cellStyle name="Normal 37" xfId="476"/>
    <cellStyle name="Normal 37 2" xfId="477"/>
    <cellStyle name="Normal 37 3" xfId="478"/>
    <cellStyle name="Normal 37 4" xfId="479"/>
    <cellStyle name="Normal 38" xfId="480"/>
    <cellStyle name="Normal 38 2" xfId="481"/>
    <cellStyle name="Normal 38 3" xfId="482"/>
    <cellStyle name="Normal 39" xfId="483"/>
    <cellStyle name="Normal 39 2" xfId="484"/>
    <cellStyle name="Normal 39 3" xfId="485"/>
    <cellStyle name="Normal 4" xfId="486"/>
    <cellStyle name="Normal 4 2" xfId="487"/>
    <cellStyle name="Normal 4 2 2" xfId="5"/>
    <cellStyle name="Normal 4 2 2 2" xfId="6"/>
    <cellStyle name="Normal 4 2_25.İL-EMOD-Öncelikli Yaşam" xfId="488"/>
    <cellStyle name="Normal 4 3" xfId="489"/>
    <cellStyle name="Normal 4 3 10" xfId="490"/>
    <cellStyle name="Normal 4 3 10 2" xfId="491"/>
    <cellStyle name="Normal 4 3 10 3" xfId="492"/>
    <cellStyle name="Normal 4 3 11" xfId="493"/>
    <cellStyle name="Normal 4 3 12" xfId="494"/>
    <cellStyle name="Normal 4 3 13" xfId="495"/>
    <cellStyle name="Normal 4 3 2" xfId="496"/>
    <cellStyle name="Normal 4 3 2 10" xfId="497"/>
    <cellStyle name="Normal 4 3 2 11" xfId="498"/>
    <cellStyle name="Normal 4 3 2 2" xfId="499"/>
    <cellStyle name="Normal 4 3 2 2 2" xfId="500"/>
    <cellStyle name="Normal 4 3 2 2 3" xfId="501"/>
    <cellStyle name="Normal 4 3 2 2 4" xfId="502"/>
    <cellStyle name="Normal 4 3 2 3" xfId="503"/>
    <cellStyle name="Normal 4 3 2 3 2" xfId="504"/>
    <cellStyle name="Normal 4 3 2 3 3" xfId="505"/>
    <cellStyle name="Normal 4 3 2 4" xfId="506"/>
    <cellStyle name="Normal 4 3 2 4 2" xfId="507"/>
    <cellStyle name="Normal 4 3 2 4 3" xfId="508"/>
    <cellStyle name="Normal 4 3 2 5" xfId="509"/>
    <cellStyle name="Normal 4 3 2 5 2" xfId="510"/>
    <cellStyle name="Normal 4 3 2 5 3" xfId="511"/>
    <cellStyle name="Normal 4 3 2 6" xfId="512"/>
    <cellStyle name="Normal 4 3 2 6 2" xfId="513"/>
    <cellStyle name="Normal 4 3 2 6 3" xfId="514"/>
    <cellStyle name="Normal 4 3 2 7" xfId="515"/>
    <cellStyle name="Normal 4 3 2 7 2" xfId="516"/>
    <cellStyle name="Normal 4 3 2 7 3" xfId="517"/>
    <cellStyle name="Normal 4 3 2 8" xfId="518"/>
    <cellStyle name="Normal 4 3 2 8 2" xfId="519"/>
    <cellStyle name="Normal 4 3 2 8 3" xfId="520"/>
    <cellStyle name="Normal 4 3 2 9" xfId="521"/>
    <cellStyle name="Normal 4 3 3" xfId="522"/>
    <cellStyle name="Normal 4 3 3 2" xfId="523"/>
    <cellStyle name="Normal 4 3 3 3" xfId="524"/>
    <cellStyle name="Normal 4 3 3 4" xfId="525"/>
    <cellStyle name="Normal 4 3 4" xfId="526"/>
    <cellStyle name="Normal 4 3 4 10" xfId="527"/>
    <cellStyle name="Normal 4 3 4 11" xfId="528"/>
    <cellStyle name="Normal 4 3 4 2" xfId="529"/>
    <cellStyle name="Normal 4 3 4 2 2" xfId="530"/>
    <cellStyle name="Normal 4 3 4 2 3" xfId="531"/>
    <cellStyle name="Normal 4 3 4 2 4" xfId="532"/>
    <cellStyle name="Normal 4 3 4 3" xfId="533"/>
    <cellStyle name="Normal 4 3 4 3 2" xfId="534"/>
    <cellStyle name="Normal 4 3 4 3 3" xfId="535"/>
    <cellStyle name="Normal 4 3 4 4" xfId="536"/>
    <cellStyle name="Normal 4 3 4 4 2" xfId="537"/>
    <cellStyle name="Normal 4 3 4 4 3" xfId="538"/>
    <cellStyle name="Normal 4 3 4 5" xfId="539"/>
    <cellStyle name="Normal 4 3 4 5 2" xfId="540"/>
    <cellStyle name="Normal 4 3 4 5 3" xfId="541"/>
    <cellStyle name="Normal 4 3 4 6" xfId="542"/>
    <cellStyle name="Normal 4 3 4 6 2" xfId="543"/>
    <cellStyle name="Normal 4 3 4 6 3" xfId="544"/>
    <cellStyle name="Normal 4 3 4 7" xfId="545"/>
    <cellStyle name="Normal 4 3 4 7 2" xfId="546"/>
    <cellStyle name="Normal 4 3 4 7 3" xfId="547"/>
    <cellStyle name="Normal 4 3 4 8" xfId="548"/>
    <cellStyle name="Normal 4 3 4 8 2" xfId="549"/>
    <cellStyle name="Normal 4 3 4 8 3" xfId="550"/>
    <cellStyle name="Normal 4 3 4 9" xfId="551"/>
    <cellStyle name="Normal 4 3 5" xfId="552"/>
    <cellStyle name="Normal 4 3 5 2" xfId="553"/>
    <cellStyle name="Normal 4 3 5 3" xfId="554"/>
    <cellStyle name="Normal 4 3 5 4" xfId="555"/>
    <cellStyle name="Normal 4 3 6" xfId="556"/>
    <cellStyle name="Normal 4 3 6 2" xfId="557"/>
    <cellStyle name="Normal 4 3 6 3" xfId="558"/>
    <cellStyle name="Normal 4 3 7" xfId="559"/>
    <cellStyle name="Normal 4 3 7 2" xfId="560"/>
    <cellStyle name="Normal 4 3 7 3" xfId="561"/>
    <cellStyle name="Normal 4 3 8" xfId="562"/>
    <cellStyle name="Normal 4 3 8 2" xfId="563"/>
    <cellStyle name="Normal 4 3 8 3" xfId="564"/>
    <cellStyle name="Normal 4 3 9" xfId="565"/>
    <cellStyle name="Normal 4 3 9 2" xfId="566"/>
    <cellStyle name="Normal 4 3 9 3" xfId="567"/>
    <cellStyle name="Normal 4 4" xfId="568"/>
    <cellStyle name="Normal 4 5" xfId="569"/>
    <cellStyle name="Normal 4_25.İL-EMOD-Öncelikli Yaşam" xfId="570"/>
    <cellStyle name="Normal 40" xfId="571"/>
    <cellStyle name="Normal 40 2" xfId="572"/>
    <cellStyle name="Normal 40 3" xfId="573"/>
    <cellStyle name="Normal 41" xfId="574"/>
    <cellStyle name="Normal 41 2" xfId="575"/>
    <cellStyle name="Normal 41 3" xfId="576"/>
    <cellStyle name="Normal 42" xfId="577"/>
    <cellStyle name="Normal 42 2" xfId="578"/>
    <cellStyle name="Normal 42 3" xfId="579"/>
    <cellStyle name="Normal 43" xfId="580"/>
    <cellStyle name="Normal 43 2" xfId="581"/>
    <cellStyle name="Normal 43 3" xfId="582"/>
    <cellStyle name="Normal 44" xfId="583"/>
    <cellStyle name="Normal 44 2" xfId="584"/>
    <cellStyle name="Normal 44 3" xfId="585"/>
    <cellStyle name="Normal 45" xfId="586"/>
    <cellStyle name="Normal 45 2" xfId="587"/>
    <cellStyle name="Normal 45 3" xfId="588"/>
    <cellStyle name="Normal 46" xfId="589"/>
    <cellStyle name="Normal 46 2" xfId="590"/>
    <cellStyle name="Normal 46 3" xfId="591"/>
    <cellStyle name="Normal 47" xfId="592"/>
    <cellStyle name="Normal 47 2" xfId="593"/>
    <cellStyle name="Normal 47 3" xfId="594"/>
    <cellStyle name="Normal 48" xfId="595"/>
    <cellStyle name="Normal 48 2" xfId="596"/>
    <cellStyle name="Normal 48 3" xfId="597"/>
    <cellStyle name="Normal 49" xfId="598"/>
    <cellStyle name="Normal 49 2" xfId="599"/>
    <cellStyle name="Normal 49 3" xfId="600"/>
    <cellStyle name="Normal 5" xfId="601"/>
    <cellStyle name="Normal 5 2" xfId="602"/>
    <cellStyle name="Normal 5 3" xfId="603"/>
    <cellStyle name="Normal 5 4" xfId="604"/>
    <cellStyle name="Normal 5 5" xfId="605"/>
    <cellStyle name="Normal 5 6" xfId="606"/>
    <cellStyle name="Normal 5 7" xfId="607"/>
    <cellStyle name="Normal 50" xfId="608"/>
    <cellStyle name="Normal 50 2" xfId="609"/>
    <cellStyle name="Normal 50 3" xfId="610"/>
    <cellStyle name="Normal 51" xfId="611"/>
    <cellStyle name="Normal 51 2" xfId="612"/>
    <cellStyle name="Normal 51 3" xfId="613"/>
    <cellStyle name="Normal 52" xfId="614"/>
    <cellStyle name="Normal 52 2" xfId="615"/>
    <cellStyle name="Normal 52 3" xfId="616"/>
    <cellStyle name="Normal 53" xfId="617"/>
    <cellStyle name="Normal 53 2" xfId="618"/>
    <cellStyle name="Normal 53 3" xfId="619"/>
    <cellStyle name="Normal 54" xfId="620"/>
    <cellStyle name="Normal 54 2" xfId="621"/>
    <cellStyle name="Normal 54 3" xfId="622"/>
    <cellStyle name="Normal 55" xfId="623"/>
    <cellStyle name="Normal 55 2" xfId="624"/>
    <cellStyle name="Normal 55 3" xfId="625"/>
    <cellStyle name="Normal 56" xfId="626"/>
    <cellStyle name="Normal 56 2" xfId="627"/>
    <cellStyle name="Normal 56 3" xfId="628"/>
    <cellStyle name="Normal 57" xfId="629"/>
    <cellStyle name="Normal 57 2" xfId="630"/>
    <cellStyle name="Normal 57 3" xfId="631"/>
    <cellStyle name="Normal 58" xfId="632"/>
    <cellStyle name="Normal 58 2" xfId="633"/>
    <cellStyle name="Normal 58 3" xfId="634"/>
    <cellStyle name="Normal 59" xfId="635"/>
    <cellStyle name="Normal 59 2" xfId="636"/>
    <cellStyle name="Normal 59 3" xfId="637"/>
    <cellStyle name="Normal 6" xfId="638"/>
    <cellStyle name="Normal 6 10" xfId="639"/>
    <cellStyle name="Normal 6 11" xfId="640"/>
    <cellStyle name="Normal 6 12" xfId="641"/>
    <cellStyle name="Normal 6 2" xfId="642"/>
    <cellStyle name="Normal 6 2 2" xfId="643"/>
    <cellStyle name="Normal 6 2 3" xfId="644"/>
    <cellStyle name="Normal 6 2 4" xfId="645"/>
    <cellStyle name="Normal 6 3" xfId="646"/>
    <cellStyle name="Normal 6 3 2" xfId="647"/>
    <cellStyle name="Normal 6 3 3" xfId="648"/>
    <cellStyle name="Normal 6 3 4" xfId="649"/>
    <cellStyle name="Normal 6 4" xfId="650"/>
    <cellStyle name="Normal 6 4 2" xfId="651"/>
    <cellStyle name="Normal 6 4 3" xfId="652"/>
    <cellStyle name="Normal 6 4 4" xfId="653"/>
    <cellStyle name="Normal 6 5" xfId="654"/>
    <cellStyle name="Normal 6 5 2" xfId="655"/>
    <cellStyle name="Normal 6 5 3" xfId="656"/>
    <cellStyle name="Normal 6 6" xfId="657"/>
    <cellStyle name="Normal 6 6 2" xfId="658"/>
    <cellStyle name="Normal 6 6 2 2" xfId="659"/>
    <cellStyle name="Normal 6 6 2 3" xfId="660"/>
    <cellStyle name="Normal 6 6 3" xfId="661"/>
    <cellStyle name="Normal 6 6 4" xfId="662"/>
    <cellStyle name="Normal 6 7" xfId="663"/>
    <cellStyle name="Normal 6 7 2" xfId="664"/>
    <cellStyle name="Normal 6 7 3" xfId="665"/>
    <cellStyle name="Normal 6 8" xfId="666"/>
    <cellStyle name="Normal 6 8 2" xfId="667"/>
    <cellStyle name="Normal 6 8 3" xfId="668"/>
    <cellStyle name="Normal 6 9" xfId="669"/>
    <cellStyle name="Normal 60" xfId="670"/>
    <cellStyle name="Normal 60 2" xfId="671"/>
    <cellStyle name="Normal 60 3" xfId="672"/>
    <cellStyle name="Normal 61" xfId="673"/>
    <cellStyle name="Normal 61 2" xfId="674"/>
    <cellStyle name="Normal 61 3" xfId="675"/>
    <cellStyle name="Normal 62" xfId="676"/>
    <cellStyle name="Normal 62 2" xfId="677"/>
    <cellStyle name="Normal 62 3" xfId="678"/>
    <cellStyle name="Normal 63" xfId="679"/>
    <cellStyle name="Normal 63 2" xfId="680"/>
    <cellStyle name="Normal 63 3" xfId="681"/>
    <cellStyle name="Normal 64" xfId="682"/>
    <cellStyle name="Normal 65" xfId="683"/>
    <cellStyle name="Normal 65 2" xfId="684"/>
    <cellStyle name="Normal 65 3" xfId="685"/>
    <cellStyle name="Normal 66" xfId="686"/>
    <cellStyle name="Normal 66 2" xfId="687"/>
    <cellStyle name="Normal 66 3" xfId="688"/>
    <cellStyle name="Normal 67" xfId="689"/>
    <cellStyle name="Normal 67 2" xfId="690"/>
    <cellStyle name="Normal 67 3" xfId="691"/>
    <cellStyle name="Normal 68" xfId="692"/>
    <cellStyle name="Normal 68 2" xfId="693"/>
    <cellStyle name="Normal 68 3" xfId="694"/>
    <cellStyle name="Normal 69" xfId="695"/>
    <cellStyle name="Normal 69 2" xfId="696"/>
    <cellStyle name="Normal 69 3" xfId="697"/>
    <cellStyle name="Normal 7" xfId="698"/>
    <cellStyle name="Normal 7 2" xfId="699"/>
    <cellStyle name="Normal 70" xfId="700"/>
    <cellStyle name="Normal 70 2" xfId="701"/>
    <cellStyle name="Normal 70 3" xfId="702"/>
    <cellStyle name="Normal 71" xfId="703"/>
    <cellStyle name="Normal 71 2" xfId="704"/>
    <cellStyle name="Normal 71 3" xfId="705"/>
    <cellStyle name="Normal 72" xfId="706"/>
    <cellStyle name="Normal 72 2" xfId="707"/>
    <cellStyle name="Normal 72 3" xfId="708"/>
    <cellStyle name="Normal 73" xfId="709"/>
    <cellStyle name="Normal 73 2" xfId="710"/>
    <cellStyle name="Normal 73 3" xfId="711"/>
    <cellStyle name="Normal 74" xfId="712"/>
    <cellStyle name="Normal 74 2" xfId="713"/>
    <cellStyle name="Normal 74 3" xfId="714"/>
    <cellStyle name="Normal 75" xfId="715"/>
    <cellStyle name="Normal 75 2" xfId="716"/>
    <cellStyle name="Normal 75 3" xfId="717"/>
    <cellStyle name="Normal 76" xfId="718"/>
    <cellStyle name="Normal 76 2" xfId="719"/>
    <cellStyle name="Normal 76 3" xfId="720"/>
    <cellStyle name="Normal 77" xfId="721"/>
    <cellStyle name="Normal 77 2" xfId="722"/>
    <cellStyle name="Normal 77 3" xfId="723"/>
    <cellStyle name="Normal 78" xfId="724"/>
    <cellStyle name="Normal 78 2" xfId="725"/>
    <cellStyle name="Normal 78 3" xfId="726"/>
    <cellStyle name="Normal 79" xfId="727"/>
    <cellStyle name="Normal 79 2" xfId="728"/>
    <cellStyle name="Normal 79 3" xfId="729"/>
    <cellStyle name="Normal 8" xfId="730"/>
    <cellStyle name="Normal 8 2" xfId="731"/>
    <cellStyle name="Normal 80" xfId="732"/>
    <cellStyle name="Normal 80 2" xfId="733"/>
    <cellStyle name="Normal 80 3" xfId="734"/>
    <cellStyle name="Normal 81" xfId="735"/>
    <cellStyle name="Normal 81 2" xfId="736"/>
    <cellStyle name="Normal 81 3" xfId="737"/>
    <cellStyle name="Normal 82" xfId="738"/>
    <cellStyle name="Normal 82 2" xfId="739"/>
    <cellStyle name="Normal 82 3" xfId="740"/>
    <cellStyle name="Normal 83" xfId="741"/>
    <cellStyle name="Normal 83 2" xfId="742"/>
    <cellStyle name="Normal 83 3" xfId="743"/>
    <cellStyle name="Normal 84" xfId="744"/>
    <cellStyle name="Normal 84 2" xfId="745"/>
    <cellStyle name="Normal 84 3" xfId="746"/>
    <cellStyle name="Normal 85" xfId="747"/>
    <cellStyle name="Normal 85 2" xfId="748"/>
    <cellStyle name="Normal 85 3" xfId="749"/>
    <cellStyle name="Normal 86" xfId="750"/>
    <cellStyle name="Normal 86 2" xfId="751"/>
    <cellStyle name="Normal 86 3" xfId="752"/>
    <cellStyle name="Normal 87" xfId="753"/>
    <cellStyle name="Normal 87 2" xfId="754"/>
    <cellStyle name="Normal 87 3" xfId="755"/>
    <cellStyle name="Normal 88" xfId="756"/>
    <cellStyle name="Normal 88 2" xfId="757"/>
    <cellStyle name="Normal 88 3" xfId="758"/>
    <cellStyle name="Normal 89" xfId="759"/>
    <cellStyle name="Normal 89 2" xfId="760"/>
    <cellStyle name="Normal 89 3" xfId="761"/>
    <cellStyle name="Normal 9" xfId="762"/>
    <cellStyle name="Normal 9 2" xfId="763"/>
    <cellStyle name="Normal 9 2 2" xfId="764"/>
    <cellStyle name="Normal 9 2 3" xfId="765"/>
    <cellStyle name="Normal 9 3" xfId="766"/>
    <cellStyle name="Normal 9 4" xfId="767"/>
    <cellStyle name="Normal 90" xfId="768"/>
    <cellStyle name="Normal 90 2" xfId="769"/>
    <cellStyle name="Normal 90 3" xfId="770"/>
    <cellStyle name="Normal 91" xfId="771"/>
    <cellStyle name="Normal 91 2" xfId="772"/>
    <cellStyle name="Normal 91 3" xfId="773"/>
    <cellStyle name="Normal 92" xfId="774"/>
    <cellStyle name="Normal 92 2" xfId="775"/>
    <cellStyle name="Normal 92 3" xfId="776"/>
    <cellStyle name="Normal 93" xfId="777"/>
    <cellStyle name="Normal 93 2" xfId="778"/>
    <cellStyle name="Normal 93 3" xfId="779"/>
    <cellStyle name="Normal 94" xfId="780"/>
    <cellStyle name="Normal 94 2" xfId="781"/>
    <cellStyle name="Normal 94 3" xfId="782"/>
    <cellStyle name="Normal 95" xfId="783"/>
    <cellStyle name="Normal 95 2" xfId="784"/>
    <cellStyle name="Normal 95 3" xfId="785"/>
    <cellStyle name="Normal 96" xfId="786"/>
    <cellStyle name="Normal 96 2" xfId="787"/>
    <cellStyle name="Normal 96 3" xfId="788"/>
    <cellStyle name="Normal 97" xfId="789"/>
    <cellStyle name="Normal 97 2" xfId="790"/>
    <cellStyle name="Normal 97 3" xfId="791"/>
    <cellStyle name="Normal 98" xfId="792"/>
    <cellStyle name="Normal 98 2" xfId="793"/>
    <cellStyle name="Normal 98 3" xfId="794"/>
    <cellStyle name="Normal 99" xfId="795"/>
    <cellStyle name="Normal_Sayfa2" xfId="7"/>
    <cellStyle name="Normal_TABLO-69" xfId="8"/>
    <cellStyle name="Not 2" xfId="797"/>
    <cellStyle name="Not 3" xfId="798"/>
    <cellStyle name="Not 3 2" xfId="799"/>
    <cellStyle name="Not 3_25.İL-EMOD-Öncelikli Yaşam" xfId="800"/>
    <cellStyle name="Not 4" xfId="801"/>
    <cellStyle name="Nötr" xfId="17" builtinId="28" customBuiltin="1"/>
    <cellStyle name="Nötr 2" xfId="802"/>
    <cellStyle name="Nötr 3" xfId="803"/>
    <cellStyle name="Nötr 4" xfId="804"/>
    <cellStyle name="Stil 1" xfId="805"/>
    <cellStyle name="Toplam 2" xfId="807"/>
    <cellStyle name="Toplam 3" xfId="808"/>
    <cellStyle name="Toplam 4" xfId="809"/>
    <cellStyle name="Toplam 5" xfId="806"/>
    <cellStyle name="Uyarı Metni" xfId="20" builtinId="11" customBuiltin="1"/>
    <cellStyle name="Uyarı Metni 2" xfId="810"/>
    <cellStyle name="Uyarı Metni 3" xfId="811"/>
    <cellStyle name="Uyarı Metni 4" xfId="812"/>
    <cellStyle name="Virgül" xfId="9" builtinId="3"/>
    <cellStyle name="Virgül 2" xfId="814"/>
    <cellStyle name="Virgül 2 2" xfId="10"/>
    <cellStyle name="Virgül 3" xfId="815"/>
    <cellStyle name="Virgül 3 2" xfId="816"/>
    <cellStyle name="Virgül 4" xfId="817"/>
    <cellStyle name="Virgül 4 2" xfId="818"/>
    <cellStyle name="Virgül 5" xfId="819"/>
    <cellStyle name="Virgül 6" xfId="820"/>
    <cellStyle name="Virgül 7" xfId="813"/>
    <cellStyle name="Virgül 7 2" xfId="876"/>
    <cellStyle name="Virgül 8" xfId="888"/>
    <cellStyle name="Virgül 8 2" xfId="893"/>
    <cellStyle name="Vurgu1 2" xfId="822"/>
    <cellStyle name="Vurgu1 3" xfId="823"/>
    <cellStyle name="Vurgu1 4" xfId="824"/>
    <cellStyle name="Vurgu1 5" xfId="821"/>
    <cellStyle name="Vurgu2" xfId="22" builtinId="33" customBuiltin="1"/>
    <cellStyle name="Vurgu2 2" xfId="825"/>
    <cellStyle name="Vurgu2 3" xfId="826"/>
    <cellStyle name="Vurgu2 4" xfId="827"/>
    <cellStyle name="Vurgu3" xfId="25" builtinId="37" customBuiltin="1"/>
    <cellStyle name="Vurgu3 2" xfId="828"/>
    <cellStyle name="Vurgu3 3" xfId="829"/>
    <cellStyle name="Vurgu3 4" xfId="830"/>
    <cellStyle name="Vurgu4 2" xfId="832"/>
    <cellStyle name="Vurgu4 3" xfId="833"/>
    <cellStyle name="Vurgu4 4" xfId="834"/>
    <cellStyle name="Vurgu4 5" xfId="831"/>
    <cellStyle name="Vurgu5" xfId="26" builtinId="45" customBuiltin="1"/>
    <cellStyle name="Vurgu5 2" xfId="835"/>
    <cellStyle name="Vurgu5 3" xfId="836"/>
    <cellStyle name="Vurgu5 4" xfId="837"/>
    <cellStyle name="Vurgu6" xfId="28" builtinId="49" customBuiltin="1"/>
    <cellStyle name="Vurgu6 2" xfId="838"/>
    <cellStyle name="Vurgu6 3" xfId="839"/>
    <cellStyle name="Vurgu6 4" xfId="840"/>
    <cellStyle name="Yüzde" xfId="11" builtinId="5"/>
    <cellStyle name="Yüzde 2" xfId="841"/>
    <cellStyle name="Yüzde 2 2" xfId="842"/>
    <cellStyle name="Yüzde 2 3" xfId="843"/>
    <cellStyle name="Yüzde 3" xfId="844"/>
    <cellStyle name="Yüzde 4" xfId="845"/>
    <cellStyle name="Yüzde 4 2" xfId="8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99;a&#287;layan/TEPAV%20&#304;stihdam%20&#304;zleme%20B&#252;lteni/TEMMUZ-2015/&#304;stihdam_&#304;zleme_B&#252;lteni_07_2015_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deksler"/>
      <sheetName val="4a_Sektör"/>
      <sheetName val="4a_İmalat_Sektör"/>
      <sheetName val="4a_İşyeri_Sektör"/>
      <sheetName val="4a_İl"/>
      <sheetName val="4b_Esnaf_İl"/>
      <sheetName val="4b_Tarım_İl"/>
      <sheetName val="4c_Kamu_İl "/>
      <sheetName val="4a_İşyeri_İl"/>
      <sheetName val="4a_Kadın_Sektör"/>
      <sheetName val="4a_Kadın_İmalat_Sektör"/>
      <sheetName val="4a_Kadın_İl"/>
      <sheetName val="İşsizlikSigortası_Başvuru"/>
      <sheetName val="İşsizlikSigortası_Ödeme"/>
      <sheetName val="Ortalama_Günlük_Kazanç_Sektör"/>
      <sheetName val="Ortalama_Günlük_Kazanç_İl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E2">
            <v>291832</v>
          </cell>
        </row>
        <row r="3">
          <cell r="E3">
            <v>41411</v>
          </cell>
        </row>
        <row r="4">
          <cell r="E4">
            <v>91688</v>
          </cell>
        </row>
        <row r="5">
          <cell r="E5">
            <v>21080</v>
          </cell>
        </row>
        <row r="6">
          <cell r="E6">
            <v>41906</v>
          </cell>
        </row>
        <row r="7">
          <cell r="E7">
            <v>1181998</v>
          </cell>
        </row>
        <row r="8">
          <cell r="E8">
            <v>591939</v>
          </cell>
        </row>
        <row r="9">
          <cell r="E9">
            <v>23293</v>
          </cell>
        </row>
        <row r="10">
          <cell r="E10">
            <v>162157</v>
          </cell>
        </row>
        <row r="11">
          <cell r="E11">
            <v>169346</v>
          </cell>
        </row>
        <row r="12">
          <cell r="E12">
            <v>43231</v>
          </cell>
        </row>
        <row r="13">
          <cell r="E13">
            <v>22662</v>
          </cell>
        </row>
        <row r="14">
          <cell r="E14">
            <v>20180</v>
          </cell>
        </row>
        <row r="15">
          <cell r="E15">
            <v>59087</v>
          </cell>
        </row>
        <row r="16">
          <cell r="E16">
            <v>37295</v>
          </cell>
        </row>
        <row r="17">
          <cell r="E17">
            <v>645999</v>
          </cell>
        </row>
        <row r="18">
          <cell r="E18">
            <v>84161</v>
          </cell>
        </row>
        <row r="19">
          <cell r="E19">
            <v>23815</v>
          </cell>
        </row>
        <row r="20">
          <cell r="E20">
            <v>55514</v>
          </cell>
        </row>
        <row r="21">
          <cell r="E21">
            <v>188791</v>
          </cell>
        </row>
        <row r="22">
          <cell r="E22">
            <v>117251</v>
          </cell>
        </row>
        <row r="23">
          <cell r="E23">
            <v>62138</v>
          </cell>
        </row>
        <row r="24">
          <cell r="E24">
            <v>63584</v>
          </cell>
        </row>
        <row r="25">
          <cell r="E25">
            <v>26076</v>
          </cell>
        </row>
        <row r="26">
          <cell r="E26">
            <v>80480</v>
          </cell>
        </row>
        <row r="27">
          <cell r="E27">
            <v>168756</v>
          </cell>
        </row>
        <row r="28">
          <cell r="E28">
            <v>267225</v>
          </cell>
        </row>
        <row r="29">
          <cell r="E29">
            <v>50991</v>
          </cell>
        </row>
        <row r="30">
          <cell r="E30">
            <v>15899</v>
          </cell>
        </row>
        <row r="31">
          <cell r="E31">
            <v>12331</v>
          </cell>
        </row>
        <row r="32">
          <cell r="E32">
            <v>150160</v>
          </cell>
        </row>
        <row r="33">
          <cell r="E33">
            <v>64546</v>
          </cell>
        </row>
        <row r="34">
          <cell r="E34">
            <v>226570</v>
          </cell>
        </row>
        <row r="35">
          <cell r="E35">
            <v>4017275</v>
          </cell>
        </row>
        <row r="36">
          <cell r="E36">
            <v>864362</v>
          </cell>
        </row>
        <row r="37">
          <cell r="E37">
            <v>21631</v>
          </cell>
        </row>
        <row r="38">
          <cell r="E38">
            <v>48111</v>
          </cell>
        </row>
        <row r="39">
          <cell r="E39">
            <v>223968</v>
          </cell>
        </row>
        <row r="40">
          <cell r="E40">
            <v>65458</v>
          </cell>
        </row>
        <row r="41">
          <cell r="E41">
            <v>25911</v>
          </cell>
        </row>
        <row r="42">
          <cell r="E42">
            <v>464219</v>
          </cell>
        </row>
        <row r="43">
          <cell r="E43">
            <v>302771</v>
          </cell>
        </row>
        <row r="44">
          <cell r="E44">
            <v>83227</v>
          </cell>
        </row>
        <row r="45">
          <cell r="E45">
            <v>90866</v>
          </cell>
        </row>
        <row r="46">
          <cell r="E46">
            <v>227783</v>
          </cell>
        </row>
        <row r="47">
          <cell r="E47">
            <v>132690</v>
          </cell>
        </row>
        <row r="48">
          <cell r="E48">
            <v>56034</v>
          </cell>
        </row>
        <row r="49">
          <cell r="E49">
            <v>232816</v>
          </cell>
        </row>
        <row r="50">
          <cell r="E50">
            <v>19188</v>
          </cell>
        </row>
        <row r="51">
          <cell r="E51">
            <v>40842</v>
          </cell>
        </row>
        <row r="52">
          <cell r="E52">
            <v>39893</v>
          </cell>
        </row>
        <row r="53">
          <cell r="E53">
            <v>74280</v>
          </cell>
        </row>
        <row r="54">
          <cell r="E54">
            <v>48034</v>
          </cell>
        </row>
        <row r="55">
          <cell r="E55">
            <v>171872</v>
          </cell>
        </row>
        <row r="56">
          <cell r="E56">
            <v>154367</v>
          </cell>
        </row>
        <row r="57">
          <cell r="E57">
            <v>19800</v>
          </cell>
        </row>
        <row r="58">
          <cell r="E58">
            <v>23148</v>
          </cell>
        </row>
        <row r="59">
          <cell r="E59">
            <v>79945</v>
          </cell>
        </row>
        <row r="60">
          <cell r="E60">
            <v>245366</v>
          </cell>
        </row>
        <row r="61">
          <cell r="E61">
            <v>54199</v>
          </cell>
        </row>
        <row r="62">
          <cell r="E62">
            <v>119612</v>
          </cell>
        </row>
        <row r="63">
          <cell r="E63">
            <v>9329</v>
          </cell>
        </row>
        <row r="64">
          <cell r="E64">
            <v>109233</v>
          </cell>
        </row>
        <row r="65">
          <cell r="E65">
            <v>59553</v>
          </cell>
        </row>
        <row r="66">
          <cell r="E66">
            <v>63053</v>
          </cell>
        </row>
        <row r="67">
          <cell r="E67">
            <v>37832</v>
          </cell>
        </row>
        <row r="68">
          <cell r="E68">
            <v>81136</v>
          </cell>
        </row>
        <row r="69">
          <cell r="E69">
            <v>44651</v>
          </cell>
        </row>
        <row r="70">
          <cell r="E70">
            <v>7867</v>
          </cell>
        </row>
        <row r="71">
          <cell r="E71">
            <v>42146</v>
          </cell>
        </row>
        <row r="72">
          <cell r="E72">
            <v>35032</v>
          </cell>
        </row>
        <row r="73">
          <cell r="E73">
            <v>43498</v>
          </cell>
        </row>
        <row r="74">
          <cell r="E74">
            <v>26558</v>
          </cell>
        </row>
        <row r="75">
          <cell r="E75">
            <v>27927</v>
          </cell>
        </row>
        <row r="76">
          <cell r="E76">
            <v>8919</v>
          </cell>
        </row>
        <row r="77">
          <cell r="E77">
            <v>13419</v>
          </cell>
        </row>
        <row r="78">
          <cell r="E78">
            <v>51014</v>
          </cell>
        </row>
        <row r="79">
          <cell r="E79">
            <v>42086</v>
          </cell>
        </row>
        <row r="80">
          <cell r="E80">
            <v>12198</v>
          </cell>
        </row>
        <row r="81">
          <cell r="E81">
            <v>48617</v>
          </cell>
        </row>
        <row r="82">
          <cell r="E82">
            <v>76147</v>
          </cell>
        </row>
        <row r="83">
          <cell r="E83">
            <v>13891275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A89"/>
  <sheetViews>
    <sheetView topLeftCell="C1" zoomScaleNormal="100" workbookViewId="0">
      <pane ySplit="1" topLeftCell="A2" activePane="bottomLeft" state="frozen"/>
      <selection pane="bottomLeft" activeCell="O14" sqref="O14"/>
    </sheetView>
  </sheetViews>
  <sheetFormatPr defaultColWidth="8.81640625" defaultRowHeight="14.5"/>
  <cols>
    <col min="1" max="1" width="9.1796875" style="7" customWidth="1"/>
    <col min="2" max="2" width="17.7265625" style="7" bestFit="1" customWidth="1"/>
    <col min="3" max="3" width="11.54296875" style="7" bestFit="1" customWidth="1"/>
    <col min="4" max="4" width="15.54296875" style="7" bestFit="1" customWidth="1"/>
    <col min="5" max="5" width="17.7265625" style="7" bestFit="1" customWidth="1"/>
    <col min="6" max="6" width="12.81640625" style="7" bestFit="1" customWidth="1"/>
    <col min="7" max="7" width="18" style="7" customWidth="1"/>
    <col min="8" max="8" width="14.54296875" style="7" bestFit="1" customWidth="1"/>
    <col min="9" max="9" width="11.453125" style="7" bestFit="1" customWidth="1"/>
    <col min="10" max="10" width="8.81640625" style="7"/>
    <col min="11" max="11" width="9.1796875" style="7" bestFit="1" customWidth="1"/>
    <col min="12" max="14" width="8.81640625" style="7"/>
    <col min="15" max="15" width="10.1796875" style="7" bestFit="1" customWidth="1"/>
    <col min="16" max="16384" width="8.81640625" style="7"/>
  </cols>
  <sheetData>
    <row r="1" spans="1:53">
      <c r="A1" s="32" t="s">
        <v>0</v>
      </c>
      <c r="B1" s="34" t="s">
        <v>256</v>
      </c>
      <c r="C1" s="34" t="s">
        <v>257</v>
      </c>
      <c r="D1" s="35" t="s">
        <v>262</v>
      </c>
      <c r="E1" s="35" t="s">
        <v>263</v>
      </c>
      <c r="F1" s="36" t="s">
        <v>260</v>
      </c>
      <c r="G1" s="36" t="s">
        <v>261</v>
      </c>
      <c r="H1" s="37" t="s">
        <v>259</v>
      </c>
      <c r="I1" s="37" t="s">
        <v>258</v>
      </c>
    </row>
    <row r="2" spans="1:53">
      <c r="A2" s="39">
        <v>39722</v>
      </c>
      <c r="B2" s="43">
        <v>9119936</v>
      </c>
      <c r="C2" s="41">
        <f>(B2/$B$2)*100</f>
        <v>100</v>
      </c>
      <c r="D2" s="43">
        <v>1910373</v>
      </c>
      <c r="E2" s="41">
        <f t="shared" ref="E2:E65" si="0">(D2/$D$2)*100</f>
        <v>100</v>
      </c>
      <c r="F2" s="43">
        <v>1137405</v>
      </c>
      <c r="G2" s="41">
        <f>(F2/$F$2)*100</f>
        <v>100</v>
      </c>
      <c r="H2" s="43">
        <v>2187772</v>
      </c>
      <c r="I2" s="42">
        <f>(H2/$H$2)*100</f>
        <v>100</v>
      </c>
      <c r="J2" s="8"/>
      <c r="K2" s="18"/>
      <c r="O2" s="17"/>
      <c r="P2" s="9"/>
    </row>
    <row r="3" spans="1:53">
      <c r="A3" s="39">
        <v>39753</v>
      </c>
      <c r="B3" s="43">
        <v>9022823</v>
      </c>
      <c r="C3" s="41">
        <f t="shared" ref="C3:C66" si="1">(B3/$B$2)*100</f>
        <v>98.935157001101757</v>
      </c>
      <c r="D3" s="43">
        <v>1911654</v>
      </c>
      <c r="E3" s="41">
        <f t="shared" si="0"/>
        <v>100.06705496779948</v>
      </c>
      <c r="F3" s="43">
        <v>1140518</v>
      </c>
      <c r="G3" s="41">
        <f t="shared" ref="G3:G66" si="2">(F3/$F$2)*100</f>
        <v>100.27369318756291</v>
      </c>
      <c r="H3" s="43">
        <v>2199425</v>
      </c>
      <c r="I3" s="42">
        <f t="shared" ref="I3:I66" si="3">(H3/$H$2)*100</f>
        <v>100.53264234115804</v>
      </c>
      <c r="J3" s="8"/>
      <c r="K3" s="18"/>
      <c r="O3" s="17"/>
      <c r="P3" s="9"/>
    </row>
    <row r="4" spans="1:53">
      <c r="A4" s="39">
        <v>39783</v>
      </c>
      <c r="B4" s="43">
        <v>8802989</v>
      </c>
      <c r="C4" s="41">
        <f t="shared" si="1"/>
        <v>96.524679559154805</v>
      </c>
      <c r="D4" s="43">
        <v>1897864</v>
      </c>
      <c r="E4" s="41">
        <f t="shared" si="0"/>
        <v>99.345206407335112</v>
      </c>
      <c r="F4" s="43">
        <v>1141467</v>
      </c>
      <c r="G4" s="41">
        <f t="shared" si="2"/>
        <v>100.35712872723437</v>
      </c>
      <c r="H4" s="43">
        <v>2205676</v>
      </c>
      <c r="I4" s="42">
        <f t="shared" si="3"/>
        <v>100.81836681336081</v>
      </c>
      <c r="J4" s="8"/>
      <c r="K4" s="18"/>
      <c r="O4" s="17"/>
      <c r="P4" s="9"/>
    </row>
    <row r="5" spans="1:53">
      <c r="A5" s="39">
        <v>39814</v>
      </c>
      <c r="B5" s="43">
        <v>8481011</v>
      </c>
      <c r="C5" s="41">
        <f t="shared" si="1"/>
        <v>92.994194257503565</v>
      </c>
      <c r="D5" s="43">
        <v>1912296</v>
      </c>
      <c r="E5" s="41">
        <f t="shared" si="0"/>
        <v>100.10066097039687</v>
      </c>
      <c r="F5" s="43">
        <v>1144082</v>
      </c>
      <c r="G5" s="41">
        <f t="shared" si="2"/>
        <v>100.58703803834166</v>
      </c>
      <c r="H5" s="43">
        <v>2208984</v>
      </c>
      <c r="I5" s="42">
        <f t="shared" si="3"/>
        <v>100.96957086935933</v>
      </c>
      <c r="J5" s="8"/>
      <c r="K5" s="18"/>
      <c r="O5" s="17"/>
      <c r="P5" s="9"/>
    </row>
    <row r="6" spans="1:53">
      <c r="A6" s="39">
        <v>39845</v>
      </c>
      <c r="B6" s="43">
        <v>8362290</v>
      </c>
      <c r="C6" s="41">
        <f t="shared" si="1"/>
        <v>91.692419771366815</v>
      </c>
      <c r="D6" s="43">
        <v>1918636</v>
      </c>
      <c r="E6" s="41">
        <f t="shared" si="0"/>
        <v>100.43253333249579</v>
      </c>
      <c r="F6" s="43">
        <v>1146634</v>
      </c>
      <c r="G6" s="41">
        <f t="shared" si="2"/>
        <v>100.81140842531904</v>
      </c>
      <c r="H6" s="43">
        <v>2213460</v>
      </c>
      <c r="I6" s="42">
        <f t="shared" si="3"/>
        <v>101.17416257269953</v>
      </c>
      <c r="J6" s="8"/>
      <c r="K6" s="18"/>
      <c r="O6" s="17"/>
      <c r="P6" s="9"/>
    </row>
    <row r="7" spans="1:53">
      <c r="A7" s="39">
        <v>39873</v>
      </c>
      <c r="B7" s="43">
        <v>8410234</v>
      </c>
      <c r="C7" s="41">
        <f t="shared" si="1"/>
        <v>92.218125214913798</v>
      </c>
      <c r="D7" s="43">
        <v>1916016</v>
      </c>
      <c r="E7" s="41">
        <f t="shared" si="0"/>
        <v>100.29538734058741</v>
      </c>
      <c r="F7" s="43">
        <v>1150295</v>
      </c>
      <c r="G7" s="41">
        <f t="shared" si="2"/>
        <v>101.13328146086926</v>
      </c>
      <c r="H7" s="43">
        <v>2279020</v>
      </c>
      <c r="I7" s="42">
        <f t="shared" si="3"/>
        <v>104.17081853136432</v>
      </c>
      <c r="J7" s="8"/>
      <c r="K7" s="18"/>
      <c r="O7" s="17"/>
      <c r="P7" s="9"/>
    </row>
    <row r="8" spans="1:53">
      <c r="A8" s="39">
        <v>39904</v>
      </c>
      <c r="B8" s="43">
        <v>8503053</v>
      </c>
      <c r="C8" s="41">
        <f t="shared" si="1"/>
        <v>93.235884550067013</v>
      </c>
      <c r="D8" s="43">
        <v>1931510</v>
      </c>
      <c r="E8" s="41">
        <f t="shared" si="0"/>
        <v>101.10643314159067</v>
      </c>
      <c r="F8" s="43">
        <v>1149546</v>
      </c>
      <c r="G8" s="41">
        <f t="shared" si="2"/>
        <v>101.06742980732457</v>
      </c>
      <c r="H8" s="43">
        <v>2271908</v>
      </c>
      <c r="I8" s="42">
        <f t="shared" si="3"/>
        <v>103.84573895268794</v>
      </c>
      <c r="J8" s="8"/>
      <c r="K8" s="18"/>
      <c r="O8" s="17"/>
      <c r="P8" s="9"/>
    </row>
    <row r="9" spans="1:53">
      <c r="A9" s="39">
        <v>39934</v>
      </c>
      <c r="B9" s="43">
        <v>8674726</v>
      </c>
      <c r="C9" s="41">
        <f t="shared" si="1"/>
        <v>95.118277145804527</v>
      </c>
      <c r="D9" s="43">
        <v>1945342</v>
      </c>
      <c r="E9" s="41">
        <f t="shared" si="0"/>
        <v>101.83048022558945</v>
      </c>
      <c r="F9" s="43">
        <v>1153672</v>
      </c>
      <c r="G9" s="41">
        <f t="shared" si="2"/>
        <v>101.4301853781195</v>
      </c>
      <c r="H9" s="43">
        <v>2270276</v>
      </c>
      <c r="I9" s="42">
        <f t="shared" si="3"/>
        <v>103.77114251393655</v>
      </c>
      <c r="J9" s="8"/>
      <c r="K9" s="18"/>
      <c r="O9" s="17"/>
      <c r="P9" s="9"/>
    </row>
    <row r="10" spans="1:53">
      <c r="A10" s="39">
        <v>39965</v>
      </c>
      <c r="B10" s="43">
        <v>8922743</v>
      </c>
      <c r="C10" s="41">
        <f t="shared" si="1"/>
        <v>97.837780879164058</v>
      </c>
      <c r="D10" s="43">
        <v>1894680</v>
      </c>
      <c r="E10" s="41">
        <f t="shared" si="0"/>
        <v>99.178537385107518</v>
      </c>
      <c r="F10" s="43">
        <v>1158562</v>
      </c>
      <c r="G10" s="41">
        <f t="shared" si="2"/>
        <v>101.86011139391861</v>
      </c>
      <c r="H10" s="43">
        <v>2271485</v>
      </c>
      <c r="I10" s="42">
        <f t="shared" si="3"/>
        <v>103.82640421396745</v>
      </c>
      <c r="J10" s="8"/>
      <c r="K10" s="18"/>
      <c r="O10" s="17"/>
      <c r="P10" s="9"/>
    </row>
    <row r="11" spans="1:53">
      <c r="A11" s="39">
        <v>39995</v>
      </c>
      <c r="B11" s="43">
        <v>9013349</v>
      </c>
      <c r="C11" s="41">
        <f t="shared" si="1"/>
        <v>98.831274693155748</v>
      </c>
      <c r="D11" s="43">
        <v>1830370</v>
      </c>
      <c r="E11" s="41">
        <f t="shared" si="0"/>
        <v>95.812179087539448</v>
      </c>
      <c r="F11" s="43">
        <v>1049015</v>
      </c>
      <c r="G11" s="41">
        <f t="shared" si="2"/>
        <v>92.228801526281316</v>
      </c>
      <c r="H11" s="43">
        <v>2260614</v>
      </c>
      <c r="I11" s="42">
        <f t="shared" si="3"/>
        <v>103.32950599971112</v>
      </c>
      <c r="J11" s="8"/>
      <c r="K11" s="18"/>
      <c r="O11" s="17"/>
      <c r="P11" s="9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</row>
    <row r="12" spans="1:53">
      <c r="A12" s="39">
        <v>40026</v>
      </c>
      <c r="B12" s="43">
        <v>8977653</v>
      </c>
      <c r="C12" s="41">
        <f t="shared" si="1"/>
        <v>98.439868437673255</v>
      </c>
      <c r="D12" s="43">
        <v>1786003</v>
      </c>
      <c r="E12" s="41">
        <f t="shared" si="0"/>
        <v>93.489753048226703</v>
      </c>
      <c r="F12" s="43">
        <v>1053385</v>
      </c>
      <c r="G12" s="41">
        <f t="shared" si="2"/>
        <v>92.613009438150883</v>
      </c>
      <c r="H12" s="43">
        <v>2248048</v>
      </c>
      <c r="I12" s="42">
        <f t="shared" si="3"/>
        <v>102.75513170476631</v>
      </c>
      <c r="J12" s="8"/>
      <c r="K12" s="18"/>
      <c r="O12" s="17"/>
      <c r="P12" s="9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</row>
    <row r="13" spans="1:53">
      <c r="A13" s="39">
        <v>40057</v>
      </c>
      <c r="B13" s="43">
        <v>8950211</v>
      </c>
      <c r="C13" s="41">
        <f t="shared" si="1"/>
        <v>98.138967203278611</v>
      </c>
      <c r="D13" s="43">
        <v>1820914</v>
      </c>
      <c r="E13" s="41">
        <f t="shared" si="0"/>
        <v>95.317197217506731</v>
      </c>
      <c r="F13" s="43">
        <v>1059182</v>
      </c>
      <c r="G13" s="41">
        <f t="shared" si="2"/>
        <v>93.122678377534825</v>
      </c>
      <c r="H13" s="43">
        <v>2262750</v>
      </c>
      <c r="I13" s="42">
        <f t="shared" si="3"/>
        <v>103.42713957395927</v>
      </c>
      <c r="J13" s="8"/>
      <c r="K13" s="18"/>
      <c r="O13" s="17"/>
      <c r="P13" s="9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</row>
    <row r="14" spans="1:53">
      <c r="A14" s="39">
        <v>40087</v>
      </c>
      <c r="B14" s="43">
        <v>9046769</v>
      </c>
      <c r="C14" s="41">
        <f t="shared" si="1"/>
        <v>99.197724633155318</v>
      </c>
      <c r="D14" s="43">
        <v>1831341</v>
      </c>
      <c r="E14" s="41">
        <f t="shared" si="0"/>
        <v>95.863006857823052</v>
      </c>
      <c r="F14" s="43">
        <v>1061647</v>
      </c>
      <c r="G14" s="41">
        <f t="shared" si="2"/>
        <v>93.339399774047067</v>
      </c>
      <c r="H14" s="43">
        <v>2279402</v>
      </c>
      <c r="I14" s="42">
        <f t="shared" si="3"/>
        <v>104.1882792173956</v>
      </c>
      <c r="J14" s="8"/>
      <c r="K14" s="18"/>
      <c r="O14" s="17"/>
      <c r="P14" s="9"/>
    </row>
    <row r="15" spans="1:53">
      <c r="A15" s="39">
        <v>40118</v>
      </c>
      <c r="B15" s="43">
        <v>8975981</v>
      </c>
      <c r="C15" s="41">
        <f t="shared" si="1"/>
        <v>98.42153497568404</v>
      </c>
      <c r="D15" s="43">
        <v>1833978</v>
      </c>
      <c r="E15" s="41">
        <f t="shared" si="0"/>
        <v>96.001042728304881</v>
      </c>
      <c r="F15" s="43">
        <v>1066653</v>
      </c>
      <c r="G15" s="41">
        <f t="shared" si="2"/>
        <v>93.779524443799701</v>
      </c>
      <c r="H15" s="43">
        <v>2266276</v>
      </c>
      <c r="I15" s="42">
        <f t="shared" si="3"/>
        <v>103.58830810523216</v>
      </c>
      <c r="J15" s="8"/>
      <c r="K15" s="18"/>
      <c r="O15" s="17"/>
      <c r="P15" s="9"/>
    </row>
    <row r="16" spans="1:53">
      <c r="A16" s="39">
        <v>40148</v>
      </c>
      <c r="B16" s="43">
        <v>9030202</v>
      </c>
      <c r="C16" s="41">
        <f t="shared" si="1"/>
        <v>99.016067656615135</v>
      </c>
      <c r="D16" s="43">
        <v>1832133</v>
      </c>
      <c r="E16" s="41">
        <f t="shared" si="0"/>
        <v>95.904464730186206</v>
      </c>
      <c r="F16" s="43">
        <v>1016692</v>
      </c>
      <c r="G16" s="41">
        <f t="shared" si="2"/>
        <v>89.386981769906058</v>
      </c>
      <c r="H16" s="43">
        <v>2241418</v>
      </c>
      <c r="I16" s="42">
        <f t="shared" si="3"/>
        <v>102.4520836723388</v>
      </c>
      <c r="J16" s="8"/>
      <c r="K16" s="18"/>
      <c r="O16" s="17"/>
      <c r="P16" s="9"/>
    </row>
    <row r="17" spans="1:16">
      <c r="A17" s="39">
        <v>40179</v>
      </c>
      <c r="B17" s="43">
        <v>8874966</v>
      </c>
      <c r="C17" s="41">
        <f t="shared" si="1"/>
        <v>97.31390658881817</v>
      </c>
      <c r="D17" s="43">
        <v>1829450</v>
      </c>
      <c r="E17" s="41">
        <f t="shared" si="0"/>
        <v>95.76402095297621</v>
      </c>
      <c r="F17" s="43">
        <v>1023665</v>
      </c>
      <c r="G17" s="41">
        <f t="shared" si="2"/>
        <v>90.000043959715313</v>
      </c>
      <c r="H17" s="43">
        <v>2224741</v>
      </c>
      <c r="I17" s="42">
        <f t="shared" si="3"/>
        <v>101.68980131384806</v>
      </c>
      <c r="J17" s="8"/>
      <c r="K17" s="18"/>
      <c r="O17" s="17"/>
      <c r="P17" s="9"/>
    </row>
    <row r="18" spans="1:16">
      <c r="A18" s="39">
        <v>40210</v>
      </c>
      <c r="B18" s="43">
        <v>8900113</v>
      </c>
      <c r="C18" s="41">
        <f t="shared" si="1"/>
        <v>97.589643172934544</v>
      </c>
      <c r="D18" s="43">
        <v>1836308</v>
      </c>
      <c r="E18" s="41">
        <f t="shared" si="0"/>
        <v>96.123008438666176</v>
      </c>
      <c r="F18" s="43">
        <v>1036251</v>
      </c>
      <c r="G18" s="41">
        <f t="shared" si="2"/>
        <v>91.106597913671919</v>
      </c>
      <c r="H18" s="43">
        <v>2232394</v>
      </c>
      <c r="I18" s="42">
        <f t="shared" si="3"/>
        <v>102.03960924630171</v>
      </c>
      <c r="J18" s="8"/>
      <c r="K18" s="18"/>
      <c r="O18" s="17"/>
      <c r="P18" s="9"/>
    </row>
    <row r="19" spans="1:16">
      <c r="A19" s="39">
        <v>40238</v>
      </c>
      <c r="B19" s="43">
        <v>9136036</v>
      </c>
      <c r="C19" s="41">
        <f t="shared" si="1"/>
        <v>100.17653632657071</v>
      </c>
      <c r="D19" s="43">
        <v>1836519</v>
      </c>
      <c r="E19" s="41">
        <f t="shared" si="0"/>
        <v>96.134053402136658</v>
      </c>
      <c r="F19" s="43">
        <v>1044023</v>
      </c>
      <c r="G19" s="41">
        <f t="shared" si="2"/>
        <v>91.789907728557552</v>
      </c>
      <c r="H19" s="43">
        <v>2233661</v>
      </c>
      <c r="I19" s="42">
        <f t="shared" si="3"/>
        <v>102.09752204525884</v>
      </c>
      <c r="J19" s="8"/>
      <c r="K19" s="18"/>
      <c r="O19" s="17"/>
      <c r="P19" s="9"/>
    </row>
    <row r="20" spans="1:16">
      <c r="A20" s="39">
        <v>40269</v>
      </c>
      <c r="B20" s="43">
        <v>9361665</v>
      </c>
      <c r="C20" s="41">
        <f t="shared" si="1"/>
        <v>102.65055588109391</v>
      </c>
      <c r="D20" s="43">
        <v>1840882</v>
      </c>
      <c r="E20" s="41">
        <f t="shared" si="0"/>
        <v>96.362438120723027</v>
      </c>
      <c r="F20" s="43">
        <v>1049270</v>
      </c>
      <c r="G20" s="41">
        <f t="shared" si="2"/>
        <v>92.251220981092928</v>
      </c>
      <c r="H20" s="43">
        <v>2228659</v>
      </c>
      <c r="I20" s="42">
        <f t="shared" si="3"/>
        <v>101.86888761717401</v>
      </c>
      <c r="J20" s="8"/>
      <c r="K20" s="18"/>
      <c r="O20" s="17"/>
      <c r="P20" s="9"/>
    </row>
    <row r="21" spans="1:16">
      <c r="A21" s="39">
        <v>40299</v>
      </c>
      <c r="B21" s="43">
        <v>9604589</v>
      </c>
      <c r="C21" s="41">
        <f t="shared" si="1"/>
        <v>105.31421492431525</v>
      </c>
      <c r="D21" s="43">
        <v>1850444</v>
      </c>
      <c r="E21" s="41">
        <f t="shared" si="0"/>
        <v>96.862968645390197</v>
      </c>
      <c r="F21" s="43">
        <v>1047511</v>
      </c>
      <c r="G21" s="41">
        <f t="shared" si="2"/>
        <v>92.096570702608133</v>
      </c>
      <c r="H21" s="43">
        <v>2220134</v>
      </c>
      <c r="I21" s="42">
        <f t="shared" si="3"/>
        <v>101.47922178362279</v>
      </c>
      <c r="J21" s="8"/>
      <c r="K21" s="18"/>
      <c r="O21" s="17"/>
      <c r="P21" s="9"/>
    </row>
    <row r="22" spans="1:16">
      <c r="A22" s="39">
        <v>40330</v>
      </c>
      <c r="B22" s="43">
        <v>9743072</v>
      </c>
      <c r="C22" s="41">
        <f t="shared" si="1"/>
        <v>106.83267952757562</v>
      </c>
      <c r="D22" s="43">
        <v>1849129</v>
      </c>
      <c r="E22" s="41">
        <f t="shared" si="0"/>
        <v>96.794133920443798</v>
      </c>
      <c r="F22" s="43">
        <v>1054916</v>
      </c>
      <c r="G22" s="41">
        <f t="shared" si="2"/>
        <v>92.747614086451179</v>
      </c>
      <c r="H22" s="43">
        <v>2250200</v>
      </c>
      <c r="I22" s="42">
        <f t="shared" si="3"/>
        <v>102.85349661664927</v>
      </c>
      <c r="J22" s="8"/>
      <c r="K22" s="18"/>
      <c r="O22" s="17"/>
      <c r="P22" s="9"/>
    </row>
    <row r="23" spans="1:16">
      <c r="A23" s="39">
        <v>40360</v>
      </c>
      <c r="B23" s="43">
        <v>9976855</v>
      </c>
      <c r="C23" s="41">
        <f t="shared" si="1"/>
        <v>109.39610760426388</v>
      </c>
      <c r="D23" s="43">
        <v>1859828.0926363636</v>
      </c>
      <c r="E23" s="41">
        <f t="shared" si="0"/>
        <v>97.354186467059762</v>
      </c>
      <c r="F23" s="43">
        <v>1068099</v>
      </c>
      <c r="G23" s="41">
        <f t="shared" si="2"/>
        <v>93.906655940496137</v>
      </c>
      <c r="H23" s="43">
        <v>2238882</v>
      </c>
      <c r="I23" s="42">
        <f t="shared" si="3"/>
        <v>102.33616665722023</v>
      </c>
      <c r="J23" s="8"/>
      <c r="K23" s="18"/>
      <c r="O23" s="17"/>
      <c r="P23" s="9"/>
    </row>
    <row r="24" spans="1:16">
      <c r="A24" s="39">
        <v>40391</v>
      </c>
      <c r="B24" s="43">
        <v>9937919</v>
      </c>
      <c r="C24" s="41">
        <f t="shared" si="1"/>
        <v>108.96917478368269</v>
      </c>
      <c r="D24" s="43">
        <v>1861234</v>
      </c>
      <c r="E24" s="41">
        <f t="shared" si="0"/>
        <v>97.427779810539619</v>
      </c>
      <c r="F24" s="43">
        <v>1075781</v>
      </c>
      <c r="G24" s="41">
        <f t="shared" si="2"/>
        <v>94.582053006624733</v>
      </c>
      <c r="H24" s="43">
        <v>2244534</v>
      </c>
      <c r="I24" s="42">
        <f t="shared" si="3"/>
        <v>102.59451167671952</v>
      </c>
      <c r="J24" s="8"/>
      <c r="K24" s="18"/>
      <c r="O24" s="17"/>
      <c r="P24" s="9"/>
    </row>
    <row r="25" spans="1:16">
      <c r="A25" s="39">
        <v>40422</v>
      </c>
      <c r="B25" s="43">
        <v>9959685</v>
      </c>
      <c r="C25" s="41">
        <f t="shared" si="1"/>
        <v>109.20783873921923</v>
      </c>
      <c r="D25" s="43">
        <v>1817693.7794000001</v>
      </c>
      <c r="E25" s="41">
        <f t="shared" si="0"/>
        <v>95.14863219905223</v>
      </c>
      <c r="F25" s="43">
        <v>1083929</v>
      </c>
      <c r="G25" s="41">
        <f t="shared" si="2"/>
        <v>95.298420527428661</v>
      </c>
      <c r="H25" s="43">
        <v>2246537</v>
      </c>
      <c r="I25" s="42">
        <f t="shared" si="3"/>
        <v>102.68606600687824</v>
      </c>
      <c r="J25" s="8"/>
      <c r="K25" s="18"/>
      <c r="O25" s="17"/>
      <c r="P25" s="9"/>
    </row>
    <row r="26" spans="1:16">
      <c r="A26" s="39">
        <v>40452</v>
      </c>
      <c r="B26" s="43">
        <v>9992591</v>
      </c>
      <c r="C26" s="41">
        <f t="shared" si="1"/>
        <v>109.56865267475561</v>
      </c>
      <c r="D26" s="43">
        <v>1824281.3330515001</v>
      </c>
      <c r="E26" s="41">
        <f t="shared" si="0"/>
        <v>95.493462954695246</v>
      </c>
      <c r="F26" s="43">
        <v>1089543</v>
      </c>
      <c r="G26" s="41">
        <f t="shared" si="2"/>
        <v>95.792000211006638</v>
      </c>
      <c r="H26" s="43">
        <v>2263441</v>
      </c>
      <c r="I26" s="42">
        <f t="shared" si="3"/>
        <v>103.45872421806294</v>
      </c>
      <c r="J26" s="8"/>
      <c r="K26" s="18"/>
      <c r="O26" s="17"/>
      <c r="P26" s="9"/>
    </row>
    <row r="27" spans="1:16">
      <c r="A27" s="39">
        <v>40483</v>
      </c>
      <c r="B27" s="43">
        <v>9914876</v>
      </c>
      <c r="C27" s="41">
        <f t="shared" si="1"/>
        <v>108.71650853690203</v>
      </c>
      <c r="D27" s="43">
        <v>1832451.5024645755</v>
      </c>
      <c r="E27" s="41">
        <f t="shared" si="0"/>
        <v>95.921136995998964</v>
      </c>
      <c r="F27" s="43">
        <v>1095643</v>
      </c>
      <c r="G27" s="41">
        <f t="shared" si="2"/>
        <v>96.328308737872618</v>
      </c>
      <c r="H27" s="43">
        <v>2260299</v>
      </c>
      <c r="I27" s="42">
        <f t="shared" si="3"/>
        <v>103.31510779002566</v>
      </c>
      <c r="J27" s="8"/>
      <c r="K27" s="18"/>
      <c r="O27" s="17"/>
      <c r="P27" s="9"/>
    </row>
    <row r="28" spans="1:16">
      <c r="A28" s="39">
        <v>40513</v>
      </c>
      <c r="B28" s="43">
        <v>10030810</v>
      </c>
      <c r="C28" s="41">
        <f t="shared" si="1"/>
        <v>109.98772359806033</v>
      </c>
      <c r="D28" s="43">
        <v>1862191.7550279992</v>
      </c>
      <c r="E28" s="41">
        <f t="shared" si="0"/>
        <v>97.477914262188548</v>
      </c>
      <c r="F28" s="43">
        <v>1101131</v>
      </c>
      <c r="G28" s="41">
        <f t="shared" si="2"/>
        <v>96.810810573190736</v>
      </c>
      <c r="H28" s="43">
        <v>2282511</v>
      </c>
      <c r="I28" s="42">
        <f t="shared" si="3"/>
        <v>104.33038726156107</v>
      </c>
      <c r="J28" s="8"/>
      <c r="K28" s="18"/>
      <c r="O28" s="17"/>
      <c r="P28" s="9"/>
    </row>
    <row r="29" spans="1:16">
      <c r="A29" s="39">
        <v>40544</v>
      </c>
      <c r="B29" s="43">
        <v>9960858</v>
      </c>
      <c r="C29" s="41">
        <f t="shared" si="1"/>
        <v>109.22070067158367</v>
      </c>
      <c r="D29" s="43">
        <v>1876534.0000000005</v>
      </c>
      <c r="E29" s="41">
        <f t="shared" si="0"/>
        <v>98.228670526645871</v>
      </c>
      <c r="F29" s="43">
        <v>1115031</v>
      </c>
      <c r="G29" s="41">
        <f t="shared" si="2"/>
        <v>98.032890659000088</v>
      </c>
      <c r="H29" s="43">
        <v>2287486</v>
      </c>
      <c r="I29" s="42">
        <f t="shared" si="3"/>
        <v>104.55778755738716</v>
      </c>
      <c r="J29" s="8"/>
      <c r="K29" s="18"/>
      <c r="O29" s="17"/>
      <c r="P29" s="9"/>
    </row>
    <row r="30" spans="1:16">
      <c r="A30" s="39">
        <v>40575</v>
      </c>
      <c r="B30" s="43">
        <v>9970036</v>
      </c>
      <c r="C30" s="41">
        <f t="shared" si="1"/>
        <v>109.32133734271821</v>
      </c>
      <c r="D30" s="43">
        <v>1883401.7738148256</v>
      </c>
      <c r="E30" s="41">
        <f t="shared" si="0"/>
        <v>98.588169630476642</v>
      </c>
      <c r="F30" s="43">
        <v>1144364</v>
      </c>
      <c r="G30" s="41">
        <f t="shared" si="2"/>
        <v>100.61183131778037</v>
      </c>
      <c r="H30" s="43">
        <v>2301439</v>
      </c>
      <c r="I30" s="42">
        <f t="shared" si="3"/>
        <v>105.19555968355021</v>
      </c>
      <c r="J30" s="8"/>
      <c r="K30" s="18"/>
      <c r="O30" s="17"/>
      <c r="P30" s="9"/>
    </row>
    <row r="31" spans="1:16">
      <c r="A31" s="39">
        <v>40603</v>
      </c>
      <c r="B31" s="43">
        <v>10252034</v>
      </c>
      <c r="C31" s="41">
        <f t="shared" si="1"/>
        <v>112.41344237503421</v>
      </c>
      <c r="D31" s="43">
        <v>1901118.7959576449</v>
      </c>
      <c r="E31" s="41">
        <f t="shared" si="0"/>
        <v>99.515581300491846</v>
      </c>
      <c r="F31" s="43">
        <v>1157888</v>
      </c>
      <c r="G31" s="41">
        <f t="shared" si="2"/>
        <v>101.80085369767144</v>
      </c>
      <c r="H31" s="43">
        <v>2306478</v>
      </c>
      <c r="I31" s="42">
        <f t="shared" si="3"/>
        <v>105.42588532991554</v>
      </c>
      <c r="J31" s="8"/>
      <c r="K31" s="18"/>
      <c r="O31" s="17"/>
      <c r="P31" s="9"/>
    </row>
    <row r="32" spans="1:16">
      <c r="A32" s="39">
        <v>40634</v>
      </c>
      <c r="B32" s="43">
        <v>10511792</v>
      </c>
      <c r="C32" s="41">
        <f t="shared" si="1"/>
        <v>115.26168604691962</v>
      </c>
      <c r="D32" s="43">
        <v>1906281.7196028521</v>
      </c>
      <c r="E32" s="41">
        <f t="shared" si="0"/>
        <v>99.785838660976268</v>
      </c>
      <c r="F32" s="43">
        <v>1195761</v>
      </c>
      <c r="G32" s="41">
        <f t="shared" si="2"/>
        <v>105.13062629406411</v>
      </c>
      <c r="H32" s="43">
        <v>2305863</v>
      </c>
      <c r="I32" s="42">
        <f t="shared" si="3"/>
        <v>105.39777453957726</v>
      </c>
      <c r="J32" s="8"/>
      <c r="K32" s="18"/>
      <c r="O32" s="17"/>
      <c r="P32" s="9"/>
    </row>
    <row r="33" spans="1:16">
      <c r="A33" s="39">
        <v>40664</v>
      </c>
      <c r="B33" s="43">
        <v>10771209</v>
      </c>
      <c r="C33" s="41">
        <f t="shared" si="1"/>
        <v>118.10619065747829</v>
      </c>
      <c r="D33" s="43">
        <v>1885039.9718485156</v>
      </c>
      <c r="E33" s="41">
        <f t="shared" si="0"/>
        <v>98.673922414550219</v>
      </c>
      <c r="F33" s="43">
        <v>1218210</v>
      </c>
      <c r="G33" s="41">
        <f t="shared" si="2"/>
        <v>107.10432959236155</v>
      </c>
      <c r="H33" s="43">
        <v>2312096</v>
      </c>
      <c r="I33" s="42">
        <f t="shared" si="3"/>
        <v>105.68267625694085</v>
      </c>
      <c r="J33" s="8"/>
      <c r="K33" s="18"/>
      <c r="O33" s="17"/>
      <c r="P33" s="9"/>
    </row>
    <row r="34" spans="1:16">
      <c r="A34" s="39">
        <v>40695</v>
      </c>
      <c r="B34" s="43">
        <v>11045909</v>
      </c>
      <c r="C34" s="41">
        <f t="shared" si="1"/>
        <v>121.1182731984084</v>
      </c>
      <c r="D34" s="43">
        <v>1889623.9999999995</v>
      </c>
      <c r="E34" s="41">
        <f t="shared" si="0"/>
        <v>98.913877028203373</v>
      </c>
      <c r="F34" s="43">
        <v>1199684</v>
      </c>
      <c r="G34" s="41">
        <f t="shared" si="2"/>
        <v>105.47553422044038</v>
      </c>
      <c r="H34" s="43">
        <v>2370551</v>
      </c>
      <c r="I34" s="42">
        <f t="shared" si="3"/>
        <v>108.3545725971445</v>
      </c>
      <c r="J34" s="8"/>
      <c r="K34" s="18"/>
      <c r="O34" s="17"/>
      <c r="P34" s="9"/>
    </row>
    <row r="35" spans="1:16">
      <c r="A35" s="39">
        <v>40725</v>
      </c>
      <c r="B35" s="43">
        <v>11112453</v>
      </c>
      <c r="C35" s="41">
        <f t="shared" si="1"/>
        <v>121.84792744159607</v>
      </c>
      <c r="D35" s="43">
        <v>1868398.0000000002</v>
      </c>
      <c r="E35" s="41">
        <f t="shared" si="0"/>
        <v>97.802785110551724</v>
      </c>
      <c r="F35" s="43">
        <v>1184844</v>
      </c>
      <c r="G35" s="41">
        <f t="shared" si="2"/>
        <v>104.1708098698353</v>
      </c>
      <c r="H35" s="43">
        <v>2376533</v>
      </c>
      <c r="I35" s="42">
        <f t="shared" si="3"/>
        <v>108.62800145536188</v>
      </c>
      <c r="J35" s="8"/>
      <c r="K35" s="18"/>
      <c r="O35" s="17"/>
      <c r="P35" s="9"/>
    </row>
    <row r="36" spans="1:16">
      <c r="A36" s="39">
        <v>40756</v>
      </c>
      <c r="B36" s="43">
        <v>10886860</v>
      </c>
      <c r="C36" s="41">
        <f t="shared" si="1"/>
        <v>119.37430262668509</v>
      </c>
      <c r="D36" s="43">
        <v>1876833</v>
      </c>
      <c r="E36" s="41">
        <f t="shared" si="0"/>
        <v>98.244321920378894</v>
      </c>
      <c r="F36" s="43">
        <v>1166692</v>
      </c>
      <c r="G36" s="41">
        <f t="shared" si="2"/>
        <v>102.57489636497115</v>
      </c>
      <c r="H36" s="43">
        <v>2509484</v>
      </c>
      <c r="I36" s="42">
        <f t="shared" si="3"/>
        <v>114.70500582327591</v>
      </c>
      <c r="J36" s="8"/>
      <c r="K36" s="18"/>
      <c r="O36" s="17"/>
      <c r="P36" s="9"/>
    </row>
    <row r="37" spans="1:16">
      <c r="A37" s="39">
        <v>40787</v>
      </c>
      <c r="B37" s="43">
        <v>11061597</v>
      </c>
      <c r="C37" s="41">
        <f t="shared" si="1"/>
        <v>121.29029194941718</v>
      </c>
      <c r="D37" s="43">
        <v>1864766</v>
      </c>
      <c r="E37" s="41">
        <f t="shared" si="0"/>
        <v>97.612665170623742</v>
      </c>
      <c r="F37" s="43">
        <v>1155959</v>
      </c>
      <c r="G37" s="41">
        <f t="shared" si="2"/>
        <v>101.63125711597891</v>
      </c>
      <c r="H37" s="43">
        <v>2537648</v>
      </c>
      <c r="I37" s="42">
        <f t="shared" si="3"/>
        <v>115.99234289496346</v>
      </c>
      <c r="J37" s="8"/>
      <c r="K37" s="18"/>
      <c r="O37" s="17"/>
      <c r="P37" s="9"/>
    </row>
    <row r="38" spans="1:16">
      <c r="A38" s="39">
        <v>40817</v>
      </c>
      <c r="B38" s="43">
        <v>11078121</v>
      </c>
      <c r="C38" s="41">
        <f t="shared" si="1"/>
        <v>121.47147743142057</v>
      </c>
      <c r="D38" s="43">
        <v>1869097</v>
      </c>
      <c r="E38" s="41">
        <f t="shared" si="0"/>
        <v>97.839374823660094</v>
      </c>
      <c r="F38" s="43">
        <v>1154076</v>
      </c>
      <c r="G38" s="41">
        <f t="shared" si="2"/>
        <v>101.46570482809554</v>
      </c>
      <c r="H38" s="43">
        <v>2579366</v>
      </c>
      <c r="I38" s="42">
        <f t="shared" si="3"/>
        <v>117.8992143605458</v>
      </c>
      <c r="J38" s="8"/>
      <c r="K38" s="18"/>
      <c r="O38" s="17"/>
      <c r="P38" s="9"/>
    </row>
    <row r="39" spans="1:16">
      <c r="A39" s="39">
        <v>40848</v>
      </c>
      <c r="B39" s="43">
        <v>10984191</v>
      </c>
      <c r="C39" s="41">
        <f t="shared" si="1"/>
        <v>120.44153599323504</v>
      </c>
      <c r="D39" s="43">
        <v>1878909</v>
      </c>
      <c r="E39" s="41">
        <f t="shared" si="0"/>
        <v>98.352991797936838</v>
      </c>
      <c r="F39" s="43">
        <v>1142647</v>
      </c>
      <c r="G39" s="41">
        <f t="shared" si="2"/>
        <v>100.46087365538222</v>
      </c>
      <c r="H39" s="43">
        <v>2543634</v>
      </c>
      <c r="I39" s="42">
        <f t="shared" si="3"/>
        <v>116.26595458758958</v>
      </c>
      <c r="J39" s="8"/>
      <c r="K39" s="18"/>
      <c r="O39" s="9"/>
    </row>
    <row r="40" spans="1:16">
      <c r="A40" s="39">
        <v>40878</v>
      </c>
      <c r="B40" s="43">
        <v>11030939</v>
      </c>
      <c r="C40" s="41">
        <f t="shared" si="1"/>
        <v>120.95412730966532</v>
      </c>
      <c r="D40" s="43">
        <v>1880740</v>
      </c>
      <c r="E40" s="41">
        <f t="shared" si="0"/>
        <v>98.448836954877393</v>
      </c>
      <c r="F40" s="43">
        <v>1121777</v>
      </c>
      <c r="G40" s="41">
        <f t="shared" si="2"/>
        <v>98.625995138055487</v>
      </c>
      <c r="H40" s="43">
        <v>2554200</v>
      </c>
      <c r="I40" s="42">
        <f t="shared" si="3"/>
        <v>116.74891167818218</v>
      </c>
      <c r="J40" s="8"/>
      <c r="K40" s="18"/>
      <c r="O40" s="9"/>
    </row>
    <row r="41" spans="1:16">
      <c r="A41" s="39">
        <v>40909</v>
      </c>
      <c r="B41" s="43">
        <v>10957242</v>
      </c>
      <c r="C41" s="41">
        <f t="shared" si="1"/>
        <v>120.14604049852981</v>
      </c>
      <c r="D41" s="43">
        <v>1900471</v>
      </c>
      <c r="E41" s="41">
        <f t="shared" si="0"/>
        <v>99.481671903863798</v>
      </c>
      <c r="F41" s="43">
        <v>1139504</v>
      </c>
      <c r="G41" s="41">
        <f t="shared" si="2"/>
        <v>100.18454288490028</v>
      </c>
      <c r="H41" s="43">
        <v>2563237</v>
      </c>
      <c r="I41" s="42">
        <f t="shared" si="3"/>
        <v>117.16198031604756</v>
      </c>
      <c r="J41" s="8"/>
      <c r="K41" s="18"/>
    </row>
    <row r="42" spans="1:16">
      <c r="A42" s="39">
        <v>40940</v>
      </c>
      <c r="B42" s="43">
        <v>10845430</v>
      </c>
      <c r="C42" s="41">
        <f t="shared" si="1"/>
        <v>118.92002312296927</v>
      </c>
      <c r="D42" s="43">
        <v>1921116</v>
      </c>
      <c r="E42" s="41">
        <f t="shared" si="0"/>
        <v>100.56235091262282</v>
      </c>
      <c r="F42" s="43">
        <v>1138592</v>
      </c>
      <c r="G42" s="41">
        <f t="shared" si="2"/>
        <v>100.10436036416228</v>
      </c>
      <c r="H42" s="43">
        <v>2576419</v>
      </c>
      <c r="I42" s="42">
        <f t="shared" si="3"/>
        <v>117.76451110993284</v>
      </c>
      <c r="J42" s="8"/>
      <c r="K42" s="18"/>
    </row>
    <row r="43" spans="1:16">
      <c r="A43" s="39">
        <v>40969</v>
      </c>
      <c r="B43" s="43">
        <v>11257343</v>
      </c>
      <c r="C43" s="41">
        <f t="shared" si="1"/>
        <v>123.43664473084021</v>
      </c>
      <c r="D43" s="43">
        <v>1932074</v>
      </c>
      <c r="E43" s="41">
        <f t="shared" si="0"/>
        <v>101.1359561719099</v>
      </c>
      <c r="F43" s="43">
        <v>1136096</v>
      </c>
      <c r="G43" s="41">
        <f t="shared" si="2"/>
        <v>99.8849134653004</v>
      </c>
      <c r="H43" s="43">
        <v>2574644</v>
      </c>
      <c r="I43" s="42">
        <f t="shared" si="3"/>
        <v>117.68337834107028</v>
      </c>
      <c r="J43" s="8"/>
      <c r="K43" s="18"/>
    </row>
    <row r="44" spans="1:16">
      <c r="A44" s="39">
        <v>41000</v>
      </c>
      <c r="B44" s="43">
        <v>11521869</v>
      </c>
      <c r="C44" s="41">
        <f t="shared" si="1"/>
        <v>126.3371694713647</v>
      </c>
      <c r="D44" s="43">
        <v>1937480</v>
      </c>
      <c r="E44" s="41">
        <f t="shared" si="0"/>
        <v>101.4189375582674</v>
      </c>
      <c r="F44" s="43">
        <v>1121103</v>
      </c>
      <c r="G44" s="41">
        <f t="shared" si="2"/>
        <v>98.566737441808328</v>
      </c>
      <c r="H44" s="43">
        <v>2569269</v>
      </c>
      <c r="I44" s="42">
        <f t="shared" si="3"/>
        <v>117.43769460437376</v>
      </c>
      <c r="J44" s="8"/>
      <c r="K44" s="18"/>
    </row>
    <row r="45" spans="1:16">
      <c r="A45" s="39">
        <v>41030</v>
      </c>
      <c r="B45" s="43">
        <v>11820778</v>
      </c>
      <c r="C45" s="41">
        <f t="shared" si="1"/>
        <v>129.61470343651536</v>
      </c>
      <c r="D45" s="43">
        <v>1931182</v>
      </c>
      <c r="E45" s="41">
        <f t="shared" si="0"/>
        <v>101.0892637197029</v>
      </c>
      <c r="F45" s="43">
        <v>1113613</v>
      </c>
      <c r="G45" s="41">
        <f t="shared" si="2"/>
        <v>97.908220906361407</v>
      </c>
      <c r="H45" s="43">
        <v>2574350</v>
      </c>
      <c r="I45" s="42">
        <f t="shared" si="3"/>
        <v>117.66994001203051</v>
      </c>
      <c r="J45" s="8"/>
      <c r="K45" s="18"/>
    </row>
    <row r="46" spans="1:16">
      <c r="A46" s="39">
        <v>41061</v>
      </c>
      <c r="B46" s="43">
        <v>12087084</v>
      </c>
      <c r="C46" s="41">
        <f t="shared" si="1"/>
        <v>132.53474585786566</v>
      </c>
      <c r="D46" s="43">
        <v>1935759</v>
      </c>
      <c r="E46" s="41">
        <f t="shared" si="0"/>
        <v>101.32885043915508</v>
      </c>
      <c r="F46" s="43">
        <v>1104403</v>
      </c>
      <c r="G46" s="41">
        <f t="shared" si="2"/>
        <v>97.098482950224422</v>
      </c>
      <c r="H46" s="43">
        <v>2610813</v>
      </c>
      <c r="I46" s="42">
        <f t="shared" si="3"/>
        <v>119.33661277317746</v>
      </c>
      <c r="J46" s="8"/>
      <c r="K46" s="18"/>
    </row>
    <row r="47" spans="1:16">
      <c r="A47" s="39">
        <v>41091</v>
      </c>
      <c r="B47" s="43">
        <v>12107944</v>
      </c>
      <c r="C47" s="41">
        <f t="shared" si="1"/>
        <v>132.76347553316162</v>
      </c>
      <c r="D47" s="43">
        <v>1938997</v>
      </c>
      <c r="E47" s="41">
        <f t="shared" si="0"/>
        <v>101.49834613449835</v>
      </c>
      <c r="F47" s="43">
        <v>1103934</v>
      </c>
      <c r="G47" s="41">
        <f t="shared" si="2"/>
        <v>97.057248737257169</v>
      </c>
      <c r="H47" s="43">
        <v>2613791</v>
      </c>
      <c r="I47" s="42">
        <f t="shared" si="3"/>
        <v>119.47273299045787</v>
      </c>
      <c r="J47" s="8"/>
      <c r="K47" s="18"/>
    </row>
    <row r="48" spans="1:16">
      <c r="A48" s="39">
        <v>41122</v>
      </c>
      <c r="B48" s="43">
        <v>11716148</v>
      </c>
      <c r="C48" s="41">
        <f t="shared" si="1"/>
        <v>128.46743661359028</v>
      </c>
      <c r="D48" s="43">
        <v>1937355</v>
      </c>
      <c r="E48" s="41">
        <f t="shared" si="0"/>
        <v>101.41239433346263</v>
      </c>
      <c r="F48" s="43">
        <v>1101083</v>
      </c>
      <c r="G48" s="41">
        <f t="shared" si="2"/>
        <v>96.80659044052031</v>
      </c>
      <c r="H48" s="43">
        <v>2600540</v>
      </c>
      <c r="I48" s="42">
        <f t="shared" si="3"/>
        <v>118.86704830302244</v>
      </c>
      <c r="J48" s="8"/>
      <c r="K48" s="18"/>
    </row>
    <row r="49" spans="1:11">
      <c r="A49" s="39">
        <v>41153</v>
      </c>
      <c r="B49" s="43">
        <v>12069085</v>
      </c>
      <c r="C49" s="41">
        <f t="shared" si="1"/>
        <v>132.33738701675099</v>
      </c>
      <c r="D49" s="43">
        <v>1937908</v>
      </c>
      <c r="E49" s="41">
        <f t="shared" si="0"/>
        <v>101.44134155999902</v>
      </c>
      <c r="F49" s="43">
        <v>1097163</v>
      </c>
      <c r="G49" s="41">
        <f t="shared" si="2"/>
        <v>96.461946272435938</v>
      </c>
      <c r="H49" s="43">
        <v>2613470</v>
      </c>
      <c r="I49" s="42">
        <f t="shared" si="3"/>
        <v>119.45806052915935</v>
      </c>
      <c r="J49" s="8"/>
      <c r="K49" s="18"/>
    </row>
    <row r="50" spans="1:11">
      <c r="A50" s="39">
        <v>41183</v>
      </c>
      <c r="B50" s="43">
        <v>11743906</v>
      </c>
      <c r="C50" s="41">
        <f t="shared" si="1"/>
        <v>128.77180278458093</v>
      </c>
      <c r="D50" s="43">
        <v>1987922</v>
      </c>
      <c r="E50" s="41">
        <f t="shared" si="0"/>
        <v>104.05936432309292</v>
      </c>
      <c r="F50" s="43">
        <v>1079239</v>
      </c>
      <c r="G50" s="41">
        <f t="shared" si="2"/>
        <v>94.886078397756307</v>
      </c>
      <c r="H50" s="43">
        <v>2688851</v>
      </c>
      <c r="I50" s="42">
        <f t="shared" si="3"/>
        <v>122.90362066979557</v>
      </c>
      <c r="J50" s="8"/>
      <c r="K50" s="18"/>
    </row>
    <row r="51" spans="1:11">
      <c r="A51" s="39">
        <v>41214</v>
      </c>
      <c r="B51" s="43">
        <v>11996881</v>
      </c>
      <c r="C51" s="41">
        <f t="shared" si="1"/>
        <v>131.54567093453286</v>
      </c>
      <c r="D51" s="43">
        <v>1933781</v>
      </c>
      <c r="E51" s="41">
        <f t="shared" si="0"/>
        <v>101.22531044984409</v>
      </c>
      <c r="F51" s="43">
        <v>1071133</v>
      </c>
      <c r="G51" s="41">
        <f t="shared" si="2"/>
        <v>94.173403493038975</v>
      </c>
      <c r="H51" s="43">
        <v>2622715</v>
      </c>
      <c r="I51" s="42">
        <f t="shared" si="3"/>
        <v>119.88063655627734</v>
      </c>
      <c r="J51" s="8"/>
      <c r="K51" s="18"/>
    </row>
    <row r="52" spans="1:11">
      <c r="A52" s="39">
        <v>41244</v>
      </c>
      <c r="B52" s="43">
        <v>11939620</v>
      </c>
      <c r="C52" s="41">
        <f t="shared" si="1"/>
        <v>130.91780468634869</v>
      </c>
      <c r="D52" s="43">
        <v>1910505</v>
      </c>
      <c r="E52" s="41">
        <f t="shared" si="0"/>
        <v>100.00690964539385</v>
      </c>
      <c r="F52" s="43">
        <v>1056852</v>
      </c>
      <c r="G52" s="41">
        <f t="shared" si="2"/>
        <v>92.917826104158152</v>
      </c>
      <c r="H52" s="43">
        <v>2662608</v>
      </c>
      <c r="I52" s="42">
        <f t="shared" si="3"/>
        <v>121.70408982288832</v>
      </c>
      <c r="J52" s="8"/>
      <c r="K52" s="18"/>
    </row>
    <row r="53" spans="1:11">
      <c r="A53" s="39">
        <v>41275</v>
      </c>
      <c r="B53" s="43">
        <v>11818115</v>
      </c>
      <c r="C53" s="41">
        <f t="shared" si="1"/>
        <v>129.58550367020118</v>
      </c>
      <c r="D53" s="43">
        <v>1913440</v>
      </c>
      <c r="E53" s="41">
        <f t="shared" si="0"/>
        <v>100.16054456381032</v>
      </c>
      <c r="F53" s="43">
        <v>1050279</v>
      </c>
      <c r="G53" s="41">
        <f t="shared" si="2"/>
        <v>92.339931686602398</v>
      </c>
      <c r="H53" s="43">
        <v>2667984</v>
      </c>
      <c r="I53" s="42">
        <f t="shared" si="3"/>
        <v>121.949819268187</v>
      </c>
      <c r="J53" s="8"/>
      <c r="K53" s="18"/>
    </row>
    <row r="54" spans="1:11">
      <c r="A54" s="39">
        <v>41306</v>
      </c>
      <c r="B54" s="43">
        <v>11748042</v>
      </c>
      <c r="C54" s="41">
        <f t="shared" si="1"/>
        <v>128.81715398002794</v>
      </c>
      <c r="D54" s="43">
        <v>1927111.9999999998</v>
      </c>
      <c r="E54" s="41">
        <f t="shared" si="0"/>
        <v>100.87621632005894</v>
      </c>
      <c r="F54" s="43">
        <v>1042120</v>
      </c>
      <c r="G54" s="41">
        <f t="shared" si="2"/>
        <v>91.622597052061494</v>
      </c>
      <c r="H54" s="43">
        <v>2670744</v>
      </c>
      <c r="I54" s="42">
        <f t="shared" si="3"/>
        <v>122.07597501019303</v>
      </c>
      <c r="K54" s="18"/>
    </row>
    <row r="55" spans="1:11">
      <c r="A55" s="39">
        <v>41334</v>
      </c>
      <c r="B55" s="43">
        <v>12030850</v>
      </c>
      <c r="C55" s="41">
        <f t="shared" si="1"/>
        <v>131.91814065361862</v>
      </c>
      <c r="D55" s="43">
        <v>1938193</v>
      </c>
      <c r="E55" s="41">
        <f t="shared" si="0"/>
        <v>101.45626011255393</v>
      </c>
      <c r="F55" s="43">
        <v>1034903</v>
      </c>
      <c r="G55" s="41">
        <f t="shared" si="2"/>
        <v>90.988082521177589</v>
      </c>
      <c r="H55" s="43">
        <v>2651342</v>
      </c>
      <c r="I55" s="42">
        <f t="shared" si="3"/>
        <v>121.18913671077243</v>
      </c>
      <c r="K55" s="18"/>
    </row>
    <row r="56" spans="1:11">
      <c r="A56" s="39">
        <v>41365</v>
      </c>
      <c r="B56" s="43">
        <v>12262422</v>
      </c>
      <c r="C56" s="41">
        <f t="shared" si="1"/>
        <v>134.45732513912378</v>
      </c>
      <c r="D56" s="43">
        <v>1948982</v>
      </c>
      <c r="E56" s="41">
        <f t="shared" si="0"/>
        <v>102.02101893190492</v>
      </c>
      <c r="F56" s="43">
        <v>1027778</v>
      </c>
      <c r="G56" s="41">
        <f t="shared" si="2"/>
        <v>90.361656577912001</v>
      </c>
      <c r="H56" s="43">
        <v>2649513</v>
      </c>
      <c r="I56" s="42">
        <f t="shared" si="3"/>
        <v>121.10553567739235</v>
      </c>
      <c r="J56" s="9"/>
      <c r="K56" s="18"/>
    </row>
    <row r="57" spans="1:11">
      <c r="A57" s="39">
        <v>41395</v>
      </c>
      <c r="B57" s="43">
        <v>12354071</v>
      </c>
      <c r="C57" s="41">
        <f t="shared" si="1"/>
        <v>135.46225543688027</v>
      </c>
      <c r="D57" s="43">
        <v>1958586</v>
      </c>
      <c r="E57" s="41">
        <f t="shared" si="0"/>
        <v>102.52374798010651</v>
      </c>
      <c r="F57" s="43">
        <v>1022716</v>
      </c>
      <c r="G57" s="41">
        <f t="shared" si="2"/>
        <v>89.916608420043872</v>
      </c>
      <c r="H57" s="43">
        <v>2650756</v>
      </c>
      <c r="I57" s="42">
        <f t="shared" si="3"/>
        <v>121.16235146989722</v>
      </c>
      <c r="K57" s="18"/>
    </row>
    <row r="58" spans="1:11">
      <c r="A58" s="39">
        <v>41426</v>
      </c>
      <c r="B58" s="43">
        <v>12561253</v>
      </c>
      <c r="C58" s="41">
        <f t="shared" si="1"/>
        <v>137.73400383511463</v>
      </c>
      <c r="D58" s="43">
        <v>1961927</v>
      </c>
      <c r="E58" s="41">
        <f t="shared" si="0"/>
        <v>102.69863529268892</v>
      </c>
      <c r="F58" s="43">
        <v>1012428</v>
      </c>
      <c r="G58" s="41">
        <f t="shared" si="2"/>
        <v>89.012093317683679</v>
      </c>
      <c r="H58" s="43">
        <v>2663305</v>
      </c>
      <c r="I58" s="42">
        <f t="shared" si="3"/>
        <v>121.73594871860504</v>
      </c>
      <c r="K58" s="18"/>
    </row>
    <row r="59" spans="1:11">
      <c r="A59" s="39">
        <v>41456</v>
      </c>
      <c r="B59" s="43">
        <v>12615267</v>
      </c>
      <c r="C59" s="41">
        <f t="shared" si="1"/>
        <v>138.32626676327553</v>
      </c>
      <c r="D59" s="43">
        <v>1966920</v>
      </c>
      <c r="E59" s="41">
        <f t="shared" si="0"/>
        <v>102.95999786429142</v>
      </c>
      <c r="F59" s="43">
        <v>1003774</v>
      </c>
      <c r="G59" s="41">
        <f t="shared" si="2"/>
        <v>88.251238564979047</v>
      </c>
      <c r="H59" s="43">
        <v>2668898</v>
      </c>
      <c r="I59" s="42">
        <f t="shared" si="3"/>
        <v>121.99159693057595</v>
      </c>
      <c r="K59" s="18"/>
    </row>
    <row r="60" spans="1:11">
      <c r="A60" s="39">
        <v>41487</v>
      </c>
      <c r="B60" s="43">
        <v>12542642</v>
      </c>
      <c r="C60" s="41">
        <f t="shared" si="1"/>
        <v>137.52993442059244</v>
      </c>
      <c r="D60" s="43">
        <v>1945347</v>
      </c>
      <c r="E60" s="41">
        <f t="shared" si="0"/>
        <v>101.83074195458164</v>
      </c>
      <c r="F60" s="43">
        <v>986334</v>
      </c>
      <c r="G60" s="41">
        <f t="shared" si="2"/>
        <v>86.717923694726153</v>
      </c>
      <c r="H60" s="43">
        <v>2663081</v>
      </c>
      <c r="I60" s="42">
        <f t="shared" si="3"/>
        <v>121.72570999171761</v>
      </c>
      <c r="K60" s="18"/>
    </row>
    <row r="61" spans="1:11">
      <c r="A61" s="39">
        <v>41518</v>
      </c>
      <c r="B61" s="43">
        <v>12679379</v>
      </c>
      <c r="C61" s="41">
        <f t="shared" si="1"/>
        <v>139.02925415266071</v>
      </c>
      <c r="D61" s="43">
        <v>1913073</v>
      </c>
      <c r="E61" s="41">
        <f t="shared" si="0"/>
        <v>100.14133365578346</v>
      </c>
      <c r="F61" s="43">
        <v>970007</v>
      </c>
      <c r="G61" s="41">
        <f t="shared" si="2"/>
        <v>85.282463150768635</v>
      </c>
      <c r="H61" s="43">
        <v>2707070</v>
      </c>
      <c r="I61" s="42">
        <f t="shared" si="3"/>
        <v>123.73638569284185</v>
      </c>
      <c r="K61" s="18"/>
    </row>
    <row r="62" spans="1:11">
      <c r="A62" s="39">
        <v>41548</v>
      </c>
      <c r="B62" s="43">
        <v>12412998</v>
      </c>
      <c r="C62" s="41">
        <f t="shared" si="1"/>
        <v>136.10838935711828</v>
      </c>
      <c r="D62" s="43">
        <v>1896377</v>
      </c>
      <c r="E62" s="41">
        <f t="shared" si="0"/>
        <v>99.267368205057338</v>
      </c>
      <c r="F62" s="43">
        <v>960369</v>
      </c>
      <c r="G62" s="41">
        <f t="shared" si="2"/>
        <v>84.43509567832038</v>
      </c>
      <c r="H62" s="43">
        <v>2756891</v>
      </c>
      <c r="I62" s="42">
        <f t="shared" si="3"/>
        <v>126.0136339618571</v>
      </c>
    </row>
    <row r="63" spans="1:11">
      <c r="A63" s="39">
        <v>41579</v>
      </c>
      <c r="B63" s="43">
        <v>12557625</v>
      </c>
      <c r="C63" s="41">
        <f t="shared" si="1"/>
        <v>137.69422285419546</v>
      </c>
      <c r="D63" s="43">
        <v>1860055</v>
      </c>
      <c r="E63" s="41">
        <f t="shared" si="0"/>
        <v>97.366064114180844</v>
      </c>
      <c r="F63" s="43">
        <v>940806</v>
      </c>
      <c r="G63" s="41">
        <f t="shared" si="2"/>
        <v>82.715127856831998</v>
      </c>
      <c r="H63" s="43">
        <v>2766055</v>
      </c>
      <c r="I63" s="42">
        <f t="shared" si="3"/>
        <v>126.43250759219882</v>
      </c>
    </row>
    <row r="64" spans="1:11">
      <c r="A64" s="39">
        <v>41609</v>
      </c>
      <c r="B64" s="43">
        <v>12484113</v>
      </c>
      <c r="C64" s="41">
        <f t="shared" si="1"/>
        <v>136.88816456606713</v>
      </c>
      <c r="D64" s="43">
        <v>1832463</v>
      </c>
      <c r="E64" s="41">
        <f t="shared" si="0"/>
        <v>95.921738843670852</v>
      </c>
      <c r="F64" s="43">
        <v>928454</v>
      </c>
      <c r="G64" s="41">
        <f t="shared" si="2"/>
        <v>81.629147049643706</v>
      </c>
      <c r="H64" s="43">
        <v>2823400</v>
      </c>
      <c r="I64" s="42">
        <f t="shared" si="3"/>
        <v>129.053667383987</v>
      </c>
    </row>
    <row r="65" spans="1:9">
      <c r="A65" s="39">
        <v>41640</v>
      </c>
      <c r="B65" s="43">
        <v>12447958</v>
      </c>
      <c r="C65" s="41">
        <f t="shared" si="1"/>
        <v>136.49172538052898</v>
      </c>
      <c r="D65" s="43">
        <v>1849023</v>
      </c>
      <c r="E65" s="41">
        <f t="shared" si="0"/>
        <v>96.788585265809346</v>
      </c>
      <c r="F65" s="43">
        <v>908141</v>
      </c>
      <c r="G65" s="41">
        <f t="shared" si="2"/>
        <v>79.84323965518</v>
      </c>
      <c r="H65" s="44">
        <v>2838873</v>
      </c>
      <c r="I65" s="42">
        <f t="shared" si="3"/>
        <v>129.76091658545772</v>
      </c>
    </row>
    <row r="66" spans="1:9">
      <c r="A66" s="39">
        <v>41671</v>
      </c>
      <c r="B66" s="43">
        <v>12486017</v>
      </c>
      <c r="C66" s="41">
        <f t="shared" si="1"/>
        <v>136.90904190555725</v>
      </c>
      <c r="D66" s="43">
        <v>1925354</v>
      </c>
      <c r="E66" s="41">
        <f t="shared" ref="E66:E76" si="4">(D66/$D$2)*100</f>
        <v>100.7841924064044</v>
      </c>
      <c r="F66" s="43">
        <v>929946</v>
      </c>
      <c r="G66" s="41">
        <f t="shared" si="2"/>
        <v>81.760322840149286</v>
      </c>
      <c r="H66" s="44">
        <v>2836699</v>
      </c>
      <c r="I66" s="42">
        <f t="shared" si="3"/>
        <v>129.66154608432689</v>
      </c>
    </row>
    <row r="67" spans="1:9">
      <c r="A67" s="39">
        <v>41699</v>
      </c>
      <c r="B67" s="43">
        <v>12700185</v>
      </c>
      <c r="C67" s="41">
        <f t="shared" ref="C67:C76" si="5">(B67/$B$2)*100</f>
        <v>139.25739171853837</v>
      </c>
      <c r="D67" s="43">
        <v>1928800</v>
      </c>
      <c r="E67" s="41">
        <f t="shared" si="4"/>
        <v>100.96457602782283</v>
      </c>
      <c r="F67" s="43">
        <v>942484</v>
      </c>
      <c r="G67" s="41">
        <f t="shared" ref="G67:G89" si="6">(F67/$F$2)*100</f>
        <v>82.862656661435466</v>
      </c>
      <c r="H67" s="44">
        <v>2849623</v>
      </c>
      <c r="I67" s="42">
        <f t="shared" ref="I67:I89" si="7">(H67/$H$2)*100</f>
        <v>130.25228405885073</v>
      </c>
    </row>
    <row r="68" spans="1:9">
      <c r="A68" s="39">
        <v>41730</v>
      </c>
      <c r="B68" s="43">
        <v>12868737</v>
      </c>
      <c r="C68" s="41">
        <f t="shared" si="5"/>
        <v>141.10556258289532</v>
      </c>
      <c r="D68" s="43">
        <v>1902614</v>
      </c>
      <c r="E68" s="41">
        <f t="shared" si="4"/>
        <v>99.593848949917103</v>
      </c>
      <c r="F68" s="43">
        <v>913407</v>
      </c>
      <c r="G68" s="41">
        <f t="shared" si="6"/>
        <v>80.306223376897407</v>
      </c>
      <c r="H68" s="44">
        <v>2844868</v>
      </c>
      <c r="I68" s="42">
        <f t="shared" si="7"/>
        <v>130.03493965550342</v>
      </c>
    </row>
    <row r="69" spans="1:9">
      <c r="A69" s="39">
        <v>41760</v>
      </c>
      <c r="B69" s="43">
        <v>13068558</v>
      </c>
      <c r="C69" s="41">
        <f t="shared" si="5"/>
        <v>143.29659769542243</v>
      </c>
      <c r="D69" s="43">
        <v>1904808</v>
      </c>
      <c r="E69" s="41">
        <f t="shared" si="4"/>
        <v>99.708695631690773</v>
      </c>
      <c r="F69" s="43">
        <v>911396</v>
      </c>
      <c r="G69" s="41">
        <f t="shared" si="6"/>
        <v>80.129417401892908</v>
      </c>
      <c r="H69" s="44">
        <v>2849314</v>
      </c>
      <c r="I69" s="42">
        <f t="shared" si="7"/>
        <v>130.23816010077834</v>
      </c>
    </row>
    <row r="70" spans="1:9">
      <c r="A70" s="39">
        <v>41791</v>
      </c>
      <c r="B70" s="43">
        <v>13351474</v>
      </c>
      <c r="C70" s="41">
        <f t="shared" si="5"/>
        <v>146.39876858784976</v>
      </c>
      <c r="D70" s="43">
        <v>1906518</v>
      </c>
      <c r="E70" s="41">
        <f t="shared" si="4"/>
        <v>99.79820694702029</v>
      </c>
      <c r="F70" s="43">
        <v>911356</v>
      </c>
      <c r="G70" s="41">
        <f t="shared" si="6"/>
        <v>80.125900624667551</v>
      </c>
      <c r="H70" s="44">
        <v>2852087</v>
      </c>
      <c r="I70" s="42">
        <f t="shared" si="7"/>
        <v>130.36491005461264</v>
      </c>
    </row>
    <row r="71" spans="1:9">
      <c r="A71" s="39">
        <v>41821</v>
      </c>
      <c r="B71" s="43">
        <v>13109755</v>
      </c>
      <c r="C71" s="41">
        <f t="shared" si="5"/>
        <v>143.74832235664812</v>
      </c>
      <c r="D71" s="43">
        <v>1948562</v>
      </c>
      <c r="E71" s="41">
        <f t="shared" si="4"/>
        <v>101.99903369656083</v>
      </c>
      <c r="F71" s="43">
        <v>927355</v>
      </c>
      <c r="G71" s="41">
        <f t="shared" si="6"/>
        <v>81.532523595377199</v>
      </c>
      <c r="H71" s="44">
        <v>2864800</v>
      </c>
      <c r="I71" s="42">
        <f t="shared" si="7"/>
        <v>130.94600351407732</v>
      </c>
    </row>
    <row r="72" spans="1:9">
      <c r="A72" s="39">
        <v>41852</v>
      </c>
      <c r="B72" s="43">
        <v>13212186</v>
      </c>
      <c r="C72" s="41">
        <f t="shared" si="5"/>
        <v>144.87147716826084</v>
      </c>
      <c r="D72" s="43">
        <v>1983848</v>
      </c>
      <c r="E72" s="41">
        <f t="shared" si="4"/>
        <v>103.84610754025523</v>
      </c>
      <c r="F72" s="43">
        <v>925809</v>
      </c>
      <c r="G72" s="41">
        <f t="shared" si="6"/>
        <v>81.396600155617392</v>
      </c>
      <c r="H72" s="44">
        <v>2859563</v>
      </c>
      <c r="I72" s="42">
        <f t="shared" si="7"/>
        <v>130.70662756448112</v>
      </c>
    </row>
    <row r="73" spans="1:9">
      <c r="A73" s="39">
        <v>41883</v>
      </c>
      <c r="B73" s="43">
        <v>13321597</v>
      </c>
      <c r="C73" s="41">
        <f t="shared" si="5"/>
        <v>146.07116760468494</v>
      </c>
      <c r="D73" s="43">
        <v>1984653</v>
      </c>
      <c r="E73" s="41">
        <f t="shared" si="4"/>
        <v>103.88824590799808</v>
      </c>
      <c r="F73" s="43">
        <v>922896</v>
      </c>
      <c r="G73" s="41">
        <f t="shared" si="6"/>
        <v>81.140490854181223</v>
      </c>
      <c r="H73" s="44">
        <v>2879940</v>
      </c>
      <c r="I73" s="42">
        <f t="shared" si="7"/>
        <v>131.63803175102342</v>
      </c>
    </row>
    <row r="74" spans="1:9">
      <c r="A74" s="39">
        <v>41913</v>
      </c>
      <c r="B74" s="44">
        <v>13211467</v>
      </c>
      <c r="C74" s="41">
        <f t="shared" si="5"/>
        <v>144.8635933410059</v>
      </c>
      <c r="D74" s="43">
        <v>2001958</v>
      </c>
      <c r="E74" s="41">
        <f t="shared" si="4"/>
        <v>104.79408994997313</v>
      </c>
      <c r="F74" s="43">
        <v>922888</v>
      </c>
      <c r="G74" s="41">
        <f t="shared" si="6"/>
        <v>81.139787498736155</v>
      </c>
      <c r="H74" s="44">
        <v>2908367</v>
      </c>
      <c r="I74" s="42">
        <f t="shared" si="7"/>
        <v>132.93739018508327</v>
      </c>
    </row>
    <row r="75" spans="1:9" s="58" customFormat="1">
      <c r="A75" s="57">
        <v>41944</v>
      </c>
      <c r="B75" s="59">
        <v>13237370</v>
      </c>
      <c r="C75" s="40">
        <f t="shared" si="5"/>
        <v>145.14761945697865</v>
      </c>
      <c r="D75" s="59">
        <v>1990727</v>
      </c>
      <c r="E75" s="40">
        <f t="shared" si="4"/>
        <v>104.20619428771241</v>
      </c>
      <c r="F75" s="59">
        <v>878159</v>
      </c>
      <c r="G75" s="40">
        <f t="shared" si="6"/>
        <v>77.207239285918376</v>
      </c>
      <c r="H75" s="59">
        <v>2929226</v>
      </c>
      <c r="I75" s="42">
        <f t="shared" si="7"/>
        <v>133.89082591787445</v>
      </c>
    </row>
    <row r="76" spans="1:9">
      <c r="A76" s="60">
        <v>41974</v>
      </c>
      <c r="B76" s="61">
        <v>13240122</v>
      </c>
      <c r="C76" s="40">
        <f t="shared" si="5"/>
        <v>145.17779510733408</v>
      </c>
      <c r="D76" s="62">
        <v>1963165</v>
      </c>
      <c r="E76" s="40">
        <f t="shared" si="4"/>
        <v>102.76343939115556</v>
      </c>
      <c r="F76" s="59">
        <v>864468</v>
      </c>
      <c r="G76" s="40">
        <f t="shared" si="6"/>
        <v>76.003534361111477</v>
      </c>
      <c r="H76" s="56">
        <v>2910148</v>
      </c>
      <c r="I76" s="42">
        <f t="shared" si="7"/>
        <v>133.01879720555888</v>
      </c>
    </row>
    <row r="77" spans="1:9">
      <c r="A77" s="60">
        <v>42005</v>
      </c>
      <c r="B77" s="63">
        <v>13058277</v>
      </c>
      <c r="C77" s="40">
        <f t="shared" ref="C77:C86" si="8">(B77/$B$2)*100</f>
        <v>143.18386664116943</v>
      </c>
      <c r="D77" s="70">
        <v>1971494</v>
      </c>
      <c r="E77" s="40">
        <f t="shared" ref="E77:E89" si="9">(D77/$D$2)*100</f>
        <v>103.19942754634828</v>
      </c>
      <c r="F77" s="63">
        <v>850325</v>
      </c>
      <c r="G77" s="40">
        <f t="shared" si="6"/>
        <v>74.760089853658101</v>
      </c>
      <c r="H77" s="63">
        <v>2926680</v>
      </c>
      <c r="I77" s="42">
        <f t="shared" si="7"/>
        <v>133.77445181673411</v>
      </c>
    </row>
    <row r="78" spans="1:9">
      <c r="A78" s="60">
        <v>42036</v>
      </c>
      <c r="B78" s="72">
        <v>13019198</v>
      </c>
      <c r="C78" s="40">
        <f t="shared" si="8"/>
        <v>142.75536582712863</v>
      </c>
      <c r="D78" s="64">
        <v>2027866</v>
      </c>
      <c r="E78" s="40">
        <f t="shared" si="9"/>
        <v>106.150264895913</v>
      </c>
      <c r="F78" s="72">
        <v>886675</v>
      </c>
      <c r="G78" s="40">
        <f t="shared" si="6"/>
        <v>77.955961157195546</v>
      </c>
      <c r="H78" s="72">
        <v>2929385</v>
      </c>
      <c r="I78" s="42">
        <f t="shared" si="7"/>
        <v>133.89809358562044</v>
      </c>
    </row>
    <row r="79" spans="1:9">
      <c r="A79" s="60">
        <v>42064</v>
      </c>
      <c r="B79" s="64">
        <v>13328128</v>
      </c>
      <c r="C79" s="40">
        <f t="shared" si="8"/>
        <v>146.14277994933298</v>
      </c>
      <c r="D79" s="64">
        <v>2025815</v>
      </c>
      <c r="E79" s="40">
        <f t="shared" si="9"/>
        <v>106.04290366331601</v>
      </c>
      <c r="F79" s="64">
        <v>872201</v>
      </c>
      <c r="G79" s="40">
        <f t="shared" si="6"/>
        <v>76.683415318202393</v>
      </c>
      <c r="H79" s="64">
        <v>2926533</v>
      </c>
      <c r="I79" s="42">
        <f t="shared" si="7"/>
        <v>133.76773265221422</v>
      </c>
    </row>
    <row r="80" spans="1:9">
      <c r="A80" s="60">
        <v>42095</v>
      </c>
      <c r="B80" s="72">
        <v>13681271</v>
      </c>
      <c r="C80" s="40">
        <f t="shared" si="8"/>
        <v>150.01498914027468</v>
      </c>
      <c r="D80" s="72">
        <v>1949831</v>
      </c>
      <c r="E80" s="40">
        <f t="shared" si="9"/>
        <v>102.06546051477905</v>
      </c>
      <c r="F80" s="74">
        <v>839337</v>
      </c>
      <c r="G80" s="40">
        <f t="shared" si="6"/>
        <v>73.794031149854277</v>
      </c>
      <c r="H80" s="72">
        <v>2928695</v>
      </c>
      <c r="I80" s="42">
        <f t="shared" si="7"/>
        <v>133.86655465011893</v>
      </c>
    </row>
    <row r="81" spans="1:9">
      <c r="A81" s="60">
        <v>42125</v>
      </c>
      <c r="B81" s="74">
        <v>13830442</v>
      </c>
      <c r="C81" s="40">
        <f t="shared" si="8"/>
        <v>151.65064754840384</v>
      </c>
      <c r="D81" s="74">
        <v>2026587</v>
      </c>
      <c r="E81" s="40">
        <f t="shared" si="9"/>
        <v>106.08331461971039</v>
      </c>
      <c r="F81" s="74">
        <v>848248</v>
      </c>
      <c r="G81" s="40">
        <f t="shared" si="6"/>
        <v>74.577481196231773</v>
      </c>
      <c r="H81" s="74">
        <v>2928677</v>
      </c>
      <c r="I81" s="42">
        <f t="shared" si="7"/>
        <v>133.86573189527977</v>
      </c>
    </row>
    <row r="82" spans="1:9">
      <c r="A82" s="60">
        <v>42156</v>
      </c>
      <c r="B82" s="52">
        <v>14033585</v>
      </c>
      <c r="C82" s="40">
        <f t="shared" si="8"/>
        <v>153.87810835514634</v>
      </c>
      <c r="D82" s="82">
        <v>1996411</v>
      </c>
      <c r="E82" s="40">
        <f t="shared" si="9"/>
        <v>104.50372780603578</v>
      </c>
      <c r="F82" s="82">
        <v>833523</v>
      </c>
      <c r="G82" s="40">
        <f t="shared" si="6"/>
        <v>73.282867580149542</v>
      </c>
      <c r="H82" s="82">
        <v>2936848</v>
      </c>
      <c r="I82" s="42">
        <f t="shared" si="7"/>
        <v>134.23921688366062</v>
      </c>
    </row>
    <row r="83" spans="1:9">
      <c r="A83" s="60">
        <v>42186</v>
      </c>
      <c r="B83" s="82">
        <v>13891275</v>
      </c>
      <c r="C83" s="40">
        <f t="shared" si="8"/>
        <v>152.31768073811045</v>
      </c>
      <c r="D83" s="82">
        <v>2010252</v>
      </c>
      <c r="E83" s="40">
        <f t="shared" si="9"/>
        <v>105.22824600222052</v>
      </c>
      <c r="F83" s="82">
        <v>828946</v>
      </c>
      <c r="G83" s="40">
        <f t="shared" si="6"/>
        <v>72.880460346138804</v>
      </c>
      <c r="H83" s="82">
        <v>2948014</v>
      </c>
      <c r="I83" s="42">
        <f t="shared" si="7"/>
        <v>134.7495991355589</v>
      </c>
    </row>
    <row r="84" spans="1:9">
      <c r="A84" s="60">
        <v>42217</v>
      </c>
      <c r="B84" s="33">
        <v>14021397</v>
      </c>
      <c r="C84" s="40">
        <f t="shared" si="8"/>
        <v>153.74446706643556</v>
      </c>
      <c r="D84" s="33">
        <v>2018645</v>
      </c>
      <c r="E84" s="40">
        <f t="shared" si="9"/>
        <v>105.66758428851328</v>
      </c>
      <c r="F84" s="33">
        <v>611147</v>
      </c>
      <c r="G84" s="40">
        <f t="shared" si="6"/>
        <v>53.731696273534936</v>
      </c>
      <c r="H84" s="33">
        <v>2949836</v>
      </c>
      <c r="I84" s="42">
        <f t="shared" si="7"/>
        <v>134.83288020872376</v>
      </c>
    </row>
    <row r="85" spans="1:9">
      <c r="A85" s="60">
        <v>42248</v>
      </c>
      <c r="B85" s="82">
        <v>13761913</v>
      </c>
      <c r="C85" s="40">
        <f t="shared" si="8"/>
        <v>150.89922780159861</v>
      </c>
      <c r="D85" s="82">
        <v>2027249</v>
      </c>
      <c r="E85" s="40">
        <f t="shared" si="9"/>
        <v>106.11796753827656</v>
      </c>
      <c r="F85" s="82">
        <v>814110</v>
      </c>
      <c r="G85" s="40">
        <f t="shared" si="6"/>
        <v>71.576087673256225</v>
      </c>
      <c r="H85" s="82">
        <v>2967562</v>
      </c>
      <c r="I85" s="42">
        <f t="shared" si="7"/>
        <v>135.64311089089722</v>
      </c>
    </row>
    <row r="86" spans="1:9">
      <c r="A86" s="60">
        <v>42278</v>
      </c>
      <c r="B86" s="82">
        <v>14004735</v>
      </c>
      <c r="C86" s="40">
        <f t="shared" si="8"/>
        <v>153.56176841591872</v>
      </c>
      <c r="D86" s="82">
        <v>2026155</v>
      </c>
      <c r="E86" s="40">
        <f t="shared" si="9"/>
        <v>106.06070123478504</v>
      </c>
      <c r="F86" s="82">
        <v>808113</v>
      </c>
      <c r="G86" s="40">
        <f t="shared" si="6"/>
        <v>71.048834847745525</v>
      </c>
      <c r="H86" s="82">
        <v>3071020</v>
      </c>
      <c r="I86" s="42">
        <f t="shared" si="7"/>
        <v>140.37203145483167</v>
      </c>
    </row>
    <row r="87" spans="1:9">
      <c r="A87" s="60">
        <v>42309</v>
      </c>
      <c r="B87" s="33">
        <v>14040015</v>
      </c>
      <c r="C87" s="40">
        <f>(B87/$B$2)*100</f>
        <v>153.94861323588236</v>
      </c>
      <c r="D87" s="82">
        <v>2027916</v>
      </c>
      <c r="E87" s="40">
        <f t="shared" si="9"/>
        <v>106.15288218583491</v>
      </c>
      <c r="F87" s="82">
        <v>802893</v>
      </c>
      <c r="G87" s="40">
        <f t="shared" si="6"/>
        <v>70.589895419837262</v>
      </c>
      <c r="H87" s="33">
        <v>2996123</v>
      </c>
      <c r="I87" s="42">
        <f t="shared" si="7"/>
        <v>136.94859427764868</v>
      </c>
    </row>
    <row r="88" spans="1:9">
      <c r="A88" s="60">
        <v>42339</v>
      </c>
      <c r="B88" s="82">
        <v>13999398</v>
      </c>
      <c r="C88" s="40">
        <f>(B88/$B$2)*100</f>
        <v>153.5032482684089</v>
      </c>
      <c r="D88" s="82">
        <v>2021157</v>
      </c>
      <c r="E88" s="40">
        <f t="shared" si="9"/>
        <v>105.79907693419032</v>
      </c>
      <c r="F88" s="82">
        <v>797334</v>
      </c>
      <c r="G88" s="40">
        <f t="shared" si="6"/>
        <v>70.101151304944153</v>
      </c>
      <c r="H88" s="82">
        <v>3032971</v>
      </c>
      <c r="I88" s="42">
        <f t="shared" si="7"/>
        <v>138.63286485063341</v>
      </c>
    </row>
    <row r="89" spans="1:9">
      <c r="A89" s="60">
        <v>42370</v>
      </c>
      <c r="B89" s="82">
        <v>13620794</v>
      </c>
      <c r="C89" s="40">
        <f>(B89/$B$2)*100</f>
        <v>149.35185948673325</v>
      </c>
      <c r="D89" s="82">
        <v>1996594</v>
      </c>
      <c r="E89" s="40">
        <f t="shared" si="9"/>
        <v>104.51330708714998</v>
      </c>
      <c r="F89" s="82">
        <v>792615</v>
      </c>
      <c r="G89" s="40">
        <f t="shared" si="6"/>
        <v>69.686259511783405</v>
      </c>
      <c r="H89" s="82">
        <v>3034105</v>
      </c>
      <c r="I89" s="42">
        <f t="shared" si="7"/>
        <v>138.68469840550114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98"/>
  <sheetViews>
    <sheetView topLeftCell="H1" zoomScale="80" zoomScaleNormal="80" workbookViewId="0">
      <pane ySplit="1" topLeftCell="A2" activePane="bottomLeft" state="frozen"/>
      <selection activeCell="X1" sqref="X1"/>
      <selection pane="bottomLeft" activeCell="P9" sqref="P9"/>
    </sheetView>
  </sheetViews>
  <sheetFormatPr defaultColWidth="9.1796875" defaultRowHeight="14.5"/>
  <cols>
    <col min="1" max="1" width="17.26953125" style="7" bestFit="1" customWidth="1"/>
    <col min="2" max="2" width="34.453125" style="7" bestFit="1" customWidth="1"/>
    <col min="3" max="3" width="13.453125" style="7" bestFit="1" customWidth="1"/>
    <col min="4" max="5" width="13.453125" style="7" customWidth="1"/>
    <col min="6" max="6" width="21.81640625" style="7" customWidth="1"/>
    <col min="7" max="7" width="30" style="7" customWidth="1"/>
    <col min="8" max="8" width="26.7265625" style="7" customWidth="1"/>
    <col min="9" max="9" width="22" style="7" customWidth="1"/>
    <col min="10" max="10" width="27.1796875" style="7" customWidth="1"/>
    <col min="11" max="16384" width="9.1796875" style="7"/>
  </cols>
  <sheetData>
    <row r="1" spans="1:11" ht="63" customHeight="1">
      <c r="A1" s="6" t="s">
        <v>1</v>
      </c>
      <c r="B1" s="6" t="s">
        <v>91</v>
      </c>
      <c r="C1" s="55">
        <v>42005</v>
      </c>
      <c r="D1" s="55">
        <v>42339</v>
      </c>
      <c r="E1" s="55">
        <v>42370</v>
      </c>
      <c r="F1" s="1" t="s">
        <v>283</v>
      </c>
      <c r="G1" s="1" t="s">
        <v>284</v>
      </c>
      <c r="H1" s="1" t="s">
        <v>285</v>
      </c>
      <c r="I1" s="1" t="s">
        <v>286</v>
      </c>
      <c r="J1" s="45" t="s">
        <v>287</v>
      </c>
    </row>
    <row r="2" spans="1:11">
      <c r="A2" s="46">
        <v>1</v>
      </c>
      <c r="B2" s="47" t="s">
        <v>2</v>
      </c>
      <c r="C2" s="64">
        <v>103299</v>
      </c>
      <c r="D2" s="82">
        <v>113138</v>
      </c>
      <c r="E2" s="64">
        <v>109671</v>
      </c>
      <c r="F2" s="118">
        <f t="shared" ref="F2:F65" si="0">E2/$E$90</f>
        <v>8.0517332543168924E-3</v>
      </c>
      <c r="G2" s="118">
        <f>(E2-C2)/C2</f>
        <v>6.1685011471553454E-2</v>
      </c>
      <c r="H2" s="64">
        <f>E2-C2</f>
        <v>6372</v>
      </c>
      <c r="I2" s="48">
        <f>H2/$H$90</f>
        <v>1.1327657653013154E-2</v>
      </c>
      <c r="J2" s="82">
        <f>E2-D2</f>
        <v>-3467</v>
      </c>
    </row>
    <row r="3" spans="1:11">
      <c r="A3" s="46">
        <v>2</v>
      </c>
      <c r="B3" s="47" t="s">
        <v>3</v>
      </c>
      <c r="C3" s="64">
        <v>32690</v>
      </c>
      <c r="D3" s="82">
        <v>97820</v>
      </c>
      <c r="E3" s="64">
        <v>77169</v>
      </c>
      <c r="F3" s="118">
        <f t="shared" si="0"/>
        <v>5.6655287496455787E-3</v>
      </c>
      <c r="G3" s="118">
        <f t="shared" ref="G3:G66" si="1">(E3-C3)/C3</f>
        <v>1.3606301621290915</v>
      </c>
      <c r="H3" s="64">
        <f t="shared" ref="H3:H66" si="2">E3-C3</f>
        <v>44479</v>
      </c>
      <c r="I3" s="48">
        <f t="shared" ref="I3:I66" si="3">H3/$H$90</f>
        <v>7.9071388064716266E-2</v>
      </c>
      <c r="J3" s="82">
        <f t="shared" ref="J3:J66" si="4">E3-D3</f>
        <v>-20651</v>
      </c>
    </row>
    <row r="4" spans="1:11">
      <c r="A4" s="46">
        <v>3</v>
      </c>
      <c r="B4" s="47" t="s">
        <v>4</v>
      </c>
      <c r="C4" s="64">
        <v>7518</v>
      </c>
      <c r="D4" s="82">
        <v>8041</v>
      </c>
      <c r="E4" s="64">
        <v>7967</v>
      </c>
      <c r="F4" s="118">
        <f t="shared" si="0"/>
        <v>5.8491450645241382E-4</v>
      </c>
      <c r="G4" s="118">
        <f t="shared" si="1"/>
        <v>5.9723330673051342E-2</v>
      </c>
      <c r="H4" s="64">
        <f t="shared" si="2"/>
        <v>449</v>
      </c>
      <c r="I4" s="48">
        <f t="shared" si="3"/>
        <v>7.9819809890189987E-4</v>
      </c>
      <c r="J4" s="82">
        <f t="shared" si="4"/>
        <v>-74</v>
      </c>
    </row>
    <row r="5" spans="1:11">
      <c r="A5" s="46">
        <v>5</v>
      </c>
      <c r="B5" s="47" t="s">
        <v>5</v>
      </c>
      <c r="C5" s="64">
        <v>40059</v>
      </c>
      <c r="D5" s="82">
        <v>40508</v>
      </c>
      <c r="E5" s="64">
        <v>39936</v>
      </c>
      <c r="F5" s="118">
        <f t="shared" si="0"/>
        <v>2.9319876653299362E-3</v>
      </c>
      <c r="G5" s="118">
        <f t="shared" si="1"/>
        <v>-3.0704710551935892E-3</v>
      </c>
      <c r="H5" s="64">
        <f t="shared" si="2"/>
        <v>-123</v>
      </c>
      <c r="I5" s="48">
        <f t="shared" si="3"/>
        <v>-2.186600582737944E-4</v>
      </c>
      <c r="J5" s="82">
        <f t="shared" si="4"/>
        <v>-572</v>
      </c>
    </row>
    <row r="6" spans="1:11">
      <c r="A6" s="46">
        <v>6</v>
      </c>
      <c r="B6" s="47" t="s">
        <v>6</v>
      </c>
      <c r="C6" s="64">
        <v>3257</v>
      </c>
      <c r="D6" s="82">
        <v>3118</v>
      </c>
      <c r="E6" s="64">
        <v>3134</v>
      </c>
      <c r="F6" s="118">
        <f t="shared" si="0"/>
        <v>2.3008937658113029E-4</v>
      </c>
      <c r="G6" s="118">
        <f t="shared" si="1"/>
        <v>-3.776481424623887E-2</v>
      </c>
      <c r="H6" s="64">
        <f t="shared" si="2"/>
        <v>-123</v>
      </c>
      <c r="I6" s="48">
        <f t="shared" si="3"/>
        <v>-2.186600582737944E-4</v>
      </c>
      <c r="J6" s="82">
        <f t="shared" si="4"/>
        <v>16</v>
      </c>
    </row>
    <row r="7" spans="1:11">
      <c r="A7" s="46">
        <v>7</v>
      </c>
      <c r="B7" s="47" t="s">
        <v>7</v>
      </c>
      <c r="C7" s="64">
        <v>22363</v>
      </c>
      <c r="D7" s="82">
        <v>22392</v>
      </c>
      <c r="E7" s="64">
        <v>20802</v>
      </c>
      <c r="F7" s="118">
        <f t="shared" si="0"/>
        <v>1.5272237433441838E-3</v>
      </c>
      <c r="G7" s="118">
        <f t="shared" si="1"/>
        <v>-6.9802799266645801E-2</v>
      </c>
      <c r="H7" s="64">
        <f t="shared" si="2"/>
        <v>-1561</v>
      </c>
      <c r="I7" s="48">
        <f t="shared" si="3"/>
        <v>-2.7750272436210819E-3</v>
      </c>
      <c r="J7" s="82">
        <f t="shared" si="4"/>
        <v>-1590</v>
      </c>
    </row>
    <row r="8" spans="1:11">
      <c r="A8" s="46">
        <v>8</v>
      </c>
      <c r="B8" s="47" t="s">
        <v>8</v>
      </c>
      <c r="C8" s="64">
        <v>53057</v>
      </c>
      <c r="D8" s="82">
        <v>59893</v>
      </c>
      <c r="E8" s="64">
        <v>55752</v>
      </c>
      <c r="F8" s="118">
        <f t="shared" si="0"/>
        <v>4.0931534534624043E-3</v>
      </c>
      <c r="G8" s="118">
        <f t="shared" si="1"/>
        <v>5.0794428633356578E-2</v>
      </c>
      <c r="H8" s="64">
        <f t="shared" si="2"/>
        <v>2695</v>
      </c>
      <c r="I8" s="48">
        <f t="shared" si="3"/>
        <v>4.790966317462406E-3</v>
      </c>
      <c r="J8" s="82">
        <f t="shared" si="4"/>
        <v>-4141</v>
      </c>
    </row>
    <row r="9" spans="1:11">
      <c r="A9" s="46">
        <v>9</v>
      </c>
      <c r="B9" s="47" t="s">
        <v>9</v>
      </c>
      <c r="C9" s="64">
        <v>7078</v>
      </c>
      <c r="D9" s="82">
        <v>5948</v>
      </c>
      <c r="E9" s="64">
        <v>5492</v>
      </c>
      <c r="F9" s="118">
        <f t="shared" si="0"/>
        <v>4.0320703771013644E-4</v>
      </c>
      <c r="G9" s="118">
        <f t="shared" si="1"/>
        <v>-0.22407459734388246</v>
      </c>
      <c r="H9" s="64">
        <f t="shared" si="2"/>
        <v>-1586</v>
      </c>
      <c r="I9" s="48">
        <f t="shared" si="3"/>
        <v>-2.8194703448962432E-3</v>
      </c>
      <c r="J9" s="82">
        <f t="shared" si="4"/>
        <v>-456</v>
      </c>
    </row>
    <row r="10" spans="1:11" s="24" customFormat="1">
      <c r="A10" s="46">
        <v>10</v>
      </c>
      <c r="B10" s="47" t="s">
        <v>10</v>
      </c>
      <c r="C10" s="64">
        <v>427341</v>
      </c>
      <c r="D10" s="64">
        <v>441794</v>
      </c>
      <c r="E10" s="64">
        <v>434400</v>
      </c>
      <c r="F10" s="118">
        <f t="shared" si="0"/>
        <v>3.1892413907735478E-2</v>
      </c>
      <c r="G10" s="118">
        <f t="shared" si="1"/>
        <v>1.6518424396442185E-2</v>
      </c>
      <c r="H10" s="64">
        <f t="shared" si="2"/>
        <v>7059</v>
      </c>
      <c r="I10" s="48">
        <f t="shared" si="3"/>
        <v>1.2548954076054591E-2</v>
      </c>
      <c r="J10" s="82">
        <f t="shared" si="4"/>
        <v>-7394</v>
      </c>
    </row>
    <row r="11" spans="1:11">
      <c r="A11" s="49">
        <v>11</v>
      </c>
      <c r="B11" s="47" t="s">
        <v>11</v>
      </c>
      <c r="C11" s="64">
        <v>14470</v>
      </c>
      <c r="D11" s="64">
        <v>15104</v>
      </c>
      <c r="E11" s="64">
        <v>14694</v>
      </c>
      <c r="F11" s="118">
        <f t="shared" si="0"/>
        <v>1.0787917356359696E-3</v>
      </c>
      <c r="G11" s="118">
        <f t="shared" si="1"/>
        <v>1.5480304077401521E-2</v>
      </c>
      <c r="H11" s="64">
        <f t="shared" si="2"/>
        <v>224</v>
      </c>
      <c r="I11" s="48">
        <f t="shared" si="3"/>
        <v>3.9821018742544671E-4</v>
      </c>
      <c r="J11" s="82">
        <f t="shared" si="4"/>
        <v>-410</v>
      </c>
    </row>
    <row r="12" spans="1:11" ht="16.5" customHeight="1">
      <c r="A12" s="49">
        <v>12</v>
      </c>
      <c r="B12" s="47" t="s">
        <v>12</v>
      </c>
      <c r="C12" s="64">
        <v>3735</v>
      </c>
      <c r="D12" s="64">
        <v>3769</v>
      </c>
      <c r="E12" s="64">
        <v>3796</v>
      </c>
      <c r="F12" s="118">
        <f t="shared" si="0"/>
        <v>2.7869153589724652E-4</v>
      </c>
      <c r="G12" s="118">
        <f t="shared" si="1"/>
        <v>1.6331994645247656E-2</v>
      </c>
      <c r="H12" s="64">
        <f t="shared" si="2"/>
        <v>61</v>
      </c>
      <c r="I12" s="48">
        <f t="shared" si="3"/>
        <v>1.0844116711139396E-4</v>
      </c>
      <c r="J12" s="82">
        <f t="shared" si="4"/>
        <v>27</v>
      </c>
    </row>
    <row r="13" spans="1:11">
      <c r="A13" s="49">
        <v>13</v>
      </c>
      <c r="B13" s="47" t="s">
        <v>13</v>
      </c>
      <c r="C13" s="64">
        <v>437541</v>
      </c>
      <c r="D13" s="64">
        <v>420927</v>
      </c>
      <c r="E13" s="64">
        <v>416475</v>
      </c>
      <c r="F13" s="118">
        <f t="shared" si="0"/>
        <v>3.0576411331086868E-2</v>
      </c>
      <c r="G13" s="118">
        <f t="shared" si="1"/>
        <v>-4.8146345142512356E-2</v>
      </c>
      <c r="H13" s="64">
        <f t="shared" si="2"/>
        <v>-21066</v>
      </c>
      <c r="I13" s="48">
        <f t="shared" si="3"/>
        <v>-3.7449534858502054E-2</v>
      </c>
      <c r="J13" s="82">
        <f t="shared" si="4"/>
        <v>-4452</v>
      </c>
    </row>
    <row r="14" spans="1:11" s="24" customFormat="1">
      <c r="A14" s="49">
        <v>14</v>
      </c>
      <c r="B14" s="47" t="s">
        <v>14</v>
      </c>
      <c r="C14" s="64">
        <v>492246</v>
      </c>
      <c r="D14" s="64">
        <v>482816</v>
      </c>
      <c r="E14" s="64">
        <v>477548</v>
      </c>
      <c r="F14" s="118">
        <f t="shared" si="0"/>
        <v>3.5060217488055392E-2</v>
      </c>
      <c r="G14" s="118">
        <f t="shared" si="1"/>
        <v>-2.9859054212731034E-2</v>
      </c>
      <c r="H14" s="64">
        <f t="shared" si="2"/>
        <v>-14698</v>
      </c>
      <c r="I14" s="48">
        <f t="shared" si="3"/>
        <v>-2.6128988101692927E-2</v>
      </c>
      <c r="J14" s="82">
        <f t="shared" si="4"/>
        <v>-5268</v>
      </c>
      <c r="K14" s="30"/>
    </row>
    <row r="15" spans="1:11">
      <c r="A15" s="49">
        <v>15</v>
      </c>
      <c r="B15" s="47" t="s">
        <v>15</v>
      </c>
      <c r="C15" s="64">
        <v>63503</v>
      </c>
      <c r="D15" s="64">
        <v>60716</v>
      </c>
      <c r="E15" s="64">
        <v>60415</v>
      </c>
      <c r="F15" s="118">
        <f t="shared" si="0"/>
        <v>4.4354976662887638E-3</v>
      </c>
      <c r="G15" s="118">
        <f t="shared" si="1"/>
        <v>-4.8627623891784641E-2</v>
      </c>
      <c r="H15" s="64">
        <f t="shared" si="2"/>
        <v>-3088</v>
      </c>
      <c r="I15" s="48">
        <f t="shared" si="3"/>
        <v>-5.4896118695079441E-3</v>
      </c>
      <c r="J15" s="82">
        <f t="shared" si="4"/>
        <v>-301</v>
      </c>
      <c r="K15" s="30"/>
    </row>
    <row r="16" spans="1:11">
      <c r="A16" s="49">
        <v>16</v>
      </c>
      <c r="B16" s="47" t="s">
        <v>16</v>
      </c>
      <c r="C16" s="64">
        <v>70249</v>
      </c>
      <c r="D16" s="64">
        <v>66355</v>
      </c>
      <c r="E16" s="64">
        <v>65726</v>
      </c>
      <c r="F16" s="118">
        <f t="shared" si="0"/>
        <v>4.8254161982040104E-3</v>
      </c>
      <c r="G16" s="118">
        <f t="shared" si="1"/>
        <v>-6.4385258153140973E-2</v>
      </c>
      <c r="H16" s="64">
        <f t="shared" si="2"/>
        <v>-4523</v>
      </c>
      <c r="I16" s="48">
        <f t="shared" si="3"/>
        <v>-8.0406458827022124E-3</v>
      </c>
      <c r="J16" s="82">
        <f t="shared" si="4"/>
        <v>-629</v>
      </c>
      <c r="K16" s="31"/>
    </row>
    <row r="17" spans="1:11">
      <c r="A17" s="49">
        <v>17</v>
      </c>
      <c r="B17" s="47" t="s">
        <v>17</v>
      </c>
      <c r="C17" s="64">
        <v>51107</v>
      </c>
      <c r="D17" s="64">
        <v>51540</v>
      </c>
      <c r="E17" s="64">
        <v>51355</v>
      </c>
      <c r="F17" s="118">
        <f t="shared" si="0"/>
        <v>3.770338204953397E-3</v>
      </c>
      <c r="G17" s="118">
        <f t="shared" si="1"/>
        <v>4.8525642279922511E-3</v>
      </c>
      <c r="H17" s="64">
        <f t="shared" si="2"/>
        <v>248</v>
      </c>
      <c r="I17" s="48">
        <f t="shared" si="3"/>
        <v>4.4087556464960168E-4</v>
      </c>
      <c r="J17" s="82">
        <f t="shared" si="4"/>
        <v>-185</v>
      </c>
      <c r="K17" s="31"/>
    </row>
    <row r="18" spans="1:11">
      <c r="A18" s="49">
        <v>18</v>
      </c>
      <c r="B18" s="47" t="s">
        <v>18</v>
      </c>
      <c r="C18" s="64">
        <v>63607</v>
      </c>
      <c r="D18" s="64">
        <v>58783</v>
      </c>
      <c r="E18" s="64">
        <v>58059</v>
      </c>
      <c r="F18" s="118">
        <f t="shared" si="0"/>
        <v>4.2625268394779333E-3</v>
      </c>
      <c r="G18" s="118">
        <f t="shared" si="1"/>
        <v>-8.7223104375304603E-2</v>
      </c>
      <c r="H18" s="64">
        <f t="shared" si="2"/>
        <v>-5548</v>
      </c>
      <c r="I18" s="48">
        <f t="shared" si="3"/>
        <v>-9.8628130349838316E-3</v>
      </c>
      <c r="J18" s="82">
        <f t="shared" si="4"/>
        <v>-724</v>
      </c>
      <c r="K18" s="31"/>
    </row>
    <row r="19" spans="1:11">
      <c r="A19" s="49">
        <v>19</v>
      </c>
      <c r="B19" s="47" t="s">
        <v>19</v>
      </c>
      <c r="C19" s="64">
        <v>7957</v>
      </c>
      <c r="D19" s="64">
        <v>8002</v>
      </c>
      <c r="E19" s="64">
        <v>8056</v>
      </c>
      <c r="F19" s="118">
        <f t="shared" si="0"/>
        <v>5.9144863361122702E-4</v>
      </c>
      <c r="G19" s="118">
        <f t="shared" si="1"/>
        <v>1.2441875078547191E-2</v>
      </c>
      <c r="H19" s="64">
        <f t="shared" si="2"/>
        <v>99</v>
      </c>
      <c r="I19" s="48">
        <f t="shared" si="3"/>
        <v>1.7599468104963938E-4</v>
      </c>
      <c r="J19" s="82">
        <f t="shared" si="4"/>
        <v>54</v>
      </c>
      <c r="K19" s="31"/>
    </row>
    <row r="20" spans="1:11">
      <c r="A20" s="49">
        <v>20</v>
      </c>
      <c r="B20" s="47" t="s">
        <v>20</v>
      </c>
      <c r="C20" s="64">
        <v>72419</v>
      </c>
      <c r="D20" s="64">
        <v>74175</v>
      </c>
      <c r="E20" s="64">
        <v>73431</v>
      </c>
      <c r="F20" s="118">
        <f t="shared" si="0"/>
        <v>5.3910954089754241E-3</v>
      </c>
      <c r="G20" s="118">
        <f t="shared" si="1"/>
        <v>1.39742332813212E-2</v>
      </c>
      <c r="H20" s="64">
        <f t="shared" si="2"/>
        <v>1012</v>
      </c>
      <c r="I20" s="48">
        <f t="shared" si="3"/>
        <v>1.799056739618536E-3</v>
      </c>
      <c r="J20" s="82">
        <f t="shared" si="4"/>
        <v>-744</v>
      </c>
      <c r="K20" s="31"/>
    </row>
    <row r="21" spans="1:11">
      <c r="A21" s="49">
        <v>21</v>
      </c>
      <c r="B21" s="47" t="s">
        <v>21</v>
      </c>
      <c r="C21" s="64">
        <v>18934</v>
      </c>
      <c r="D21" s="64">
        <v>20405</v>
      </c>
      <c r="E21" s="64">
        <v>20285</v>
      </c>
      <c r="F21" s="118">
        <f t="shared" si="0"/>
        <v>1.4892670720957971E-3</v>
      </c>
      <c r="G21" s="118">
        <f t="shared" si="1"/>
        <v>7.1353121368965877E-2</v>
      </c>
      <c r="H21" s="64">
        <f t="shared" si="2"/>
        <v>1351</v>
      </c>
      <c r="I21" s="48">
        <f t="shared" si="3"/>
        <v>2.4017051929097256E-3</v>
      </c>
      <c r="J21" s="82">
        <f t="shared" si="4"/>
        <v>-120</v>
      </c>
      <c r="K21" s="31"/>
    </row>
    <row r="22" spans="1:11">
      <c r="A22" s="49">
        <v>22</v>
      </c>
      <c r="B22" s="47" t="s">
        <v>22</v>
      </c>
      <c r="C22" s="64">
        <v>190795</v>
      </c>
      <c r="D22" s="64">
        <v>198187</v>
      </c>
      <c r="E22" s="64">
        <v>194316</v>
      </c>
      <c r="F22" s="118">
        <f t="shared" si="0"/>
        <v>1.4266128685302781E-2</v>
      </c>
      <c r="G22" s="118">
        <f t="shared" si="1"/>
        <v>1.8454362011583111E-2</v>
      </c>
      <c r="H22" s="64">
        <f t="shared" si="2"/>
        <v>3521</v>
      </c>
      <c r="I22" s="48">
        <f t="shared" si="3"/>
        <v>6.2593663835937407E-3</v>
      </c>
      <c r="J22" s="82">
        <f t="shared" si="4"/>
        <v>-3871</v>
      </c>
      <c r="K22" s="31"/>
    </row>
    <row r="23" spans="1:11">
      <c r="A23" s="49">
        <v>23</v>
      </c>
      <c r="B23" s="47" t="s">
        <v>23</v>
      </c>
      <c r="C23" s="64">
        <v>212475</v>
      </c>
      <c r="D23" s="64">
        <v>222421</v>
      </c>
      <c r="E23" s="64">
        <v>215201</v>
      </c>
      <c r="F23" s="118">
        <f t="shared" si="0"/>
        <v>1.5799446052851249E-2</v>
      </c>
      <c r="G23" s="118">
        <f t="shared" si="1"/>
        <v>1.2829744675844216E-2</v>
      </c>
      <c r="H23" s="64">
        <f t="shared" si="2"/>
        <v>2726</v>
      </c>
      <c r="I23" s="48">
        <f t="shared" si="3"/>
        <v>4.8460757630436058E-3</v>
      </c>
      <c r="J23" s="82">
        <f t="shared" si="4"/>
        <v>-7220</v>
      </c>
      <c r="K23" s="31"/>
    </row>
    <row r="24" spans="1:11">
      <c r="A24" s="49">
        <v>24</v>
      </c>
      <c r="B24" s="47" t="s">
        <v>24</v>
      </c>
      <c r="C24" s="64">
        <v>150249</v>
      </c>
      <c r="D24" s="64">
        <v>149301</v>
      </c>
      <c r="E24" s="64">
        <v>148358</v>
      </c>
      <c r="F24" s="118">
        <f t="shared" si="0"/>
        <v>1.089202288794618E-2</v>
      </c>
      <c r="G24" s="118">
        <f t="shared" si="1"/>
        <v>-1.258577428135961E-2</v>
      </c>
      <c r="H24" s="64">
        <f t="shared" si="2"/>
        <v>-1891</v>
      </c>
      <c r="I24" s="48">
        <f t="shared" si="3"/>
        <v>-3.3616761804532128E-3</v>
      </c>
      <c r="J24" s="82">
        <f t="shared" si="4"/>
        <v>-943</v>
      </c>
    </row>
    <row r="25" spans="1:11">
      <c r="A25" s="49">
        <v>25</v>
      </c>
      <c r="B25" s="47" t="s">
        <v>25</v>
      </c>
      <c r="C25" s="64">
        <v>394582</v>
      </c>
      <c r="D25" s="64">
        <v>393638</v>
      </c>
      <c r="E25" s="64">
        <v>390175</v>
      </c>
      <c r="F25" s="118">
        <f t="shared" si="0"/>
        <v>2.8645540047078019E-2</v>
      </c>
      <c r="G25" s="118">
        <f t="shared" si="1"/>
        <v>-1.1168781140548733E-2</v>
      </c>
      <c r="H25" s="64">
        <f t="shared" si="2"/>
        <v>-4407</v>
      </c>
      <c r="I25" s="48">
        <f t="shared" si="3"/>
        <v>-7.8344298927854623E-3</v>
      </c>
      <c r="J25" s="82">
        <f t="shared" si="4"/>
        <v>-3463</v>
      </c>
    </row>
    <row r="26" spans="1:11">
      <c r="A26" s="49">
        <v>26</v>
      </c>
      <c r="B26" s="47" t="s">
        <v>26</v>
      </c>
      <c r="C26" s="64">
        <v>34782</v>
      </c>
      <c r="D26" s="64">
        <v>33431</v>
      </c>
      <c r="E26" s="64">
        <v>33392</v>
      </c>
      <c r="F26" s="118">
        <f t="shared" si="0"/>
        <v>2.4515457762594455E-3</v>
      </c>
      <c r="G26" s="118">
        <f t="shared" si="1"/>
        <v>-3.9963199355988729E-2</v>
      </c>
      <c r="H26" s="64">
        <f t="shared" si="2"/>
        <v>-1390</v>
      </c>
      <c r="I26" s="48">
        <f t="shared" si="3"/>
        <v>-2.4710364308989773E-3</v>
      </c>
      <c r="J26" s="82">
        <f t="shared" si="4"/>
        <v>-39</v>
      </c>
    </row>
    <row r="27" spans="1:11">
      <c r="A27" s="49">
        <v>27</v>
      </c>
      <c r="B27" s="47" t="s">
        <v>27</v>
      </c>
      <c r="C27" s="64">
        <v>122146</v>
      </c>
      <c r="D27" s="64">
        <v>130808</v>
      </c>
      <c r="E27" s="64">
        <v>130446</v>
      </c>
      <c r="F27" s="118">
        <f t="shared" si="0"/>
        <v>9.5769747343657056E-3</v>
      </c>
      <c r="G27" s="118">
        <f t="shared" si="1"/>
        <v>6.7951467915445457E-2</v>
      </c>
      <c r="H27" s="64">
        <f t="shared" si="2"/>
        <v>8300</v>
      </c>
      <c r="I27" s="48">
        <f t="shared" si="3"/>
        <v>1.4755109623353605E-2</v>
      </c>
      <c r="J27" s="82">
        <f t="shared" si="4"/>
        <v>-362</v>
      </c>
    </row>
    <row r="28" spans="1:11">
      <c r="A28" s="49">
        <v>28</v>
      </c>
      <c r="B28" s="47" t="s">
        <v>28</v>
      </c>
      <c r="C28" s="64">
        <v>135208</v>
      </c>
      <c r="D28" s="64">
        <v>139862</v>
      </c>
      <c r="E28" s="64">
        <v>141134</v>
      </c>
      <c r="F28" s="118">
        <f t="shared" si="0"/>
        <v>1.0361657330695993E-2</v>
      </c>
      <c r="G28" s="118">
        <f t="shared" si="1"/>
        <v>4.3828767528548605E-2</v>
      </c>
      <c r="H28" s="64">
        <f t="shared" si="2"/>
        <v>5926</v>
      </c>
      <c r="I28" s="48">
        <f t="shared" si="3"/>
        <v>1.0534792726264272E-2</v>
      </c>
      <c r="J28" s="82">
        <f t="shared" si="4"/>
        <v>1272</v>
      </c>
    </row>
    <row r="29" spans="1:11">
      <c r="A29" s="49">
        <v>29</v>
      </c>
      <c r="B29" s="47" t="s">
        <v>29</v>
      </c>
      <c r="C29" s="64">
        <v>153841</v>
      </c>
      <c r="D29" s="64">
        <v>173070</v>
      </c>
      <c r="E29" s="64">
        <v>175160</v>
      </c>
      <c r="F29" s="118">
        <f t="shared" si="0"/>
        <v>1.2859749585817096E-2</v>
      </c>
      <c r="G29" s="118">
        <f t="shared" si="1"/>
        <v>0.13857814236776933</v>
      </c>
      <c r="H29" s="64">
        <f t="shared" si="2"/>
        <v>21319</v>
      </c>
      <c r="I29" s="48">
        <f t="shared" si="3"/>
        <v>3.7899299043406685E-2</v>
      </c>
      <c r="J29" s="82">
        <f t="shared" si="4"/>
        <v>2090</v>
      </c>
    </row>
    <row r="30" spans="1:11">
      <c r="A30" s="49">
        <v>30</v>
      </c>
      <c r="B30" s="47" t="s">
        <v>30</v>
      </c>
      <c r="C30" s="64">
        <v>45380</v>
      </c>
      <c r="D30" s="64">
        <v>47961</v>
      </c>
      <c r="E30" s="64">
        <v>46772</v>
      </c>
      <c r="F30" s="118">
        <f t="shared" si="0"/>
        <v>3.4338673648540608E-3</v>
      </c>
      <c r="G30" s="118">
        <f t="shared" si="1"/>
        <v>3.0674305861613044E-2</v>
      </c>
      <c r="H30" s="64">
        <f t="shared" si="2"/>
        <v>1392</v>
      </c>
      <c r="I30" s="48">
        <f t="shared" si="3"/>
        <v>2.47459187900099E-3</v>
      </c>
      <c r="J30" s="82">
        <f t="shared" si="4"/>
        <v>-1189</v>
      </c>
    </row>
    <row r="31" spans="1:11">
      <c r="A31" s="49">
        <v>31</v>
      </c>
      <c r="B31" s="47" t="s">
        <v>31</v>
      </c>
      <c r="C31" s="64">
        <v>163940</v>
      </c>
      <c r="D31" s="64">
        <v>164723</v>
      </c>
      <c r="E31" s="64">
        <v>162668</v>
      </c>
      <c r="F31" s="118">
        <f t="shared" si="0"/>
        <v>1.1942622434492439E-2</v>
      </c>
      <c r="G31" s="118">
        <f t="shared" si="1"/>
        <v>-7.75893619616933E-3</v>
      </c>
      <c r="H31" s="64">
        <f t="shared" si="2"/>
        <v>-1272</v>
      </c>
      <c r="I31" s="48">
        <f t="shared" si="3"/>
        <v>-2.2612649928802154E-3</v>
      </c>
      <c r="J31" s="82">
        <f t="shared" si="4"/>
        <v>-2055</v>
      </c>
    </row>
    <row r="32" spans="1:11">
      <c r="A32" s="49">
        <v>32</v>
      </c>
      <c r="B32" s="47" t="s">
        <v>32</v>
      </c>
      <c r="C32" s="64">
        <v>53496</v>
      </c>
      <c r="D32" s="64">
        <v>54619</v>
      </c>
      <c r="E32" s="64">
        <v>54277</v>
      </c>
      <c r="F32" s="118">
        <f t="shared" si="0"/>
        <v>3.984863143807916E-3</v>
      </c>
      <c r="G32" s="118">
        <f t="shared" si="1"/>
        <v>1.4599222371766113E-2</v>
      </c>
      <c r="H32" s="64">
        <f t="shared" si="2"/>
        <v>781</v>
      </c>
      <c r="I32" s="48">
        <f t="shared" si="3"/>
        <v>1.3884024838360441E-3</v>
      </c>
      <c r="J32" s="82">
        <f t="shared" si="4"/>
        <v>-342</v>
      </c>
    </row>
    <row r="33" spans="1:10">
      <c r="A33" s="49">
        <v>33</v>
      </c>
      <c r="B33" s="47" t="s">
        <v>33</v>
      </c>
      <c r="C33" s="64">
        <v>169308</v>
      </c>
      <c r="D33" s="64">
        <v>166330</v>
      </c>
      <c r="E33" s="64">
        <v>161862</v>
      </c>
      <c r="F33" s="118">
        <f t="shared" si="0"/>
        <v>1.188344820426768E-2</v>
      </c>
      <c r="G33" s="118">
        <f t="shared" si="1"/>
        <v>-4.3979020483379407E-2</v>
      </c>
      <c r="H33" s="64">
        <f t="shared" si="2"/>
        <v>-7446</v>
      </c>
      <c r="I33" s="48">
        <f t="shared" si="3"/>
        <v>-1.323693328379409E-2</v>
      </c>
      <c r="J33" s="82">
        <f t="shared" si="4"/>
        <v>-4468</v>
      </c>
    </row>
    <row r="34" spans="1:10">
      <c r="A34" s="49">
        <v>35</v>
      </c>
      <c r="B34" s="47" t="s">
        <v>34</v>
      </c>
      <c r="C34" s="64">
        <v>90943</v>
      </c>
      <c r="D34" s="82">
        <v>93975</v>
      </c>
      <c r="E34" s="64">
        <v>92429</v>
      </c>
      <c r="F34" s="118">
        <f t="shared" si="0"/>
        <v>6.7858745973252369E-3</v>
      </c>
      <c r="G34" s="118">
        <f t="shared" si="1"/>
        <v>1.6339905215354673E-2</v>
      </c>
      <c r="H34" s="64">
        <f t="shared" si="2"/>
        <v>1486</v>
      </c>
      <c r="I34" s="48">
        <f t="shared" si="3"/>
        <v>2.6416979397955974E-3</v>
      </c>
      <c r="J34" s="82">
        <f t="shared" si="4"/>
        <v>-1546</v>
      </c>
    </row>
    <row r="35" spans="1:10">
      <c r="A35" s="49">
        <v>36</v>
      </c>
      <c r="B35" s="47" t="s">
        <v>35</v>
      </c>
      <c r="C35" s="64">
        <v>15757</v>
      </c>
      <c r="D35" s="82">
        <v>17136</v>
      </c>
      <c r="E35" s="64">
        <v>16825</v>
      </c>
      <c r="F35" s="118">
        <f t="shared" si="0"/>
        <v>1.2352437016520477E-3</v>
      </c>
      <c r="G35" s="118">
        <f t="shared" si="1"/>
        <v>6.7779399631909626E-2</v>
      </c>
      <c r="H35" s="64">
        <f t="shared" si="2"/>
        <v>1068</v>
      </c>
      <c r="I35" s="48">
        <f t="shared" si="3"/>
        <v>1.8986092864748977E-3</v>
      </c>
      <c r="J35" s="82">
        <f t="shared" si="4"/>
        <v>-311</v>
      </c>
    </row>
    <row r="36" spans="1:10">
      <c r="A36" s="49">
        <v>37</v>
      </c>
      <c r="B36" s="47" t="s">
        <v>36</v>
      </c>
      <c r="C36" s="64">
        <v>10229</v>
      </c>
      <c r="D36" s="82">
        <v>14216</v>
      </c>
      <c r="E36" s="64">
        <v>14546</v>
      </c>
      <c r="F36" s="118">
        <f t="shared" si="0"/>
        <v>1.0679259960909768E-3</v>
      </c>
      <c r="G36" s="118">
        <f t="shared" si="1"/>
        <v>0.42203538957864895</v>
      </c>
      <c r="H36" s="64">
        <f t="shared" si="2"/>
        <v>4317</v>
      </c>
      <c r="I36" s="48">
        <f t="shared" si="3"/>
        <v>7.6744347281948811E-3</v>
      </c>
      <c r="J36" s="82">
        <f t="shared" si="4"/>
        <v>330</v>
      </c>
    </row>
    <row r="37" spans="1:10">
      <c r="A37" s="49">
        <v>38</v>
      </c>
      <c r="B37" s="47" t="s">
        <v>37</v>
      </c>
      <c r="C37" s="64">
        <v>81913</v>
      </c>
      <c r="D37" s="82">
        <v>89330</v>
      </c>
      <c r="E37" s="64">
        <v>91325</v>
      </c>
      <c r="F37" s="118">
        <f t="shared" si="0"/>
        <v>6.704822053692318E-3</v>
      </c>
      <c r="G37" s="118">
        <f t="shared" si="1"/>
        <v>0.11490239644500873</v>
      </c>
      <c r="H37" s="64">
        <f t="shared" si="2"/>
        <v>9412</v>
      </c>
      <c r="I37" s="48">
        <f t="shared" si="3"/>
        <v>1.6731938768072788E-2</v>
      </c>
      <c r="J37" s="82">
        <f t="shared" si="4"/>
        <v>1995</v>
      </c>
    </row>
    <row r="38" spans="1:10">
      <c r="A38" s="49">
        <v>39</v>
      </c>
      <c r="B38" s="47" t="s">
        <v>38</v>
      </c>
      <c r="C38" s="64">
        <v>1768</v>
      </c>
      <c r="D38" s="82">
        <v>2074</v>
      </c>
      <c r="E38" s="64">
        <v>2017</v>
      </c>
      <c r="F38" s="118">
        <f t="shared" si="0"/>
        <v>1.4808240988007013E-4</v>
      </c>
      <c r="G38" s="118">
        <f t="shared" si="1"/>
        <v>0.14083710407239819</v>
      </c>
      <c r="H38" s="64">
        <f t="shared" si="2"/>
        <v>249</v>
      </c>
      <c r="I38" s="48">
        <f t="shared" si="3"/>
        <v>4.4265328870060817E-4</v>
      </c>
      <c r="J38" s="82">
        <f t="shared" si="4"/>
        <v>-57</v>
      </c>
    </row>
    <row r="39" spans="1:10" s="24" customFormat="1">
      <c r="A39" s="49">
        <v>41</v>
      </c>
      <c r="B39" s="47" t="s">
        <v>39</v>
      </c>
      <c r="C39" s="64">
        <v>1078616</v>
      </c>
      <c r="D39" s="82">
        <v>1266828</v>
      </c>
      <c r="E39" s="64">
        <v>1127752</v>
      </c>
      <c r="F39" s="118">
        <f t="shared" si="0"/>
        <v>8.2796347995572062E-2</v>
      </c>
      <c r="G39" s="118">
        <f t="shared" si="1"/>
        <v>4.5554673767123799E-2</v>
      </c>
      <c r="H39" s="64">
        <f t="shared" si="2"/>
        <v>49136</v>
      </c>
      <c r="I39" s="48">
        <f t="shared" si="3"/>
        <v>8.7350248970253341E-2</v>
      </c>
      <c r="J39" s="82">
        <f t="shared" si="4"/>
        <v>-139076</v>
      </c>
    </row>
    <row r="40" spans="1:10">
      <c r="A40" s="49">
        <v>42</v>
      </c>
      <c r="B40" s="47" t="s">
        <v>40</v>
      </c>
      <c r="C40" s="64">
        <v>302349</v>
      </c>
      <c r="D40" s="82">
        <v>364592</v>
      </c>
      <c r="E40" s="64">
        <v>316630</v>
      </c>
      <c r="F40" s="118">
        <f t="shared" si="0"/>
        <v>2.3246075081966588E-2</v>
      </c>
      <c r="G40" s="118">
        <f t="shared" si="1"/>
        <v>4.7233495066959043E-2</v>
      </c>
      <c r="H40" s="64">
        <f t="shared" si="2"/>
        <v>14281</v>
      </c>
      <c r="I40" s="48">
        <f t="shared" si="3"/>
        <v>2.5387677172423233E-2</v>
      </c>
      <c r="J40" s="82">
        <f t="shared" si="4"/>
        <v>-47962</v>
      </c>
    </row>
    <row r="41" spans="1:10">
      <c r="A41" s="49">
        <v>43</v>
      </c>
      <c r="B41" s="47" t="s">
        <v>41</v>
      </c>
      <c r="C41" s="64">
        <v>329296</v>
      </c>
      <c r="D41" s="82">
        <v>349210</v>
      </c>
      <c r="E41" s="64">
        <v>324324</v>
      </c>
      <c r="F41" s="118">
        <f t="shared" si="0"/>
        <v>2.3810946703988034E-2</v>
      </c>
      <c r="G41" s="118">
        <f t="shared" si="1"/>
        <v>-1.5098877605558525E-2</v>
      </c>
      <c r="H41" s="64">
        <f t="shared" si="2"/>
        <v>-4972</v>
      </c>
      <c r="I41" s="48">
        <f t="shared" si="3"/>
        <v>-8.8388439816041112E-3</v>
      </c>
      <c r="J41" s="82">
        <f t="shared" si="4"/>
        <v>-24886</v>
      </c>
    </row>
    <row r="42" spans="1:10" s="24" customFormat="1">
      <c r="A42" s="49">
        <v>45</v>
      </c>
      <c r="B42" s="47" t="s">
        <v>42</v>
      </c>
      <c r="C42" s="64">
        <v>176387</v>
      </c>
      <c r="D42" s="82">
        <v>191019</v>
      </c>
      <c r="E42" s="64">
        <v>191637</v>
      </c>
      <c r="F42" s="118">
        <f t="shared" si="0"/>
        <v>1.4069444116106593E-2</v>
      </c>
      <c r="G42" s="118">
        <f t="shared" si="1"/>
        <v>8.6457618758752061E-2</v>
      </c>
      <c r="H42" s="64">
        <f t="shared" si="2"/>
        <v>15250</v>
      </c>
      <c r="I42" s="48">
        <f t="shared" si="3"/>
        <v>2.7110291777848492E-2</v>
      </c>
      <c r="J42" s="82">
        <f t="shared" si="4"/>
        <v>618</v>
      </c>
    </row>
    <row r="43" spans="1:10" s="24" customFormat="1">
      <c r="A43" s="49">
        <v>46</v>
      </c>
      <c r="B43" s="47" t="s">
        <v>43</v>
      </c>
      <c r="C43" s="64">
        <v>622488</v>
      </c>
      <c r="D43" s="82">
        <v>661197</v>
      </c>
      <c r="E43" s="64">
        <v>654800</v>
      </c>
      <c r="F43" s="118">
        <f t="shared" si="0"/>
        <v>4.8073555770684145E-2</v>
      </c>
      <c r="G43" s="118">
        <f t="shared" si="1"/>
        <v>5.1907827942064749E-2</v>
      </c>
      <c r="H43" s="64">
        <f t="shared" si="2"/>
        <v>32312</v>
      </c>
      <c r="I43" s="48">
        <f t="shared" si="3"/>
        <v>5.7441819536120688E-2</v>
      </c>
      <c r="J43" s="82">
        <f t="shared" si="4"/>
        <v>-6397</v>
      </c>
    </row>
    <row r="44" spans="1:10" s="24" customFormat="1">
      <c r="A44" s="49">
        <v>47</v>
      </c>
      <c r="B44" s="47" t="s">
        <v>44</v>
      </c>
      <c r="C44" s="64">
        <v>1231739</v>
      </c>
      <c r="D44" s="82">
        <v>1261913</v>
      </c>
      <c r="E44" s="64">
        <v>1248592</v>
      </c>
      <c r="F44" s="118">
        <f t="shared" si="0"/>
        <v>9.1668077499740472E-2</v>
      </c>
      <c r="G44" s="118">
        <f t="shared" si="1"/>
        <v>1.3682281717149494E-2</v>
      </c>
      <c r="H44" s="64">
        <f t="shared" si="2"/>
        <v>16853</v>
      </c>
      <c r="I44" s="48">
        <f t="shared" si="3"/>
        <v>2.9959983431611846E-2</v>
      </c>
      <c r="J44" s="82">
        <f t="shared" si="4"/>
        <v>-13321</v>
      </c>
    </row>
    <row r="45" spans="1:10">
      <c r="A45" s="49">
        <v>49</v>
      </c>
      <c r="B45" s="47" t="s">
        <v>45</v>
      </c>
      <c r="C45" s="64">
        <v>570536</v>
      </c>
      <c r="D45" s="82">
        <v>564916</v>
      </c>
      <c r="E45" s="64">
        <v>558066</v>
      </c>
      <c r="F45" s="118">
        <f t="shared" si="0"/>
        <v>4.097162030348598E-2</v>
      </c>
      <c r="G45" s="118">
        <f t="shared" si="1"/>
        <v>-2.1856640071792138E-2</v>
      </c>
      <c r="H45" s="64">
        <f t="shared" si="2"/>
        <v>-12470</v>
      </c>
      <c r="I45" s="48">
        <f t="shared" si="3"/>
        <v>-2.2168218916050537E-2</v>
      </c>
      <c r="J45" s="82">
        <f t="shared" si="4"/>
        <v>-6850</v>
      </c>
    </row>
    <row r="46" spans="1:10">
      <c r="A46" s="49">
        <v>50</v>
      </c>
      <c r="B46" s="47" t="s">
        <v>46</v>
      </c>
      <c r="C46" s="64">
        <v>15460</v>
      </c>
      <c r="D46" s="82">
        <v>15739</v>
      </c>
      <c r="E46" s="64">
        <v>15381</v>
      </c>
      <c r="F46" s="118">
        <f t="shared" si="0"/>
        <v>1.1292293239292806E-3</v>
      </c>
      <c r="G46" s="118">
        <f t="shared" si="1"/>
        <v>-5.109961190168176E-3</v>
      </c>
      <c r="H46" s="64">
        <f t="shared" si="2"/>
        <v>-79</v>
      </c>
      <c r="I46" s="48">
        <f t="shared" si="3"/>
        <v>-1.4044020002951021E-4</v>
      </c>
      <c r="J46" s="82">
        <f t="shared" si="4"/>
        <v>-358</v>
      </c>
    </row>
    <row r="47" spans="1:10">
      <c r="A47" s="49">
        <v>51</v>
      </c>
      <c r="B47" s="47" t="s">
        <v>47</v>
      </c>
      <c r="C47" s="64">
        <v>22817</v>
      </c>
      <c r="D47" s="82">
        <v>25391</v>
      </c>
      <c r="E47" s="64">
        <v>25410</v>
      </c>
      <c r="F47" s="118">
        <f t="shared" si="0"/>
        <v>1.8655300124207151E-3</v>
      </c>
      <c r="G47" s="118">
        <f t="shared" si="1"/>
        <v>0.11364333610904151</v>
      </c>
      <c r="H47" s="64">
        <f t="shared" si="2"/>
        <v>2593</v>
      </c>
      <c r="I47" s="48">
        <f t="shared" si="3"/>
        <v>4.6096384642597471E-3</v>
      </c>
      <c r="J47" s="82">
        <f t="shared" si="4"/>
        <v>19</v>
      </c>
    </row>
    <row r="48" spans="1:10">
      <c r="A48" s="49">
        <v>52</v>
      </c>
      <c r="B48" s="47" t="s">
        <v>48</v>
      </c>
      <c r="C48" s="64">
        <v>228998</v>
      </c>
      <c r="D48" s="82">
        <v>238625</v>
      </c>
      <c r="E48" s="64">
        <v>234685</v>
      </c>
      <c r="F48" s="118">
        <f t="shared" si="0"/>
        <v>1.722990598051773E-2</v>
      </c>
      <c r="G48" s="118">
        <f t="shared" si="1"/>
        <v>2.4834278028629073E-2</v>
      </c>
      <c r="H48" s="64">
        <f t="shared" si="2"/>
        <v>5687</v>
      </c>
      <c r="I48" s="48">
        <f t="shared" si="3"/>
        <v>1.0109916678073729E-2</v>
      </c>
      <c r="J48" s="82">
        <f t="shared" si="4"/>
        <v>-3940</v>
      </c>
    </row>
    <row r="49" spans="1:10">
      <c r="A49" s="49">
        <v>53</v>
      </c>
      <c r="B49" s="47" t="s">
        <v>49</v>
      </c>
      <c r="C49" s="64">
        <v>28651</v>
      </c>
      <c r="D49" s="82">
        <v>32764</v>
      </c>
      <c r="E49" s="64">
        <v>32693</v>
      </c>
      <c r="F49" s="118">
        <f t="shared" si="0"/>
        <v>2.4002271820570812E-3</v>
      </c>
      <c r="G49" s="118">
        <f t="shared" si="1"/>
        <v>0.14107710027573209</v>
      </c>
      <c r="H49" s="64">
        <f t="shared" si="2"/>
        <v>4042</v>
      </c>
      <c r="I49" s="48">
        <f t="shared" si="3"/>
        <v>7.185560614168105E-3</v>
      </c>
      <c r="J49" s="82">
        <f t="shared" si="4"/>
        <v>-71</v>
      </c>
    </row>
    <row r="50" spans="1:10" s="24" customFormat="1">
      <c r="A50" s="49">
        <v>55</v>
      </c>
      <c r="B50" s="47" t="s">
        <v>50</v>
      </c>
      <c r="C50" s="64">
        <v>211121</v>
      </c>
      <c r="D50" s="82">
        <v>219120</v>
      </c>
      <c r="E50" s="64">
        <v>211067</v>
      </c>
      <c r="F50" s="118">
        <f t="shared" si="0"/>
        <v>1.5495939517182332E-2</v>
      </c>
      <c r="G50" s="118">
        <f t="shared" si="1"/>
        <v>-2.5577749252798156E-4</v>
      </c>
      <c r="H50" s="64">
        <f t="shared" si="2"/>
        <v>-54</v>
      </c>
      <c r="I50" s="48">
        <f t="shared" si="3"/>
        <v>-9.5997098754348756E-5</v>
      </c>
      <c r="J50" s="82">
        <f t="shared" si="4"/>
        <v>-8053</v>
      </c>
    </row>
    <row r="51" spans="1:10" s="24" customFormat="1">
      <c r="A51" s="49">
        <v>56</v>
      </c>
      <c r="B51" s="47" t="s">
        <v>51</v>
      </c>
      <c r="C51" s="64">
        <v>563969</v>
      </c>
      <c r="D51" s="82">
        <v>599124</v>
      </c>
      <c r="E51" s="64">
        <v>595385</v>
      </c>
      <c r="F51" s="118">
        <f t="shared" si="0"/>
        <v>4.3711475263483172E-2</v>
      </c>
      <c r="G51" s="118">
        <f t="shared" si="1"/>
        <v>5.5705189469633966E-2</v>
      </c>
      <c r="H51" s="64">
        <f t="shared" si="2"/>
        <v>31416</v>
      </c>
      <c r="I51" s="48">
        <f t="shared" si="3"/>
        <v>5.5848978786418903E-2</v>
      </c>
      <c r="J51" s="82">
        <f t="shared" si="4"/>
        <v>-3739</v>
      </c>
    </row>
    <row r="52" spans="1:10">
      <c r="A52" s="49">
        <v>58</v>
      </c>
      <c r="B52" s="47" t="s">
        <v>52</v>
      </c>
      <c r="C52" s="64">
        <v>18434</v>
      </c>
      <c r="D52" s="82">
        <v>24498</v>
      </c>
      <c r="E52" s="64">
        <v>24089</v>
      </c>
      <c r="F52" s="118">
        <f t="shared" si="0"/>
        <v>1.7685459452657459E-3</v>
      </c>
      <c r="G52" s="118">
        <f t="shared" si="1"/>
        <v>0.30677009873060651</v>
      </c>
      <c r="H52" s="64">
        <f t="shared" si="2"/>
        <v>5655</v>
      </c>
      <c r="I52" s="48">
        <f t="shared" si="3"/>
        <v>1.0053029508441523E-2</v>
      </c>
      <c r="J52" s="82">
        <f t="shared" si="4"/>
        <v>-409</v>
      </c>
    </row>
    <row r="53" spans="1:10">
      <c r="A53" s="49">
        <v>59</v>
      </c>
      <c r="B53" s="47" t="s">
        <v>53</v>
      </c>
      <c r="C53" s="64">
        <v>27745</v>
      </c>
      <c r="D53" s="82">
        <v>23407</v>
      </c>
      <c r="E53" s="64">
        <v>22407</v>
      </c>
      <c r="F53" s="118">
        <f t="shared" si="0"/>
        <v>1.6450582836800851E-3</v>
      </c>
      <c r="G53" s="118">
        <f t="shared" si="1"/>
        <v>-0.1923950261308344</v>
      </c>
      <c r="H53" s="64">
        <f t="shared" si="2"/>
        <v>-5338</v>
      </c>
      <c r="I53" s="48">
        <f t="shared" si="3"/>
        <v>-9.4894909842724758E-3</v>
      </c>
      <c r="J53" s="82">
        <f t="shared" si="4"/>
        <v>-1000</v>
      </c>
    </row>
    <row r="54" spans="1:10">
      <c r="A54" s="49">
        <v>60</v>
      </c>
      <c r="B54" s="47" t="s">
        <v>54</v>
      </c>
      <c r="C54" s="64">
        <v>9256</v>
      </c>
      <c r="D54" s="82">
        <v>9729</v>
      </c>
      <c r="E54" s="64">
        <v>10154</v>
      </c>
      <c r="F54" s="118">
        <f t="shared" si="0"/>
        <v>7.4547783337740813E-4</v>
      </c>
      <c r="G54" s="118">
        <f t="shared" si="1"/>
        <v>9.7018150388936908E-2</v>
      </c>
      <c r="H54" s="64">
        <f t="shared" si="2"/>
        <v>898</v>
      </c>
      <c r="I54" s="48">
        <f t="shared" si="3"/>
        <v>1.5963961978037997E-3</v>
      </c>
      <c r="J54" s="82">
        <f t="shared" si="4"/>
        <v>425</v>
      </c>
    </row>
    <row r="55" spans="1:10">
      <c r="A55" s="49">
        <v>61</v>
      </c>
      <c r="B55" s="47" t="s">
        <v>55</v>
      </c>
      <c r="C55" s="64">
        <v>20682</v>
      </c>
      <c r="D55" s="82">
        <v>23627</v>
      </c>
      <c r="E55" s="64">
        <v>23586</v>
      </c>
      <c r="F55" s="118">
        <f t="shared" si="0"/>
        <v>1.7316171142445881E-3</v>
      </c>
      <c r="G55" s="118">
        <f t="shared" si="1"/>
        <v>0.14041195242239629</v>
      </c>
      <c r="H55" s="64">
        <f t="shared" si="2"/>
        <v>2904</v>
      </c>
      <c r="I55" s="48">
        <f t="shared" si="3"/>
        <v>5.1625106441227555E-3</v>
      </c>
      <c r="J55" s="82">
        <f t="shared" si="4"/>
        <v>-41</v>
      </c>
    </row>
    <row r="56" spans="1:10">
      <c r="A56" s="49">
        <v>62</v>
      </c>
      <c r="B56" s="47" t="s">
        <v>56</v>
      </c>
      <c r="C56" s="64">
        <v>60460</v>
      </c>
      <c r="D56" s="82">
        <v>64923</v>
      </c>
      <c r="E56" s="64">
        <v>66215</v>
      </c>
      <c r="F56" s="118">
        <f t="shared" si="0"/>
        <v>4.8613171889979392E-3</v>
      </c>
      <c r="G56" s="118">
        <f t="shared" si="1"/>
        <v>9.5186900430036386E-2</v>
      </c>
      <c r="H56" s="64">
        <f t="shared" si="2"/>
        <v>5755</v>
      </c>
      <c r="I56" s="48">
        <f t="shared" si="3"/>
        <v>1.0230801913542168E-2</v>
      </c>
      <c r="J56" s="82">
        <f t="shared" si="4"/>
        <v>1292</v>
      </c>
    </row>
    <row r="57" spans="1:10">
      <c r="A57" s="49">
        <v>63</v>
      </c>
      <c r="B57" s="47" t="s">
        <v>57</v>
      </c>
      <c r="C57" s="64">
        <v>57410</v>
      </c>
      <c r="D57" s="82">
        <v>56829</v>
      </c>
      <c r="E57" s="64">
        <v>54492</v>
      </c>
      <c r="F57" s="118">
        <f t="shared" si="0"/>
        <v>4.000647833011791E-3</v>
      </c>
      <c r="G57" s="118">
        <f t="shared" si="1"/>
        <v>-5.082738198920049E-2</v>
      </c>
      <c r="H57" s="64">
        <f t="shared" si="2"/>
        <v>-2918</v>
      </c>
      <c r="I57" s="48">
        <f t="shared" si="3"/>
        <v>-5.1873987808368459E-3</v>
      </c>
      <c r="J57" s="82">
        <f t="shared" si="4"/>
        <v>-2337</v>
      </c>
    </row>
    <row r="58" spans="1:10">
      <c r="A58" s="49">
        <v>64</v>
      </c>
      <c r="B58" s="47" t="s">
        <v>58</v>
      </c>
      <c r="C58" s="64">
        <v>97190</v>
      </c>
      <c r="D58" s="82">
        <v>95993</v>
      </c>
      <c r="E58" s="64">
        <v>94929</v>
      </c>
      <c r="F58" s="118">
        <f t="shared" si="0"/>
        <v>6.9694174950447087E-3</v>
      </c>
      <c r="G58" s="118">
        <f t="shared" si="1"/>
        <v>-2.3263710258257023E-2</v>
      </c>
      <c r="H58" s="64">
        <f t="shared" si="2"/>
        <v>-2261</v>
      </c>
      <c r="I58" s="48">
        <f t="shared" si="3"/>
        <v>-4.0194340793256022E-3</v>
      </c>
      <c r="J58" s="82">
        <f t="shared" si="4"/>
        <v>-1064</v>
      </c>
    </row>
    <row r="59" spans="1:10">
      <c r="A59" s="49">
        <v>65</v>
      </c>
      <c r="B59" s="47" t="s">
        <v>59</v>
      </c>
      <c r="C59" s="64">
        <v>25760</v>
      </c>
      <c r="D59" s="82">
        <v>25145</v>
      </c>
      <c r="E59" s="64">
        <v>25261</v>
      </c>
      <c r="F59" s="118">
        <f t="shared" si="0"/>
        <v>1.8545908557166344E-3</v>
      </c>
      <c r="G59" s="118">
        <f t="shared" si="1"/>
        <v>-1.9371118012422361E-2</v>
      </c>
      <c r="H59" s="64">
        <f t="shared" si="2"/>
        <v>-499</v>
      </c>
      <c r="I59" s="48">
        <f t="shared" si="3"/>
        <v>-8.8708430145222278E-4</v>
      </c>
      <c r="J59" s="82">
        <f t="shared" si="4"/>
        <v>116</v>
      </c>
    </row>
    <row r="60" spans="1:10">
      <c r="A60" s="49">
        <v>66</v>
      </c>
      <c r="B60" s="47" t="s">
        <v>60</v>
      </c>
      <c r="C60" s="64">
        <v>44972</v>
      </c>
      <c r="D60" s="82">
        <v>50540</v>
      </c>
      <c r="E60" s="64">
        <v>50048</v>
      </c>
      <c r="F60" s="118">
        <f t="shared" si="0"/>
        <v>3.674381978025657E-3</v>
      </c>
      <c r="G60" s="118">
        <f t="shared" si="1"/>
        <v>0.11287023036556079</v>
      </c>
      <c r="H60" s="64">
        <f t="shared" si="2"/>
        <v>5076</v>
      </c>
      <c r="I60" s="48">
        <f t="shared" si="3"/>
        <v>9.0237272829087837E-3</v>
      </c>
      <c r="J60" s="82">
        <f t="shared" si="4"/>
        <v>-492</v>
      </c>
    </row>
    <row r="61" spans="1:10">
      <c r="A61" s="49">
        <v>68</v>
      </c>
      <c r="B61" s="47" t="s">
        <v>61</v>
      </c>
      <c r="C61" s="64">
        <v>87350</v>
      </c>
      <c r="D61" s="82">
        <v>99098</v>
      </c>
      <c r="E61" s="64">
        <v>99857</v>
      </c>
      <c r="F61" s="118">
        <f t="shared" si="0"/>
        <v>7.331217255029332E-3</v>
      </c>
      <c r="G61" s="118">
        <f t="shared" si="1"/>
        <v>0.14318259874069833</v>
      </c>
      <c r="H61" s="64">
        <f t="shared" si="2"/>
        <v>12507</v>
      </c>
      <c r="I61" s="48">
        <f t="shared" si="3"/>
        <v>2.2233994705937777E-2</v>
      </c>
      <c r="J61" s="82">
        <f t="shared" si="4"/>
        <v>759</v>
      </c>
    </row>
    <row r="62" spans="1:10">
      <c r="A62" s="49">
        <v>69</v>
      </c>
      <c r="B62" s="47" t="s">
        <v>62</v>
      </c>
      <c r="C62" s="64">
        <v>135000</v>
      </c>
      <c r="D62" s="82">
        <v>140925</v>
      </c>
      <c r="E62" s="64">
        <v>140231</v>
      </c>
      <c r="F62" s="118">
        <f t="shared" si="0"/>
        <v>1.029536163603972E-2</v>
      </c>
      <c r="G62" s="118">
        <f t="shared" si="1"/>
        <v>3.874814814814815E-2</v>
      </c>
      <c r="H62" s="64">
        <f t="shared" si="2"/>
        <v>5231</v>
      </c>
      <c r="I62" s="48">
        <f t="shared" si="3"/>
        <v>9.2992745108147843E-3</v>
      </c>
      <c r="J62" s="82">
        <f t="shared" si="4"/>
        <v>-694</v>
      </c>
    </row>
    <row r="63" spans="1:10">
      <c r="A63" s="49">
        <v>70</v>
      </c>
      <c r="B63" s="47" t="s">
        <v>63</v>
      </c>
      <c r="C63" s="64">
        <v>221821</v>
      </c>
      <c r="D63" s="82">
        <v>223754</v>
      </c>
      <c r="E63" s="64">
        <v>220497</v>
      </c>
      <c r="F63" s="118">
        <f t="shared" si="0"/>
        <v>1.618826332738018E-2</v>
      </c>
      <c r="G63" s="118">
        <f t="shared" si="1"/>
        <v>-5.9687766261986019E-3</v>
      </c>
      <c r="H63" s="64">
        <f t="shared" si="2"/>
        <v>-1324</v>
      </c>
      <c r="I63" s="48">
        <f t="shared" si="3"/>
        <v>-2.3537066435325511E-3</v>
      </c>
      <c r="J63" s="82">
        <f t="shared" si="4"/>
        <v>-3257</v>
      </c>
    </row>
    <row r="64" spans="1:10">
      <c r="A64" s="49">
        <v>71</v>
      </c>
      <c r="B64" s="47" t="s">
        <v>64</v>
      </c>
      <c r="C64" s="64">
        <v>134073</v>
      </c>
      <c r="D64" s="82">
        <v>145546</v>
      </c>
      <c r="E64" s="64">
        <v>143117</v>
      </c>
      <c r="F64" s="118">
        <f t="shared" si="0"/>
        <v>1.0507243557167079E-2</v>
      </c>
      <c r="G64" s="118">
        <f t="shared" si="1"/>
        <v>6.7455789010464451E-2</v>
      </c>
      <c r="H64" s="64">
        <f t="shared" si="2"/>
        <v>9044</v>
      </c>
      <c r="I64" s="48">
        <f t="shared" si="3"/>
        <v>1.6077736317302409E-2</v>
      </c>
      <c r="J64" s="82">
        <f t="shared" si="4"/>
        <v>-2429</v>
      </c>
    </row>
    <row r="65" spans="1:10">
      <c r="A65" s="49">
        <v>72</v>
      </c>
      <c r="B65" s="47" t="s">
        <v>65</v>
      </c>
      <c r="C65" s="64">
        <v>10669</v>
      </c>
      <c r="D65" s="82">
        <v>11877</v>
      </c>
      <c r="E65" s="64">
        <v>11637</v>
      </c>
      <c r="F65" s="118">
        <f t="shared" si="0"/>
        <v>8.5435548030459894E-4</v>
      </c>
      <c r="G65" s="118">
        <f t="shared" si="1"/>
        <v>9.0730152779079573E-2</v>
      </c>
      <c r="H65" s="64">
        <f t="shared" si="2"/>
        <v>968</v>
      </c>
      <c r="I65" s="48">
        <f t="shared" si="3"/>
        <v>1.7208368813742519E-3</v>
      </c>
      <c r="J65" s="82">
        <f t="shared" si="4"/>
        <v>-240</v>
      </c>
    </row>
    <row r="66" spans="1:10">
      <c r="A66" s="49">
        <v>73</v>
      </c>
      <c r="B66" s="47" t="s">
        <v>66</v>
      </c>
      <c r="C66" s="64">
        <v>56045</v>
      </c>
      <c r="D66" s="82">
        <v>59848</v>
      </c>
      <c r="E66" s="64">
        <v>56164</v>
      </c>
      <c r="F66" s="118">
        <f t="shared" ref="F66:F90" si="5">E66/$E$90</f>
        <v>4.1234013230065734E-3</v>
      </c>
      <c r="G66" s="118">
        <f t="shared" si="1"/>
        <v>2.123293781782496E-3</v>
      </c>
      <c r="H66" s="64">
        <f t="shared" si="2"/>
        <v>119</v>
      </c>
      <c r="I66" s="48">
        <f t="shared" si="3"/>
        <v>2.1154916206976855E-4</v>
      </c>
      <c r="J66" s="82">
        <f t="shared" si="4"/>
        <v>-3684</v>
      </c>
    </row>
    <row r="67" spans="1:10">
      <c r="A67" s="49">
        <v>74</v>
      </c>
      <c r="B67" s="47" t="s">
        <v>67</v>
      </c>
      <c r="C67" s="64">
        <v>25289</v>
      </c>
      <c r="D67" s="82">
        <v>31920</v>
      </c>
      <c r="E67" s="64">
        <v>32825</v>
      </c>
      <c r="F67" s="118">
        <f t="shared" si="5"/>
        <v>2.4099182470566694E-3</v>
      </c>
      <c r="G67" s="118">
        <f t="shared" ref="G67:G90" si="6">(E67-C67)/C67</f>
        <v>0.29799517576812051</v>
      </c>
      <c r="H67" s="64">
        <f t="shared" ref="H67:H90" si="7">E67-C67</f>
        <v>7536</v>
      </c>
      <c r="I67" s="48">
        <f t="shared" ref="I67:I90" si="8">H67/$H$90</f>
        <v>1.339692844838467E-2</v>
      </c>
      <c r="J67" s="82">
        <f t="shared" ref="J67:J90" si="9">E67-D67</f>
        <v>905</v>
      </c>
    </row>
    <row r="68" spans="1:10">
      <c r="A68" s="49">
        <v>75</v>
      </c>
      <c r="B68" s="47" t="s">
        <v>68</v>
      </c>
      <c r="C68" s="64">
        <v>6174</v>
      </c>
      <c r="D68" s="82">
        <v>6696</v>
      </c>
      <c r="E68" s="64">
        <v>6750</v>
      </c>
      <c r="F68" s="118">
        <f t="shared" si="5"/>
        <v>4.9556582384257478E-4</v>
      </c>
      <c r="G68" s="118">
        <f t="shared" si="6"/>
        <v>9.3294460641399415E-2</v>
      </c>
      <c r="H68" s="64">
        <f t="shared" si="7"/>
        <v>576</v>
      </c>
      <c r="I68" s="48">
        <f t="shared" si="8"/>
        <v>1.0239690533797201E-3</v>
      </c>
      <c r="J68" s="82">
        <f t="shared" si="9"/>
        <v>54</v>
      </c>
    </row>
    <row r="69" spans="1:10">
      <c r="A69" s="49">
        <v>77</v>
      </c>
      <c r="B69" s="47" t="s">
        <v>69</v>
      </c>
      <c r="C69" s="64">
        <v>32711</v>
      </c>
      <c r="D69" s="82">
        <v>29273</v>
      </c>
      <c r="E69" s="64">
        <v>29010</v>
      </c>
      <c r="F69" s="118">
        <f t="shared" si="5"/>
        <v>2.1298317851367551E-3</v>
      </c>
      <c r="G69" s="118">
        <f t="shared" si="6"/>
        <v>-0.1131423680107609</v>
      </c>
      <c r="H69" s="64">
        <f t="shared" si="7"/>
        <v>-3701</v>
      </c>
      <c r="I69" s="48">
        <f t="shared" si="8"/>
        <v>-6.5793567127749031E-3</v>
      </c>
      <c r="J69" s="82">
        <f t="shared" si="9"/>
        <v>-263</v>
      </c>
    </row>
    <row r="70" spans="1:10">
      <c r="A70" s="49">
        <v>78</v>
      </c>
      <c r="B70" s="47" t="s">
        <v>70</v>
      </c>
      <c r="C70" s="64">
        <v>34208</v>
      </c>
      <c r="D70" s="82">
        <v>43007</v>
      </c>
      <c r="E70" s="64">
        <v>46049</v>
      </c>
      <c r="F70" s="118">
        <f t="shared" si="5"/>
        <v>3.3807867588335895E-3</v>
      </c>
      <c r="G70" s="118">
        <f t="shared" si="6"/>
        <v>0.34614710009354538</v>
      </c>
      <c r="H70" s="64">
        <f t="shared" si="7"/>
        <v>11841</v>
      </c>
      <c r="I70" s="48">
        <f t="shared" si="8"/>
        <v>2.1050030487967476E-2</v>
      </c>
      <c r="J70" s="82">
        <f t="shared" si="9"/>
        <v>3042</v>
      </c>
    </row>
    <row r="71" spans="1:10">
      <c r="A71" s="49">
        <v>79</v>
      </c>
      <c r="B71" s="47" t="s">
        <v>71</v>
      </c>
      <c r="C71" s="64">
        <v>47605</v>
      </c>
      <c r="D71" s="82">
        <v>49066</v>
      </c>
      <c r="E71" s="64">
        <v>48263</v>
      </c>
      <c r="F71" s="118">
        <f t="shared" si="5"/>
        <v>3.5433323490539539E-3</v>
      </c>
      <c r="G71" s="118">
        <f t="shared" si="6"/>
        <v>1.3822077512866295E-2</v>
      </c>
      <c r="H71" s="64">
        <f t="shared" si="7"/>
        <v>658</v>
      </c>
      <c r="I71" s="48">
        <f t="shared" si="8"/>
        <v>1.1697424255622496E-3</v>
      </c>
      <c r="J71" s="82">
        <f t="shared" si="9"/>
        <v>-803</v>
      </c>
    </row>
    <row r="72" spans="1:10">
      <c r="A72" s="49">
        <v>80</v>
      </c>
      <c r="B72" s="47" t="s">
        <v>72</v>
      </c>
      <c r="C72" s="64">
        <v>259924</v>
      </c>
      <c r="D72" s="82">
        <v>275425</v>
      </c>
      <c r="E72" s="64">
        <v>273091</v>
      </c>
      <c r="F72" s="118">
        <f t="shared" si="5"/>
        <v>2.0049565392443347E-2</v>
      </c>
      <c r="G72" s="118">
        <f t="shared" si="6"/>
        <v>5.0657115156738125E-2</v>
      </c>
      <c r="H72" s="64">
        <f t="shared" si="7"/>
        <v>13167</v>
      </c>
      <c r="I72" s="48">
        <f t="shared" si="8"/>
        <v>2.340729257960204E-2</v>
      </c>
      <c r="J72" s="82">
        <f t="shared" si="9"/>
        <v>-2334</v>
      </c>
    </row>
    <row r="73" spans="1:10" s="24" customFormat="1">
      <c r="A73" s="49">
        <v>81</v>
      </c>
      <c r="B73" s="47" t="s">
        <v>73</v>
      </c>
      <c r="C73" s="64">
        <v>614817</v>
      </c>
      <c r="D73" s="82">
        <v>756506</v>
      </c>
      <c r="E73" s="64">
        <v>736793</v>
      </c>
      <c r="F73" s="118">
        <f t="shared" si="5"/>
        <v>5.4093248895769219E-2</v>
      </c>
      <c r="G73" s="118">
        <f t="shared" si="6"/>
        <v>0.19839399365990204</v>
      </c>
      <c r="H73" s="64">
        <f t="shared" si="7"/>
        <v>121976</v>
      </c>
      <c r="I73" s="48">
        <f t="shared" si="8"/>
        <v>0.21683966884556377</v>
      </c>
      <c r="J73" s="82">
        <f t="shared" si="9"/>
        <v>-19713</v>
      </c>
    </row>
    <row r="74" spans="1:10" s="24" customFormat="1">
      <c r="A74" s="49">
        <v>82</v>
      </c>
      <c r="B74" s="47" t="s">
        <v>74</v>
      </c>
      <c r="C74" s="64">
        <v>390263</v>
      </c>
      <c r="D74" s="82">
        <v>402881</v>
      </c>
      <c r="E74" s="64">
        <v>399050</v>
      </c>
      <c r="F74" s="118">
        <f t="shared" si="5"/>
        <v>2.9297117333982145E-2</v>
      </c>
      <c r="G74" s="118">
        <f t="shared" si="6"/>
        <v>2.2515585643527569E-2</v>
      </c>
      <c r="H74" s="64">
        <f t="shared" si="7"/>
        <v>8787</v>
      </c>
      <c r="I74" s="48">
        <f t="shared" si="8"/>
        <v>1.562086123619375E-2</v>
      </c>
      <c r="J74" s="82">
        <f t="shared" si="9"/>
        <v>-3831</v>
      </c>
    </row>
    <row r="75" spans="1:10">
      <c r="A75" s="49">
        <v>84</v>
      </c>
      <c r="B75" s="47" t="s">
        <v>75</v>
      </c>
      <c r="C75" s="64">
        <v>22333</v>
      </c>
      <c r="D75" s="82">
        <v>45728</v>
      </c>
      <c r="E75" s="64">
        <v>50058</v>
      </c>
      <c r="F75" s="118">
        <f t="shared" si="5"/>
        <v>3.6751161496165348E-3</v>
      </c>
      <c r="G75" s="118">
        <f t="shared" si="6"/>
        <v>1.2414364393498409</v>
      </c>
      <c r="H75" s="64">
        <f t="shared" si="7"/>
        <v>27725</v>
      </c>
      <c r="I75" s="48">
        <f t="shared" si="8"/>
        <v>4.928739931415406E-2</v>
      </c>
      <c r="J75" s="82">
        <f t="shared" si="9"/>
        <v>4330</v>
      </c>
    </row>
    <row r="76" spans="1:10">
      <c r="A76" s="49">
        <v>85</v>
      </c>
      <c r="B76" s="47" t="s">
        <v>76</v>
      </c>
      <c r="C76" s="64">
        <v>572320</v>
      </c>
      <c r="D76" s="82">
        <v>697049</v>
      </c>
      <c r="E76" s="64">
        <v>676615</v>
      </c>
      <c r="F76" s="118">
        <f t="shared" si="5"/>
        <v>4.9675151096184263E-2</v>
      </c>
      <c r="G76" s="118">
        <f t="shared" si="6"/>
        <v>0.18223196812971765</v>
      </c>
      <c r="H76" s="64">
        <f t="shared" si="7"/>
        <v>104295</v>
      </c>
      <c r="I76" s="48">
        <f t="shared" si="8"/>
        <v>0.1854077298997186</v>
      </c>
      <c r="J76" s="82">
        <f t="shared" si="9"/>
        <v>-20434</v>
      </c>
    </row>
    <row r="77" spans="1:10">
      <c r="A77" s="49">
        <v>86</v>
      </c>
      <c r="B77" s="47" t="s">
        <v>77</v>
      </c>
      <c r="C77" s="64">
        <v>260207</v>
      </c>
      <c r="D77" s="82">
        <v>281643</v>
      </c>
      <c r="E77" s="64">
        <v>282936</v>
      </c>
      <c r="F77" s="118">
        <f t="shared" si="5"/>
        <v>2.077235732366263E-2</v>
      </c>
      <c r="G77" s="118">
        <f t="shared" si="6"/>
        <v>8.7349686979981328E-2</v>
      </c>
      <c r="H77" s="64">
        <f t="shared" si="7"/>
        <v>22729</v>
      </c>
      <c r="I77" s="48">
        <f t="shared" si="8"/>
        <v>4.0405889955325798E-2</v>
      </c>
      <c r="J77" s="82">
        <f t="shared" si="9"/>
        <v>1293</v>
      </c>
    </row>
    <row r="78" spans="1:10">
      <c r="A78" s="49">
        <v>87</v>
      </c>
      <c r="B78" s="47" t="s">
        <v>78</v>
      </c>
      <c r="C78" s="64">
        <v>24293</v>
      </c>
      <c r="D78" s="82">
        <v>24028</v>
      </c>
      <c r="E78" s="64">
        <v>24901</v>
      </c>
      <c r="F78" s="118">
        <f t="shared" si="5"/>
        <v>1.8281606784450305E-3</v>
      </c>
      <c r="G78" s="118">
        <f t="shared" si="6"/>
        <v>2.5027785781912486E-2</v>
      </c>
      <c r="H78" s="64">
        <f t="shared" si="7"/>
        <v>608</v>
      </c>
      <c r="I78" s="48">
        <f t="shared" si="8"/>
        <v>1.0808562230119267E-3</v>
      </c>
      <c r="J78" s="82">
        <f t="shared" si="9"/>
        <v>873</v>
      </c>
    </row>
    <row r="79" spans="1:10">
      <c r="A79" s="49">
        <v>88</v>
      </c>
      <c r="B79" s="47" t="s">
        <v>79</v>
      </c>
      <c r="C79" s="64">
        <v>38288</v>
      </c>
      <c r="D79" s="82">
        <v>41664</v>
      </c>
      <c r="E79" s="64">
        <v>41333</v>
      </c>
      <c r="F79" s="118">
        <f t="shared" si="5"/>
        <v>3.0345514365755768E-3</v>
      </c>
      <c r="G79" s="118">
        <f t="shared" si="6"/>
        <v>7.9528834099456755E-2</v>
      </c>
      <c r="H79" s="64">
        <f t="shared" si="7"/>
        <v>3045</v>
      </c>
      <c r="I79" s="48">
        <f t="shared" si="8"/>
        <v>5.4131697353146657E-3</v>
      </c>
      <c r="J79" s="82">
        <f t="shared" si="9"/>
        <v>-331</v>
      </c>
    </row>
    <row r="80" spans="1:10">
      <c r="A80" s="49">
        <v>90</v>
      </c>
      <c r="B80" s="47" t="s">
        <v>80</v>
      </c>
      <c r="C80" s="64">
        <v>12431</v>
      </c>
      <c r="D80" s="82">
        <v>12394</v>
      </c>
      <c r="E80" s="64">
        <v>11887</v>
      </c>
      <c r="F80" s="118">
        <f t="shared" si="5"/>
        <v>8.727097700765462E-4</v>
      </c>
      <c r="G80" s="118">
        <f t="shared" si="6"/>
        <v>-4.3761563832354598E-2</v>
      </c>
      <c r="H80" s="64">
        <f t="shared" si="7"/>
        <v>-544</v>
      </c>
      <c r="I80" s="48">
        <f t="shared" si="8"/>
        <v>-9.6708188374751338E-4</v>
      </c>
      <c r="J80" s="82">
        <f t="shared" si="9"/>
        <v>-507</v>
      </c>
    </row>
    <row r="81" spans="1:10">
      <c r="A81" s="49">
        <v>91</v>
      </c>
      <c r="B81" s="47" t="s">
        <v>81</v>
      </c>
      <c r="C81" s="64">
        <v>2537</v>
      </c>
      <c r="D81" s="82">
        <v>3029</v>
      </c>
      <c r="E81" s="64">
        <v>3019</v>
      </c>
      <c r="F81" s="118">
        <f t="shared" si="5"/>
        <v>2.2164640328603457E-4</v>
      </c>
      <c r="G81" s="118">
        <f t="shared" si="6"/>
        <v>0.18998817500985415</v>
      </c>
      <c r="H81" s="64">
        <f t="shared" si="7"/>
        <v>482</v>
      </c>
      <c r="I81" s="48">
        <f t="shared" si="8"/>
        <v>8.5686299258511296E-4</v>
      </c>
      <c r="J81" s="82">
        <f t="shared" si="9"/>
        <v>-10</v>
      </c>
    </row>
    <row r="82" spans="1:10">
      <c r="A82" s="49">
        <v>92</v>
      </c>
      <c r="B82" s="47" t="s">
        <v>82</v>
      </c>
      <c r="C82" s="64">
        <v>11366</v>
      </c>
      <c r="D82" s="82">
        <v>10804</v>
      </c>
      <c r="E82" s="64">
        <v>10458</v>
      </c>
      <c r="F82" s="118">
        <f t="shared" si="5"/>
        <v>7.6779664974009588E-4</v>
      </c>
      <c r="G82" s="118">
        <f t="shared" si="6"/>
        <v>-7.9887383424247754E-2</v>
      </c>
      <c r="H82" s="64">
        <f t="shared" si="7"/>
        <v>-908</v>
      </c>
      <c r="I82" s="48">
        <f t="shared" si="8"/>
        <v>-1.6141734383138644E-3</v>
      </c>
      <c r="J82" s="82">
        <f t="shared" si="9"/>
        <v>-346</v>
      </c>
    </row>
    <row r="83" spans="1:10">
      <c r="A83" s="49">
        <v>93</v>
      </c>
      <c r="B83" s="47" t="s">
        <v>83</v>
      </c>
      <c r="C83" s="64">
        <v>41398</v>
      </c>
      <c r="D83" s="82">
        <v>43985</v>
      </c>
      <c r="E83" s="64">
        <v>43657</v>
      </c>
      <c r="F83" s="118">
        <f t="shared" si="5"/>
        <v>3.2051729142955985E-3</v>
      </c>
      <c r="G83" s="118">
        <f t="shared" si="6"/>
        <v>5.4567853519493698E-2</v>
      </c>
      <c r="H83" s="64">
        <f t="shared" si="7"/>
        <v>2259</v>
      </c>
      <c r="I83" s="48">
        <f t="shared" si="8"/>
        <v>4.0158786312235895E-3</v>
      </c>
      <c r="J83" s="82">
        <f t="shared" si="9"/>
        <v>-328</v>
      </c>
    </row>
    <row r="84" spans="1:10">
      <c r="A84" s="49">
        <v>94</v>
      </c>
      <c r="B84" s="47" t="s">
        <v>84</v>
      </c>
      <c r="C84" s="64">
        <v>40236</v>
      </c>
      <c r="D84" s="82">
        <v>43157</v>
      </c>
      <c r="E84" s="64">
        <v>43413</v>
      </c>
      <c r="F84" s="118">
        <f t="shared" si="5"/>
        <v>3.1872591274781778E-3</v>
      </c>
      <c r="G84" s="118">
        <f t="shared" si="6"/>
        <v>7.8959141067700564E-2</v>
      </c>
      <c r="H84" s="64">
        <f t="shared" si="7"/>
        <v>3177</v>
      </c>
      <c r="I84" s="48">
        <f t="shared" si="8"/>
        <v>5.647829310047519E-3</v>
      </c>
      <c r="J84" s="82">
        <f t="shared" si="9"/>
        <v>256</v>
      </c>
    </row>
    <row r="85" spans="1:10">
      <c r="A85" s="49">
        <v>95</v>
      </c>
      <c r="B85" s="47" t="s">
        <v>85</v>
      </c>
      <c r="C85" s="64">
        <v>67967</v>
      </c>
      <c r="D85" s="82">
        <v>66452</v>
      </c>
      <c r="E85" s="64">
        <v>65619</v>
      </c>
      <c r="F85" s="118">
        <f t="shared" si="5"/>
        <v>4.8175605621816175E-3</v>
      </c>
      <c r="G85" s="118">
        <f t="shared" si="6"/>
        <v>-3.4546176821104356E-2</v>
      </c>
      <c r="H85" s="64">
        <f t="shared" si="7"/>
        <v>-2348</v>
      </c>
      <c r="I85" s="48">
        <f t="shared" si="8"/>
        <v>-4.1740960717631644E-3</v>
      </c>
      <c r="J85" s="82">
        <f t="shared" si="9"/>
        <v>-833</v>
      </c>
    </row>
    <row r="86" spans="1:10">
      <c r="A86" s="49">
        <v>96</v>
      </c>
      <c r="B86" s="47" t="s">
        <v>86</v>
      </c>
      <c r="C86" s="64">
        <v>103494</v>
      </c>
      <c r="D86" s="82">
        <v>105312</v>
      </c>
      <c r="E86" s="64">
        <v>104888</v>
      </c>
      <c r="F86" s="118">
        <f t="shared" si="5"/>
        <v>7.7005789823999977E-3</v>
      </c>
      <c r="G86" s="118">
        <f t="shared" si="6"/>
        <v>1.3469379867431928E-2</v>
      </c>
      <c r="H86" s="64">
        <f t="shared" si="7"/>
        <v>1394</v>
      </c>
      <c r="I86" s="48">
        <f t="shared" si="8"/>
        <v>2.4781473271030031E-3</v>
      </c>
      <c r="J86" s="82">
        <f t="shared" si="9"/>
        <v>-424</v>
      </c>
    </row>
    <row r="87" spans="1:10">
      <c r="A87" s="49">
        <v>97</v>
      </c>
      <c r="B87" s="47" t="s">
        <v>87</v>
      </c>
      <c r="C87" s="64">
        <v>36236</v>
      </c>
      <c r="D87" s="82">
        <v>30693</v>
      </c>
      <c r="E87" s="64">
        <v>29979</v>
      </c>
      <c r="F87" s="118">
        <f t="shared" si="5"/>
        <v>2.2009730122928223E-3</v>
      </c>
      <c r="G87" s="118">
        <f t="shared" si="6"/>
        <v>-0.17267358428082569</v>
      </c>
      <c r="H87" s="64">
        <f t="shared" si="7"/>
        <v>-6257</v>
      </c>
      <c r="I87" s="48">
        <f t="shared" si="8"/>
        <v>-1.1123219387147412E-2</v>
      </c>
      <c r="J87" s="82">
        <f t="shared" si="9"/>
        <v>-714</v>
      </c>
    </row>
    <row r="88" spans="1:10">
      <c r="A88" s="49">
        <v>98</v>
      </c>
      <c r="B88" s="47" t="s">
        <v>88</v>
      </c>
      <c r="C88" s="64">
        <v>1861</v>
      </c>
      <c r="D88" s="82">
        <v>2047</v>
      </c>
      <c r="E88" s="64">
        <v>1871</v>
      </c>
      <c r="F88" s="118">
        <f t="shared" si="5"/>
        <v>1.3736350465325296E-4</v>
      </c>
      <c r="G88" s="118">
        <f t="shared" si="6"/>
        <v>5.3734551316496505E-3</v>
      </c>
      <c r="H88" s="64">
        <f t="shared" si="7"/>
        <v>10</v>
      </c>
      <c r="I88" s="48">
        <f t="shared" si="8"/>
        <v>1.7777240510064585E-5</v>
      </c>
      <c r="J88" s="82">
        <f t="shared" si="9"/>
        <v>-176</v>
      </c>
    </row>
    <row r="89" spans="1:10">
      <c r="A89" s="49">
        <v>99</v>
      </c>
      <c r="B89" s="47" t="s">
        <v>89</v>
      </c>
      <c r="C89" s="64">
        <v>3783</v>
      </c>
      <c r="D89" s="82">
        <v>4136</v>
      </c>
      <c r="E89" s="64">
        <v>4157</v>
      </c>
      <c r="F89" s="118">
        <f t="shared" si="5"/>
        <v>3.051951303279383E-4</v>
      </c>
      <c r="G89" s="118">
        <f t="shared" si="6"/>
        <v>9.8863335976738034E-2</v>
      </c>
      <c r="H89" s="64">
        <f t="shared" si="7"/>
        <v>374</v>
      </c>
      <c r="I89" s="48">
        <f t="shared" si="8"/>
        <v>6.648687950764155E-4</v>
      </c>
      <c r="J89" s="82">
        <f t="shared" si="9"/>
        <v>21</v>
      </c>
    </row>
    <row r="90" spans="1:10" s="11" customFormat="1">
      <c r="A90" s="132" t="s">
        <v>90</v>
      </c>
      <c r="B90" s="132"/>
      <c r="C90" s="76">
        <v>13058277</v>
      </c>
      <c r="D90" s="75">
        <v>13999398</v>
      </c>
      <c r="E90" s="76">
        <v>13620794</v>
      </c>
      <c r="F90" s="83">
        <f t="shared" si="5"/>
        <v>1</v>
      </c>
      <c r="G90" s="83">
        <f t="shared" si="6"/>
        <v>4.3077428974741462E-2</v>
      </c>
      <c r="H90" s="76">
        <f t="shared" si="7"/>
        <v>562517</v>
      </c>
      <c r="I90" s="84">
        <f t="shared" si="8"/>
        <v>1</v>
      </c>
      <c r="J90" s="75">
        <f t="shared" si="9"/>
        <v>-378604</v>
      </c>
    </row>
    <row r="91" spans="1:10">
      <c r="A91" s="24"/>
      <c r="B91" s="24"/>
      <c r="C91" s="12"/>
      <c r="D91" s="12"/>
      <c r="E91" s="12"/>
      <c r="F91" s="24"/>
      <c r="G91" s="24"/>
      <c r="H91" s="24"/>
      <c r="I91" s="24"/>
    </row>
    <row r="94" spans="1:10">
      <c r="F94" s="9"/>
    </row>
    <row r="98" spans="4:4">
      <c r="D98" s="27"/>
    </row>
  </sheetData>
  <mergeCells count="1">
    <mergeCell ref="A90:B9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S78"/>
  <sheetViews>
    <sheetView zoomScale="90" zoomScaleNormal="90" workbookViewId="0">
      <pane ySplit="1" topLeftCell="A2" activePane="bottomLeft" state="frozen"/>
      <selection pane="bottomLeft" activeCell="O11" sqref="O11"/>
    </sheetView>
  </sheetViews>
  <sheetFormatPr defaultColWidth="8.81640625" defaultRowHeight="14.5"/>
  <cols>
    <col min="1" max="1" width="17.26953125" style="7" bestFit="1" customWidth="1"/>
    <col min="2" max="2" width="34.453125" style="7" bestFit="1" customWidth="1"/>
    <col min="3" max="3" width="12" style="7" customWidth="1"/>
    <col min="4" max="4" width="10.08984375" customWidth="1"/>
    <col min="5" max="5" width="12" style="7" customWidth="1"/>
    <col min="6" max="6" width="17.81640625" style="7" customWidth="1"/>
    <col min="7" max="7" width="28.453125" style="7" customWidth="1"/>
    <col min="8" max="8" width="26.7265625" style="7" customWidth="1"/>
    <col min="9" max="9" width="22" style="7" customWidth="1"/>
    <col min="10" max="10" width="27.54296875" style="7" customWidth="1"/>
    <col min="11" max="11" width="8.81640625" style="7"/>
    <col min="12" max="19" width="8.81640625" style="9"/>
    <col min="20" max="16384" width="8.81640625" style="7"/>
  </cols>
  <sheetData>
    <row r="1" spans="1:14" ht="29">
      <c r="A1" s="6" t="s">
        <v>1</v>
      </c>
      <c r="B1" s="6" t="s">
        <v>91</v>
      </c>
      <c r="C1" s="55">
        <v>42005</v>
      </c>
      <c r="D1" s="55">
        <v>42339</v>
      </c>
      <c r="E1" s="55">
        <v>42370</v>
      </c>
      <c r="F1" s="1" t="s">
        <v>283</v>
      </c>
      <c r="G1" s="1" t="s">
        <v>284</v>
      </c>
      <c r="H1" s="1" t="s">
        <v>285</v>
      </c>
      <c r="I1" s="1" t="s">
        <v>288</v>
      </c>
      <c r="J1" s="45" t="s">
        <v>287</v>
      </c>
      <c r="K1" s="9"/>
    </row>
    <row r="2" spans="1:14">
      <c r="A2" s="49">
        <v>10</v>
      </c>
      <c r="B2" s="47" t="s">
        <v>10</v>
      </c>
      <c r="C2" s="64">
        <v>427341</v>
      </c>
      <c r="D2" s="64">
        <v>441794</v>
      </c>
      <c r="E2" s="64">
        <v>434400</v>
      </c>
      <c r="F2" s="118">
        <f t="shared" ref="F2:F26" si="0">E2/$E$26</f>
        <v>0.12278119763109169</v>
      </c>
      <c r="G2" s="118">
        <f t="shared" ref="G2:G26" si="1">(E2-C2)/C2</f>
        <v>1.6518424396442185E-2</v>
      </c>
      <c r="H2" s="64">
        <f t="shared" ref="H2:H26" si="2">E2-C2</f>
        <v>7059</v>
      </c>
      <c r="I2" s="48">
        <f>H2/$H$26</f>
        <v>-0.62413793103448278</v>
      </c>
      <c r="J2" s="82">
        <f>E2-D2</f>
        <v>-7394</v>
      </c>
      <c r="K2" s="10"/>
      <c r="L2" s="68"/>
      <c r="M2" s="69"/>
      <c r="N2" s="68"/>
    </row>
    <row r="3" spans="1:14">
      <c r="A3" s="49">
        <v>11</v>
      </c>
      <c r="B3" s="47" t="s">
        <v>11</v>
      </c>
      <c r="C3" s="64">
        <v>14470</v>
      </c>
      <c r="D3" s="64">
        <v>15104</v>
      </c>
      <c r="E3" s="64">
        <v>14694</v>
      </c>
      <c r="F3" s="118">
        <f t="shared" si="0"/>
        <v>4.1531927209743583E-3</v>
      </c>
      <c r="G3" s="118">
        <f t="shared" si="1"/>
        <v>1.5480304077401521E-2</v>
      </c>
      <c r="H3" s="64">
        <f t="shared" si="2"/>
        <v>224</v>
      </c>
      <c r="I3" s="48">
        <f t="shared" ref="I3:I26" si="3">H3/$H$26</f>
        <v>-1.9805481874447393E-2</v>
      </c>
      <c r="J3" s="82">
        <f t="shared" ref="J3:J26" si="4">E3-D3</f>
        <v>-410</v>
      </c>
      <c r="K3" s="10"/>
      <c r="L3" s="68"/>
      <c r="M3" s="69"/>
      <c r="N3" s="68"/>
    </row>
    <row r="4" spans="1:14" ht="17.25" customHeight="1">
      <c r="A4" s="49">
        <v>12</v>
      </c>
      <c r="B4" s="47" t="s">
        <v>12</v>
      </c>
      <c r="C4" s="64">
        <v>3735</v>
      </c>
      <c r="D4" s="64">
        <v>3769</v>
      </c>
      <c r="E4" s="64">
        <v>3796</v>
      </c>
      <c r="F4" s="118">
        <f t="shared" si="0"/>
        <v>1.0729222518591713E-3</v>
      </c>
      <c r="G4" s="118">
        <f t="shared" si="1"/>
        <v>1.6331994645247656E-2</v>
      </c>
      <c r="H4" s="64">
        <f t="shared" si="2"/>
        <v>61</v>
      </c>
      <c r="I4" s="48">
        <f t="shared" si="3"/>
        <v>-5.3934571175950482E-3</v>
      </c>
      <c r="J4" s="82">
        <f t="shared" si="4"/>
        <v>27</v>
      </c>
      <c r="K4" s="10"/>
      <c r="L4" s="68"/>
      <c r="M4" s="69"/>
      <c r="N4" s="68"/>
    </row>
    <row r="5" spans="1:14">
      <c r="A5" s="49">
        <v>13</v>
      </c>
      <c r="B5" s="47" t="s">
        <v>13</v>
      </c>
      <c r="C5" s="64">
        <v>437541</v>
      </c>
      <c r="D5" s="64">
        <v>420927</v>
      </c>
      <c r="E5" s="64">
        <v>416475</v>
      </c>
      <c r="F5" s="118">
        <f t="shared" si="0"/>
        <v>0.11771477735591369</v>
      </c>
      <c r="G5" s="118">
        <f t="shared" si="1"/>
        <v>-4.8146345142512356E-2</v>
      </c>
      <c r="H5" s="64">
        <f t="shared" si="2"/>
        <v>-21066</v>
      </c>
      <c r="I5" s="48">
        <f t="shared" si="3"/>
        <v>1.8625994694960213</v>
      </c>
      <c r="J5" s="82">
        <f t="shared" si="4"/>
        <v>-4452</v>
      </c>
      <c r="K5" s="10"/>
      <c r="L5" s="68"/>
      <c r="M5" s="69"/>
      <c r="N5" s="68"/>
    </row>
    <row r="6" spans="1:14">
      <c r="A6" s="49">
        <v>14</v>
      </c>
      <c r="B6" s="47" t="s">
        <v>14</v>
      </c>
      <c r="C6" s="64">
        <v>492246</v>
      </c>
      <c r="D6" s="64">
        <v>482816</v>
      </c>
      <c r="E6" s="64">
        <v>477548</v>
      </c>
      <c r="F6" s="118">
        <f t="shared" si="0"/>
        <v>0.1349767849132886</v>
      </c>
      <c r="G6" s="118">
        <f t="shared" si="1"/>
        <v>-2.9859054212731034E-2</v>
      </c>
      <c r="H6" s="64">
        <f t="shared" si="2"/>
        <v>-14698</v>
      </c>
      <c r="I6" s="48">
        <f t="shared" si="3"/>
        <v>1.2995579133510169</v>
      </c>
      <c r="J6" s="82">
        <f t="shared" si="4"/>
        <v>-5268</v>
      </c>
      <c r="K6" s="10"/>
      <c r="L6" s="68"/>
      <c r="M6" s="69"/>
      <c r="N6" s="68"/>
    </row>
    <row r="7" spans="1:14">
      <c r="A7" s="49">
        <v>15</v>
      </c>
      <c r="B7" s="47" t="s">
        <v>15</v>
      </c>
      <c r="C7" s="64">
        <v>63503</v>
      </c>
      <c r="D7" s="64">
        <v>60716</v>
      </c>
      <c r="E7" s="64">
        <v>60415</v>
      </c>
      <c r="F7" s="118">
        <f t="shared" si="0"/>
        <v>1.7076026829839788E-2</v>
      </c>
      <c r="G7" s="118">
        <f t="shared" si="1"/>
        <v>-4.8627623891784641E-2</v>
      </c>
      <c r="H7" s="64">
        <f t="shared" si="2"/>
        <v>-3088</v>
      </c>
      <c r="I7" s="48">
        <f t="shared" si="3"/>
        <v>0.27303271441202476</v>
      </c>
      <c r="J7" s="82">
        <f t="shared" si="4"/>
        <v>-301</v>
      </c>
      <c r="K7" s="10"/>
      <c r="L7" s="68"/>
      <c r="M7" s="69"/>
      <c r="N7" s="68"/>
    </row>
    <row r="8" spans="1:14">
      <c r="A8" s="49">
        <v>16</v>
      </c>
      <c r="B8" s="47" t="s">
        <v>16</v>
      </c>
      <c r="C8" s="64">
        <v>70249</v>
      </c>
      <c r="D8" s="64">
        <v>66355</v>
      </c>
      <c r="E8" s="64">
        <v>65726</v>
      </c>
      <c r="F8" s="118">
        <f t="shared" si="0"/>
        <v>1.8577156987801869E-2</v>
      </c>
      <c r="G8" s="118">
        <f t="shared" si="1"/>
        <v>-6.4385258153140973E-2</v>
      </c>
      <c r="H8" s="64">
        <f t="shared" si="2"/>
        <v>-4523</v>
      </c>
      <c r="I8" s="48">
        <f t="shared" si="3"/>
        <v>0.39991158267020338</v>
      </c>
      <c r="J8" s="82">
        <f t="shared" si="4"/>
        <v>-629</v>
      </c>
      <c r="K8" s="10"/>
      <c r="L8" s="68"/>
      <c r="M8" s="69"/>
      <c r="N8" s="68"/>
    </row>
    <row r="9" spans="1:14">
      <c r="A9" s="49">
        <v>17</v>
      </c>
      <c r="B9" s="47" t="s">
        <v>17</v>
      </c>
      <c r="C9" s="64">
        <v>51107</v>
      </c>
      <c r="D9" s="64">
        <v>51540</v>
      </c>
      <c r="E9" s="64">
        <v>51355</v>
      </c>
      <c r="F9" s="118">
        <f t="shared" si="0"/>
        <v>1.4515258757699616E-2</v>
      </c>
      <c r="G9" s="118">
        <f t="shared" si="1"/>
        <v>4.8525642279922511E-3</v>
      </c>
      <c r="H9" s="64">
        <f t="shared" si="2"/>
        <v>248</v>
      </c>
      <c r="I9" s="48">
        <f t="shared" si="3"/>
        <v>-2.1927497789566756E-2</v>
      </c>
      <c r="J9" s="82">
        <f t="shared" si="4"/>
        <v>-185</v>
      </c>
      <c r="K9" s="10"/>
      <c r="L9" s="68"/>
      <c r="M9" s="69"/>
      <c r="N9" s="68"/>
    </row>
    <row r="10" spans="1:14">
      <c r="A10" s="49">
        <v>18</v>
      </c>
      <c r="B10" s="47" t="s">
        <v>18</v>
      </c>
      <c r="C10" s="64">
        <v>63607</v>
      </c>
      <c r="D10" s="64">
        <v>58783</v>
      </c>
      <c r="E10" s="64">
        <v>58059</v>
      </c>
      <c r="F10" s="118">
        <f t="shared" si="0"/>
        <v>1.6410114072890312E-2</v>
      </c>
      <c r="G10" s="118">
        <f t="shared" si="1"/>
        <v>-8.7223104375304603E-2</v>
      </c>
      <c r="H10" s="64">
        <f t="shared" si="2"/>
        <v>-5548</v>
      </c>
      <c r="I10" s="48">
        <f t="shared" si="3"/>
        <v>0.4905393457117595</v>
      </c>
      <c r="J10" s="82">
        <f t="shared" si="4"/>
        <v>-724</v>
      </c>
      <c r="K10" s="10"/>
      <c r="L10" s="68"/>
      <c r="M10" s="69"/>
      <c r="N10" s="68"/>
    </row>
    <row r="11" spans="1:14">
      <c r="A11" s="49">
        <v>19</v>
      </c>
      <c r="B11" s="47" t="s">
        <v>19</v>
      </c>
      <c r="C11" s="64">
        <v>7957</v>
      </c>
      <c r="D11" s="64">
        <v>8002</v>
      </c>
      <c r="E11" s="64">
        <v>8056</v>
      </c>
      <c r="F11" s="118">
        <f t="shared" si="0"/>
        <v>2.2769920076336891E-3</v>
      </c>
      <c r="G11" s="118">
        <f t="shared" si="1"/>
        <v>1.2441875078547191E-2</v>
      </c>
      <c r="H11" s="64">
        <f t="shared" si="2"/>
        <v>99</v>
      </c>
      <c r="I11" s="48">
        <f t="shared" si="3"/>
        <v>-8.7533156498673746E-3</v>
      </c>
      <c r="J11" s="82">
        <f t="shared" si="4"/>
        <v>54</v>
      </c>
      <c r="K11" s="10"/>
      <c r="L11" s="68"/>
      <c r="M11" s="69"/>
      <c r="N11" s="68"/>
    </row>
    <row r="12" spans="1:14">
      <c r="A12" s="49">
        <v>20</v>
      </c>
      <c r="B12" s="47" t="s">
        <v>20</v>
      </c>
      <c r="C12" s="64">
        <v>72419</v>
      </c>
      <c r="D12" s="64">
        <v>74175</v>
      </c>
      <c r="E12" s="64">
        <v>73431</v>
      </c>
      <c r="F12" s="118">
        <f t="shared" si="0"/>
        <v>2.0754940431051319E-2</v>
      </c>
      <c r="G12" s="118">
        <f t="shared" si="1"/>
        <v>1.39742332813212E-2</v>
      </c>
      <c r="H12" s="64">
        <f t="shared" si="2"/>
        <v>1012</v>
      </c>
      <c r="I12" s="48">
        <f t="shared" si="3"/>
        <v>-8.9478337754199819E-2</v>
      </c>
      <c r="J12" s="82">
        <f t="shared" si="4"/>
        <v>-744</v>
      </c>
      <c r="K12" s="9"/>
    </row>
    <row r="13" spans="1:14">
      <c r="A13" s="49">
        <v>21</v>
      </c>
      <c r="B13" s="47" t="s">
        <v>21</v>
      </c>
      <c r="C13" s="64">
        <v>18934</v>
      </c>
      <c r="D13" s="64">
        <v>20405</v>
      </c>
      <c r="E13" s="64">
        <v>20285</v>
      </c>
      <c r="F13" s="118">
        <f t="shared" si="0"/>
        <v>5.7334636140577684E-3</v>
      </c>
      <c r="G13" s="118">
        <f t="shared" si="1"/>
        <v>7.1353121368965877E-2</v>
      </c>
      <c r="H13" s="64">
        <f t="shared" si="2"/>
        <v>1351</v>
      </c>
      <c r="I13" s="48">
        <f t="shared" si="3"/>
        <v>-0.11945181255526083</v>
      </c>
      <c r="J13" s="82">
        <f t="shared" si="4"/>
        <v>-120</v>
      </c>
      <c r="K13" s="9"/>
      <c r="L13" s="68"/>
    </row>
    <row r="14" spans="1:14">
      <c r="A14" s="49">
        <v>22</v>
      </c>
      <c r="B14" s="47" t="s">
        <v>22</v>
      </c>
      <c r="C14" s="64">
        <v>190795</v>
      </c>
      <c r="D14" s="64">
        <v>198187</v>
      </c>
      <c r="E14" s="64">
        <v>194316</v>
      </c>
      <c r="F14" s="118">
        <f t="shared" si="0"/>
        <v>5.4922539592272585E-2</v>
      </c>
      <c r="G14" s="118">
        <f t="shared" si="1"/>
        <v>1.8454362011583111E-2</v>
      </c>
      <c r="H14" s="64">
        <f t="shared" si="2"/>
        <v>3521</v>
      </c>
      <c r="I14" s="48">
        <f t="shared" si="3"/>
        <v>-0.31131741821396997</v>
      </c>
      <c r="J14" s="82">
        <f t="shared" si="4"/>
        <v>-3871</v>
      </c>
      <c r="K14" s="9"/>
      <c r="L14" s="68"/>
    </row>
    <row r="15" spans="1:14">
      <c r="A15" s="49">
        <v>23</v>
      </c>
      <c r="B15" s="47" t="s">
        <v>23</v>
      </c>
      <c r="C15" s="64">
        <v>212475</v>
      </c>
      <c r="D15" s="64">
        <v>222421</v>
      </c>
      <c r="E15" s="64">
        <v>215201</v>
      </c>
      <c r="F15" s="118">
        <f t="shared" si="0"/>
        <v>6.0825590495876061E-2</v>
      </c>
      <c r="G15" s="118">
        <f t="shared" si="1"/>
        <v>1.2829744675844216E-2</v>
      </c>
      <c r="H15" s="64">
        <f t="shared" si="2"/>
        <v>2726</v>
      </c>
      <c r="I15" s="48">
        <f t="shared" si="3"/>
        <v>-0.24102564102564103</v>
      </c>
      <c r="J15" s="82">
        <f t="shared" si="4"/>
        <v>-7220</v>
      </c>
      <c r="K15" s="9"/>
      <c r="L15" s="68"/>
    </row>
    <row r="16" spans="1:14">
      <c r="A16" s="49">
        <v>24</v>
      </c>
      <c r="B16" s="47" t="s">
        <v>24</v>
      </c>
      <c r="C16" s="64">
        <v>150249</v>
      </c>
      <c r="D16" s="64">
        <v>149301</v>
      </c>
      <c r="E16" s="64">
        <v>148358</v>
      </c>
      <c r="F16" s="118">
        <f t="shared" si="0"/>
        <v>4.1932718504036605E-2</v>
      </c>
      <c r="G16" s="118">
        <f t="shared" si="1"/>
        <v>-1.258577428135961E-2</v>
      </c>
      <c r="H16" s="64">
        <f t="shared" si="2"/>
        <v>-1891</v>
      </c>
      <c r="I16" s="48">
        <f t="shared" si="3"/>
        <v>0.16719717064544651</v>
      </c>
      <c r="J16" s="82">
        <f t="shared" si="4"/>
        <v>-943</v>
      </c>
      <c r="K16" s="9"/>
      <c r="L16" s="68"/>
    </row>
    <row r="17" spans="1:19">
      <c r="A17" s="49">
        <v>25</v>
      </c>
      <c r="B17" s="47" t="s">
        <v>25</v>
      </c>
      <c r="C17" s="64">
        <v>394582</v>
      </c>
      <c r="D17" s="64">
        <v>393638</v>
      </c>
      <c r="E17" s="64">
        <v>390175</v>
      </c>
      <c r="F17" s="118">
        <f t="shared" si="0"/>
        <v>0.11028120116416021</v>
      </c>
      <c r="G17" s="118">
        <f t="shared" si="1"/>
        <v>-1.1168781140548733E-2</v>
      </c>
      <c r="H17" s="64">
        <f t="shared" si="2"/>
        <v>-4407</v>
      </c>
      <c r="I17" s="48">
        <f t="shared" si="3"/>
        <v>0.3896551724137931</v>
      </c>
      <c r="J17" s="82">
        <f t="shared" si="4"/>
        <v>-3463</v>
      </c>
      <c r="K17" s="9"/>
      <c r="L17" s="68"/>
    </row>
    <row r="18" spans="1:19">
      <c r="A18" s="49">
        <v>26</v>
      </c>
      <c r="B18" s="47" t="s">
        <v>26</v>
      </c>
      <c r="C18" s="64">
        <v>34782</v>
      </c>
      <c r="D18" s="64">
        <v>33431</v>
      </c>
      <c r="E18" s="64">
        <v>33392</v>
      </c>
      <c r="F18" s="118">
        <f t="shared" si="0"/>
        <v>9.4380979541837332E-3</v>
      </c>
      <c r="G18" s="118">
        <f t="shared" si="1"/>
        <v>-3.9963199355988729E-2</v>
      </c>
      <c r="H18" s="64">
        <f t="shared" si="2"/>
        <v>-1390</v>
      </c>
      <c r="I18" s="48">
        <f t="shared" si="3"/>
        <v>0.1229000884173298</v>
      </c>
      <c r="J18" s="82">
        <f t="shared" si="4"/>
        <v>-39</v>
      </c>
      <c r="K18" s="9"/>
      <c r="L18" s="68"/>
    </row>
    <row r="19" spans="1:19">
      <c r="A19" s="49">
        <v>27</v>
      </c>
      <c r="B19" s="47" t="s">
        <v>27</v>
      </c>
      <c r="C19" s="64">
        <v>122146</v>
      </c>
      <c r="D19" s="64">
        <v>130808</v>
      </c>
      <c r="E19" s="64">
        <v>130446</v>
      </c>
      <c r="F19" s="118">
        <f t="shared" si="0"/>
        <v>3.6869972620132106E-2</v>
      </c>
      <c r="G19" s="118">
        <f t="shared" si="1"/>
        <v>6.7951467915445457E-2</v>
      </c>
      <c r="H19" s="64">
        <f t="shared" si="2"/>
        <v>8300</v>
      </c>
      <c r="I19" s="48">
        <f t="shared" si="3"/>
        <v>-0.73386383731211313</v>
      </c>
      <c r="J19" s="82">
        <f t="shared" si="4"/>
        <v>-362</v>
      </c>
      <c r="K19" s="9"/>
      <c r="L19" s="68"/>
    </row>
    <row r="20" spans="1:19">
      <c r="A20" s="49">
        <v>28</v>
      </c>
      <c r="B20" s="47" t="s">
        <v>28</v>
      </c>
      <c r="C20" s="64">
        <v>135208</v>
      </c>
      <c r="D20" s="64">
        <v>139862</v>
      </c>
      <c r="E20" s="64">
        <v>141134</v>
      </c>
      <c r="F20" s="118">
        <f t="shared" si="0"/>
        <v>3.9890887537906289E-2</v>
      </c>
      <c r="G20" s="118">
        <f t="shared" si="1"/>
        <v>4.3828767528548605E-2</v>
      </c>
      <c r="H20" s="64">
        <f t="shared" si="2"/>
        <v>5926</v>
      </c>
      <c r="I20" s="48">
        <f t="shared" si="3"/>
        <v>-0.52396109637488952</v>
      </c>
      <c r="J20" s="82">
        <f t="shared" si="4"/>
        <v>1272</v>
      </c>
      <c r="K20" s="9"/>
      <c r="L20" s="68"/>
    </row>
    <row r="21" spans="1:19">
      <c r="A21" s="49">
        <v>29</v>
      </c>
      <c r="B21" s="47" t="s">
        <v>29</v>
      </c>
      <c r="C21" s="64">
        <v>153841</v>
      </c>
      <c r="D21" s="64">
        <v>173070</v>
      </c>
      <c r="E21" s="64">
        <v>175160</v>
      </c>
      <c r="F21" s="118">
        <f t="shared" si="0"/>
        <v>4.9508182728043325E-2</v>
      </c>
      <c r="G21" s="118">
        <f t="shared" si="1"/>
        <v>0.13857814236776933</v>
      </c>
      <c r="H21" s="64">
        <f t="shared" si="2"/>
        <v>21319</v>
      </c>
      <c r="I21" s="48">
        <f t="shared" si="3"/>
        <v>-1.8849690539345711</v>
      </c>
      <c r="J21" s="82">
        <f t="shared" si="4"/>
        <v>2090</v>
      </c>
      <c r="K21" s="9"/>
      <c r="L21" s="68"/>
    </row>
    <row r="22" spans="1:19">
      <c r="A22" s="49">
        <v>30</v>
      </c>
      <c r="B22" s="47" t="s">
        <v>30</v>
      </c>
      <c r="C22" s="64">
        <v>45380</v>
      </c>
      <c r="D22" s="64">
        <v>47961</v>
      </c>
      <c r="E22" s="64">
        <v>46772</v>
      </c>
      <c r="F22" s="118">
        <f t="shared" si="0"/>
        <v>1.3219894511052993E-2</v>
      </c>
      <c r="G22" s="118">
        <f t="shared" si="1"/>
        <v>3.0674305861613044E-2</v>
      </c>
      <c r="H22" s="64">
        <f t="shared" si="2"/>
        <v>1392</v>
      </c>
      <c r="I22" s="48">
        <f t="shared" si="3"/>
        <v>-0.12307692307692308</v>
      </c>
      <c r="J22" s="82">
        <f t="shared" si="4"/>
        <v>-1189</v>
      </c>
      <c r="K22" s="9"/>
      <c r="L22" s="68"/>
    </row>
    <row r="23" spans="1:19">
      <c r="A23" s="49">
        <v>31</v>
      </c>
      <c r="B23" s="47" t="s">
        <v>31</v>
      </c>
      <c r="C23" s="64">
        <v>163940</v>
      </c>
      <c r="D23" s="64">
        <v>164723</v>
      </c>
      <c r="E23" s="64">
        <v>162668</v>
      </c>
      <c r="F23" s="118">
        <f t="shared" si="0"/>
        <v>4.5977375359701707E-2</v>
      </c>
      <c r="G23" s="118">
        <f t="shared" si="1"/>
        <v>-7.75893619616933E-3</v>
      </c>
      <c r="H23" s="64">
        <f t="shared" si="2"/>
        <v>-1272</v>
      </c>
      <c r="I23" s="48">
        <f t="shared" si="3"/>
        <v>0.11246684350132626</v>
      </c>
      <c r="J23" s="82">
        <f t="shared" si="4"/>
        <v>-2055</v>
      </c>
      <c r="K23" s="9"/>
      <c r="L23" s="26"/>
    </row>
    <row r="24" spans="1:19">
      <c r="A24" s="49">
        <v>32</v>
      </c>
      <c r="B24" s="47" t="s">
        <v>32</v>
      </c>
      <c r="C24" s="64">
        <v>53496</v>
      </c>
      <c r="D24" s="64">
        <v>54619</v>
      </c>
      <c r="E24" s="64">
        <v>54277</v>
      </c>
      <c r="F24" s="118">
        <f t="shared" si="0"/>
        <v>1.5341148857787208E-2</v>
      </c>
      <c r="G24" s="118">
        <f t="shared" si="1"/>
        <v>1.4599222371766113E-2</v>
      </c>
      <c r="H24" s="64">
        <f t="shared" si="2"/>
        <v>781</v>
      </c>
      <c r="I24" s="48">
        <f t="shared" si="3"/>
        <v>-6.9053934571175951E-2</v>
      </c>
      <c r="J24" s="82">
        <f t="shared" si="4"/>
        <v>-342</v>
      </c>
      <c r="K24" s="9"/>
      <c r="L24" s="10"/>
    </row>
    <row r="25" spans="1:19">
      <c r="A25" s="49">
        <v>33</v>
      </c>
      <c r="B25" s="47" t="s">
        <v>33</v>
      </c>
      <c r="C25" s="64">
        <v>169308</v>
      </c>
      <c r="D25" s="64">
        <v>166330</v>
      </c>
      <c r="E25" s="64">
        <v>161862</v>
      </c>
      <c r="F25" s="118">
        <f t="shared" si="0"/>
        <v>4.5749563100745308E-2</v>
      </c>
      <c r="G25" s="118">
        <f t="shared" si="1"/>
        <v>-4.3979020483379407E-2</v>
      </c>
      <c r="H25" s="64">
        <f t="shared" si="2"/>
        <v>-7446</v>
      </c>
      <c r="I25" s="48">
        <f t="shared" si="3"/>
        <v>0.65835543766578253</v>
      </c>
      <c r="J25" s="82">
        <f t="shared" si="4"/>
        <v>-4468</v>
      </c>
      <c r="K25" s="9"/>
      <c r="L25" s="10"/>
    </row>
    <row r="26" spans="1:19" s="11" customFormat="1">
      <c r="A26" s="132" t="s">
        <v>255</v>
      </c>
      <c r="B26" s="132"/>
      <c r="C26" s="76">
        <v>3549311</v>
      </c>
      <c r="D26" s="76">
        <v>3578737</v>
      </c>
      <c r="E26" s="76">
        <v>3538001</v>
      </c>
      <c r="F26" s="118">
        <f t="shared" si="0"/>
        <v>1</v>
      </c>
      <c r="G26" s="118">
        <f t="shared" si="1"/>
        <v>-3.1865339498285722E-3</v>
      </c>
      <c r="H26" s="64">
        <f t="shared" si="2"/>
        <v>-11310</v>
      </c>
      <c r="I26" s="48">
        <f t="shared" si="3"/>
        <v>1</v>
      </c>
      <c r="J26" s="82">
        <f t="shared" si="4"/>
        <v>-40736</v>
      </c>
      <c r="K26" s="10"/>
      <c r="L26" s="10"/>
      <c r="M26" s="29"/>
      <c r="N26" s="29"/>
      <c r="O26" s="29"/>
      <c r="P26" s="29"/>
      <c r="Q26" s="29"/>
      <c r="R26" s="29"/>
      <c r="S26" s="29"/>
    </row>
    <row r="27" spans="1:19">
      <c r="C27" s="13"/>
      <c r="E27" s="13"/>
      <c r="F27" s="68"/>
      <c r="H27" s="21"/>
      <c r="I27" s="20"/>
      <c r="K27" s="10"/>
      <c r="L27" s="10"/>
    </row>
    <row r="28" spans="1:19">
      <c r="K28" s="10"/>
      <c r="L28" s="10"/>
    </row>
    <row r="29" spans="1:19">
      <c r="K29" s="10"/>
      <c r="L29" s="10"/>
    </row>
    <row r="30" spans="1:19">
      <c r="B30" s="9"/>
      <c r="C30" s="9"/>
      <c r="K30" s="10"/>
    </row>
    <row r="31" spans="1:19">
      <c r="B31" s="9"/>
      <c r="C31" s="9"/>
      <c r="K31" s="10"/>
    </row>
    <row r="32" spans="1:19">
      <c r="B32" s="9"/>
      <c r="C32" s="9"/>
      <c r="K32" s="10"/>
    </row>
    <row r="33" spans="2:11">
      <c r="B33" s="67"/>
      <c r="C33" s="9"/>
      <c r="K33" s="10"/>
    </row>
    <row r="34" spans="2:11">
      <c r="B34" s="9"/>
      <c r="C34" s="9"/>
      <c r="K34" s="10"/>
    </row>
    <row r="35" spans="2:11">
      <c r="B35" s="9"/>
      <c r="C35" s="9"/>
      <c r="K35" s="10"/>
    </row>
    <row r="36" spans="2:11">
      <c r="B36" s="9"/>
      <c r="C36" s="9"/>
      <c r="K36" s="9"/>
    </row>
    <row r="37" spans="2:11">
      <c r="K37" s="9"/>
    </row>
    <row r="38" spans="2:11">
      <c r="K38" s="9"/>
    </row>
    <row r="39" spans="2:11">
      <c r="K39" s="9"/>
    </row>
    <row r="40" spans="2:11">
      <c r="K40" s="9"/>
    </row>
    <row r="41" spans="2:11">
      <c r="K41" s="9"/>
    </row>
    <row r="42" spans="2:11">
      <c r="K42" s="9"/>
    </row>
    <row r="43" spans="2:11">
      <c r="K43" s="9"/>
    </row>
    <row r="44" spans="2:11">
      <c r="K44" s="9"/>
    </row>
    <row r="45" spans="2:11">
      <c r="K45" s="9"/>
    </row>
    <row r="46" spans="2:11">
      <c r="K46" s="9"/>
    </row>
    <row r="47" spans="2:11">
      <c r="K47" s="9"/>
    </row>
    <row r="48" spans="2:11">
      <c r="K48" s="9"/>
    </row>
    <row r="49" spans="11:11">
      <c r="K49" s="9"/>
    </row>
    <row r="50" spans="11:11">
      <c r="K50" s="9"/>
    </row>
    <row r="51" spans="11:11">
      <c r="K51" s="9"/>
    </row>
    <row r="52" spans="11:11">
      <c r="K52" s="9"/>
    </row>
    <row r="53" spans="11:11">
      <c r="K53" s="9"/>
    </row>
    <row r="54" spans="11:11">
      <c r="K54" s="9"/>
    </row>
    <row r="55" spans="11:11">
      <c r="K55" s="9"/>
    </row>
    <row r="56" spans="11:11">
      <c r="K56" s="9"/>
    </row>
    <row r="57" spans="11:11">
      <c r="K57" s="9"/>
    </row>
    <row r="58" spans="11:11">
      <c r="K58" s="9"/>
    </row>
    <row r="59" spans="11:11">
      <c r="K59" s="9"/>
    </row>
    <row r="60" spans="11:11">
      <c r="K60" s="9"/>
    </row>
    <row r="61" spans="11:11">
      <c r="K61" s="9"/>
    </row>
    <row r="62" spans="11:11">
      <c r="K62" s="9"/>
    </row>
    <row r="63" spans="11:11">
      <c r="K63" s="9"/>
    </row>
    <row r="64" spans="11:11">
      <c r="K64" s="9"/>
    </row>
    <row r="65" spans="11:11">
      <c r="K65" s="9"/>
    </row>
    <row r="66" spans="11:11">
      <c r="K66" s="9"/>
    </row>
    <row r="67" spans="11:11">
      <c r="K67" s="9"/>
    </row>
    <row r="68" spans="11:11">
      <c r="K68" s="9"/>
    </row>
    <row r="69" spans="11:11">
      <c r="K69" s="9"/>
    </row>
    <row r="70" spans="11:11">
      <c r="K70" s="9"/>
    </row>
    <row r="71" spans="11:11">
      <c r="K71" s="9"/>
    </row>
    <row r="72" spans="11:11">
      <c r="K72" s="9"/>
    </row>
    <row r="73" spans="11:11">
      <c r="K73" s="9"/>
    </row>
    <row r="74" spans="11:11">
      <c r="K74" s="9"/>
    </row>
    <row r="75" spans="11:11">
      <c r="K75" s="9"/>
    </row>
    <row r="76" spans="11:11">
      <c r="K76" s="9"/>
    </row>
    <row r="77" spans="11:11">
      <c r="K77" s="9"/>
    </row>
    <row r="78" spans="11:11">
      <c r="K78" s="9"/>
    </row>
  </sheetData>
  <mergeCells count="1">
    <mergeCell ref="A26:B2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N95"/>
  <sheetViews>
    <sheetView topLeftCell="F1" workbookViewId="0">
      <pane ySplit="1" topLeftCell="A2" activePane="bottomLeft" state="frozen"/>
      <selection pane="bottomLeft" activeCell="Z10" sqref="Z10"/>
    </sheetView>
  </sheetViews>
  <sheetFormatPr defaultColWidth="9.1796875" defaultRowHeight="14.5"/>
  <cols>
    <col min="1" max="1" width="13.7265625" style="7" bestFit="1" customWidth="1"/>
    <col min="2" max="2" width="34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17.81640625" style="7" customWidth="1"/>
    <col min="7" max="7" width="27.1796875" style="7" customWidth="1"/>
    <col min="8" max="8" width="26.453125" style="7" customWidth="1"/>
    <col min="9" max="9" width="20.453125" style="7" customWidth="1"/>
    <col min="10" max="10" width="23.453125" style="7" customWidth="1"/>
    <col min="11" max="12" width="9.1796875" style="7"/>
    <col min="13" max="13" width="32.1796875" style="7" bestFit="1" customWidth="1"/>
    <col min="14" max="16384" width="9.1796875" style="7"/>
  </cols>
  <sheetData>
    <row r="1" spans="1:13" ht="29">
      <c r="A1" s="14" t="s">
        <v>1</v>
      </c>
      <c r="B1" s="6" t="s">
        <v>91</v>
      </c>
      <c r="C1" s="55">
        <v>42005</v>
      </c>
      <c r="D1" s="55">
        <v>42339</v>
      </c>
      <c r="E1" s="55">
        <v>42370</v>
      </c>
      <c r="F1" s="1" t="s">
        <v>283</v>
      </c>
      <c r="G1" s="1" t="s">
        <v>289</v>
      </c>
      <c r="H1" s="1" t="s">
        <v>290</v>
      </c>
      <c r="I1" s="1" t="s">
        <v>286</v>
      </c>
      <c r="J1" s="45" t="s">
        <v>291</v>
      </c>
    </row>
    <row r="2" spans="1:13">
      <c r="A2" s="46">
        <v>1</v>
      </c>
      <c r="B2" s="47" t="s">
        <v>2</v>
      </c>
      <c r="C2" s="82">
        <v>14890</v>
      </c>
      <c r="D2" s="82">
        <v>16334</v>
      </c>
      <c r="E2" s="82">
        <v>16172</v>
      </c>
      <c r="F2" s="118">
        <f t="shared" ref="F2:F65" si="0">E2/$E$90</f>
        <v>9.4559661989553536E-3</v>
      </c>
      <c r="G2" s="118">
        <f t="shared" ref="G2:G65" si="1">(E2-C2)/C2</f>
        <v>8.6098052384150442E-2</v>
      </c>
      <c r="H2" s="64">
        <f t="shared" ref="H2:H65" si="2">E2-C2</f>
        <v>1282</v>
      </c>
      <c r="I2" s="48">
        <f>H2/$H$90</f>
        <v>2.5903699662564911E-2</v>
      </c>
      <c r="J2" s="82">
        <f t="shared" ref="J2:J65" si="3">E2-D2</f>
        <v>-162</v>
      </c>
    </row>
    <row r="3" spans="1:13">
      <c r="A3" s="46">
        <v>2</v>
      </c>
      <c r="B3" s="47" t="s">
        <v>3</v>
      </c>
      <c r="C3" s="82">
        <v>2380</v>
      </c>
      <c r="D3" s="82">
        <v>3458</v>
      </c>
      <c r="E3" s="82">
        <v>2875</v>
      </c>
      <c r="F3" s="118">
        <f t="shared" si="0"/>
        <v>1.6810476639869305E-3</v>
      </c>
      <c r="G3" s="118">
        <f t="shared" si="1"/>
        <v>0.20798319327731093</v>
      </c>
      <c r="H3" s="64">
        <f t="shared" si="2"/>
        <v>495</v>
      </c>
      <c r="I3" s="48">
        <f t="shared" ref="I3:I66" si="4">H3/$H$90</f>
        <v>1.000181851245681E-2</v>
      </c>
      <c r="J3" s="82">
        <f t="shared" si="3"/>
        <v>-583</v>
      </c>
    </row>
    <row r="4" spans="1:13">
      <c r="A4" s="46">
        <v>3</v>
      </c>
      <c r="B4" s="47" t="s">
        <v>4</v>
      </c>
      <c r="C4" s="82">
        <v>1157</v>
      </c>
      <c r="D4" s="82">
        <v>1174</v>
      </c>
      <c r="E4" s="82">
        <v>1167</v>
      </c>
      <c r="F4" s="118">
        <f t="shared" si="0"/>
        <v>6.8235917352095575E-4</v>
      </c>
      <c r="G4" s="118">
        <f t="shared" si="1"/>
        <v>8.6430423509075201E-3</v>
      </c>
      <c r="H4" s="64">
        <f t="shared" si="2"/>
        <v>10</v>
      </c>
      <c r="I4" s="48">
        <f t="shared" si="4"/>
        <v>2.0205693964559212E-4</v>
      </c>
      <c r="J4" s="82">
        <f t="shared" si="3"/>
        <v>-7</v>
      </c>
    </row>
    <row r="5" spans="1:13">
      <c r="A5" s="46">
        <v>5</v>
      </c>
      <c r="B5" s="47" t="s">
        <v>5</v>
      </c>
      <c r="C5" s="82">
        <v>709</v>
      </c>
      <c r="D5" s="82">
        <v>656</v>
      </c>
      <c r="E5" s="82">
        <v>636</v>
      </c>
      <c r="F5" s="118">
        <f t="shared" si="0"/>
        <v>3.7187697888545662E-4</v>
      </c>
      <c r="G5" s="118">
        <f t="shared" si="1"/>
        <v>-0.10296191819464035</v>
      </c>
      <c r="H5" s="64">
        <f t="shared" si="2"/>
        <v>-73</v>
      </c>
      <c r="I5" s="48">
        <f t="shared" si="4"/>
        <v>-1.4750156594128226E-3</v>
      </c>
      <c r="J5" s="82">
        <f t="shared" si="3"/>
        <v>-20</v>
      </c>
    </row>
    <row r="6" spans="1:13" ht="15.75" customHeight="1">
      <c r="A6" s="46">
        <v>6</v>
      </c>
      <c r="B6" s="47" t="s">
        <v>6</v>
      </c>
      <c r="C6" s="82">
        <v>53</v>
      </c>
      <c r="D6" s="82">
        <v>51</v>
      </c>
      <c r="E6" s="82">
        <v>51</v>
      </c>
      <c r="F6" s="118">
        <f t="shared" si="0"/>
        <v>2.9820323778550766E-5</v>
      </c>
      <c r="G6" s="118">
        <f t="shared" si="1"/>
        <v>-3.7735849056603772E-2</v>
      </c>
      <c r="H6" s="64">
        <f t="shared" si="2"/>
        <v>-2</v>
      </c>
      <c r="I6" s="48">
        <f t="shared" si="4"/>
        <v>-4.0411387929118424E-5</v>
      </c>
      <c r="J6" s="82">
        <f t="shared" si="3"/>
        <v>0</v>
      </c>
    </row>
    <row r="7" spans="1:13">
      <c r="A7" s="46">
        <v>7</v>
      </c>
      <c r="B7" s="47" t="s">
        <v>7</v>
      </c>
      <c r="C7" s="82">
        <v>913</v>
      </c>
      <c r="D7" s="82">
        <v>924</v>
      </c>
      <c r="E7" s="82">
        <v>882</v>
      </c>
      <c r="F7" s="118">
        <f t="shared" si="0"/>
        <v>5.1571618769964266E-4</v>
      </c>
      <c r="G7" s="118">
        <f t="shared" si="1"/>
        <v>-3.3953997809419496E-2</v>
      </c>
      <c r="H7" s="64">
        <f t="shared" si="2"/>
        <v>-31</v>
      </c>
      <c r="I7" s="48">
        <f t="shared" si="4"/>
        <v>-6.2637651290133555E-4</v>
      </c>
      <c r="J7" s="82">
        <f t="shared" si="3"/>
        <v>-42</v>
      </c>
    </row>
    <row r="8" spans="1:13">
      <c r="A8" s="46">
        <v>8</v>
      </c>
      <c r="B8" s="47" t="s">
        <v>8</v>
      </c>
      <c r="C8" s="82">
        <v>4468</v>
      </c>
      <c r="D8" s="82">
        <v>4697</v>
      </c>
      <c r="E8" s="82">
        <v>4526</v>
      </c>
      <c r="F8" s="118">
        <f t="shared" si="0"/>
        <v>2.6464075572886427E-3</v>
      </c>
      <c r="G8" s="118">
        <f t="shared" si="1"/>
        <v>1.2981199641897942E-2</v>
      </c>
      <c r="H8" s="64">
        <f t="shared" si="2"/>
        <v>58</v>
      </c>
      <c r="I8" s="48">
        <f t="shared" si="4"/>
        <v>1.1719302499444344E-3</v>
      </c>
      <c r="J8" s="82">
        <f t="shared" si="3"/>
        <v>-171</v>
      </c>
    </row>
    <row r="9" spans="1:13">
      <c r="A9" s="46">
        <v>9</v>
      </c>
      <c r="B9" s="47" t="s">
        <v>9</v>
      </c>
      <c r="C9" s="82">
        <v>447</v>
      </c>
      <c r="D9" s="82">
        <v>459</v>
      </c>
      <c r="E9" s="82">
        <v>436</v>
      </c>
      <c r="F9" s="118">
        <f t="shared" si="0"/>
        <v>2.5493453269506146E-4</v>
      </c>
      <c r="G9" s="118">
        <f t="shared" si="1"/>
        <v>-2.4608501118568233E-2</v>
      </c>
      <c r="H9" s="64">
        <f t="shared" si="2"/>
        <v>-11</v>
      </c>
      <c r="I9" s="48">
        <f t="shared" si="4"/>
        <v>-2.2226263361015133E-4</v>
      </c>
      <c r="J9" s="82">
        <f t="shared" si="3"/>
        <v>-23</v>
      </c>
    </row>
    <row r="10" spans="1:13">
      <c r="A10" s="49">
        <v>10</v>
      </c>
      <c r="B10" s="47" t="s">
        <v>10</v>
      </c>
      <c r="C10" s="64">
        <v>41333</v>
      </c>
      <c r="D10" s="64">
        <v>41975</v>
      </c>
      <c r="E10" s="64">
        <v>41572</v>
      </c>
      <c r="F10" s="118">
        <f t="shared" si="0"/>
        <v>2.430765686513554E-2</v>
      </c>
      <c r="G10" s="118">
        <f t="shared" si="1"/>
        <v>5.7823046960056128E-3</v>
      </c>
      <c r="H10" s="64">
        <f t="shared" si="2"/>
        <v>239</v>
      </c>
      <c r="I10" s="48">
        <f t="shared" si="4"/>
        <v>4.8291608575296522E-3</v>
      </c>
      <c r="J10" s="82">
        <f t="shared" si="3"/>
        <v>-403</v>
      </c>
    </row>
    <row r="11" spans="1:13">
      <c r="A11" s="49">
        <v>11</v>
      </c>
      <c r="B11" s="47" t="s">
        <v>11</v>
      </c>
      <c r="C11" s="64">
        <v>638</v>
      </c>
      <c r="D11" s="64">
        <v>648</v>
      </c>
      <c r="E11" s="64">
        <v>648</v>
      </c>
      <c r="F11" s="118">
        <f t="shared" si="0"/>
        <v>3.7889352565688032E-4</v>
      </c>
      <c r="G11" s="118">
        <f t="shared" si="1"/>
        <v>1.5673981191222569E-2</v>
      </c>
      <c r="H11" s="64">
        <f t="shared" si="2"/>
        <v>10</v>
      </c>
      <c r="I11" s="48">
        <f t="shared" si="4"/>
        <v>2.0205693964559212E-4</v>
      </c>
      <c r="J11" s="82">
        <f t="shared" si="3"/>
        <v>0</v>
      </c>
      <c r="M11" s="25"/>
    </row>
    <row r="12" spans="1:13">
      <c r="A12" s="49">
        <v>12</v>
      </c>
      <c r="B12" s="47" t="s">
        <v>12</v>
      </c>
      <c r="C12" s="64">
        <v>44</v>
      </c>
      <c r="D12" s="64">
        <v>43</v>
      </c>
      <c r="E12" s="64">
        <v>44</v>
      </c>
      <c r="F12" s="118">
        <f t="shared" si="0"/>
        <v>2.5727338161886937E-5</v>
      </c>
      <c r="G12" s="118">
        <f t="shared" si="1"/>
        <v>0</v>
      </c>
      <c r="H12" s="64">
        <f t="shared" si="2"/>
        <v>0</v>
      </c>
      <c r="I12" s="48">
        <f t="shared" si="4"/>
        <v>0</v>
      </c>
      <c r="J12" s="82">
        <f t="shared" si="3"/>
        <v>1</v>
      </c>
      <c r="M12" s="25"/>
    </row>
    <row r="13" spans="1:13">
      <c r="A13" s="49">
        <v>13</v>
      </c>
      <c r="B13" s="47" t="s">
        <v>13</v>
      </c>
      <c r="C13" s="64">
        <v>17258</v>
      </c>
      <c r="D13" s="64">
        <v>17050</v>
      </c>
      <c r="E13" s="64">
        <v>16786</v>
      </c>
      <c r="F13" s="118">
        <f t="shared" si="0"/>
        <v>9.8149795087598656E-3</v>
      </c>
      <c r="G13" s="118">
        <f t="shared" si="1"/>
        <v>-2.7349634951906364E-2</v>
      </c>
      <c r="H13" s="64">
        <f t="shared" si="2"/>
        <v>-472</v>
      </c>
      <c r="I13" s="48">
        <f t="shared" si="4"/>
        <v>-9.5370875512719479E-3</v>
      </c>
      <c r="J13" s="82">
        <f t="shared" si="3"/>
        <v>-264</v>
      </c>
      <c r="M13" s="25"/>
    </row>
    <row r="14" spans="1:13">
      <c r="A14" s="49">
        <v>14</v>
      </c>
      <c r="B14" s="47" t="s">
        <v>14</v>
      </c>
      <c r="C14" s="64">
        <v>33930</v>
      </c>
      <c r="D14" s="64">
        <v>33265</v>
      </c>
      <c r="E14" s="64">
        <v>32500</v>
      </c>
      <c r="F14" s="118">
        <f t="shared" si="0"/>
        <v>1.9003147505939216E-2</v>
      </c>
      <c r="G14" s="118">
        <f t="shared" si="1"/>
        <v>-4.2145593869731802E-2</v>
      </c>
      <c r="H14" s="64">
        <f t="shared" si="2"/>
        <v>-1430</v>
      </c>
      <c r="I14" s="48">
        <f t="shared" si="4"/>
        <v>-2.8894142369319673E-2</v>
      </c>
      <c r="J14" s="82">
        <f t="shared" si="3"/>
        <v>-765</v>
      </c>
      <c r="M14" s="25"/>
    </row>
    <row r="15" spans="1:13">
      <c r="A15" s="49">
        <v>15</v>
      </c>
      <c r="B15" s="47" t="s">
        <v>15</v>
      </c>
      <c r="C15" s="64">
        <v>6653</v>
      </c>
      <c r="D15" s="64">
        <v>6550</v>
      </c>
      <c r="E15" s="64">
        <v>6407</v>
      </c>
      <c r="F15" s="118">
        <f t="shared" si="0"/>
        <v>3.7462512637093091E-3</v>
      </c>
      <c r="G15" s="118">
        <f t="shared" si="1"/>
        <v>-3.6975800390801145E-2</v>
      </c>
      <c r="H15" s="64">
        <f t="shared" si="2"/>
        <v>-246</v>
      </c>
      <c r="I15" s="48">
        <f t="shared" si="4"/>
        <v>-4.9706007152815661E-3</v>
      </c>
      <c r="J15" s="82">
        <f t="shared" si="3"/>
        <v>-143</v>
      </c>
      <c r="M15" s="25"/>
    </row>
    <row r="16" spans="1:13">
      <c r="A16" s="49">
        <v>16</v>
      </c>
      <c r="B16" s="47" t="s">
        <v>16</v>
      </c>
      <c r="C16" s="64">
        <v>10536</v>
      </c>
      <c r="D16" s="64">
        <v>10682</v>
      </c>
      <c r="E16" s="64">
        <v>10525</v>
      </c>
      <c r="F16" s="118">
        <f t="shared" si="0"/>
        <v>6.1540962307695454E-3</v>
      </c>
      <c r="G16" s="118">
        <f t="shared" si="1"/>
        <v>-1.044039483675019E-3</v>
      </c>
      <c r="H16" s="64">
        <f t="shared" si="2"/>
        <v>-11</v>
      </c>
      <c r="I16" s="48">
        <f t="shared" si="4"/>
        <v>-2.2226263361015133E-4</v>
      </c>
      <c r="J16" s="82">
        <f t="shared" si="3"/>
        <v>-157</v>
      </c>
      <c r="M16" s="25"/>
    </row>
    <row r="17" spans="1:13">
      <c r="A17" s="49">
        <v>17</v>
      </c>
      <c r="B17" s="47" t="s">
        <v>17</v>
      </c>
      <c r="C17" s="64">
        <v>2250</v>
      </c>
      <c r="D17" s="64">
        <v>2383</v>
      </c>
      <c r="E17" s="64">
        <v>2379</v>
      </c>
      <c r="F17" s="118">
        <f t="shared" si="0"/>
        <v>1.3910303974347506E-3</v>
      </c>
      <c r="G17" s="118">
        <f t="shared" si="1"/>
        <v>5.7333333333333333E-2</v>
      </c>
      <c r="H17" s="64">
        <f t="shared" si="2"/>
        <v>129</v>
      </c>
      <c r="I17" s="48">
        <f t="shared" si="4"/>
        <v>2.6065345214281383E-3</v>
      </c>
      <c r="J17" s="82">
        <f t="shared" si="3"/>
        <v>-4</v>
      </c>
      <c r="M17" s="25"/>
    </row>
    <row r="18" spans="1:13">
      <c r="A18" s="49">
        <v>18</v>
      </c>
      <c r="B18" s="47" t="s">
        <v>18</v>
      </c>
      <c r="C18" s="64">
        <v>8788</v>
      </c>
      <c r="D18" s="64">
        <v>8317</v>
      </c>
      <c r="E18" s="64">
        <v>8232</v>
      </c>
      <c r="F18" s="118">
        <f t="shared" si="0"/>
        <v>4.8133510851966653E-3</v>
      </c>
      <c r="G18" s="118">
        <f t="shared" si="1"/>
        <v>-6.3268092853891664E-2</v>
      </c>
      <c r="H18" s="64">
        <f t="shared" si="2"/>
        <v>-556</v>
      </c>
      <c r="I18" s="48">
        <f t="shared" si="4"/>
        <v>-1.1234365844294922E-2</v>
      </c>
      <c r="J18" s="82">
        <f t="shared" si="3"/>
        <v>-85</v>
      </c>
      <c r="M18" s="25"/>
    </row>
    <row r="19" spans="1:13">
      <c r="A19" s="49">
        <v>19</v>
      </c>
      <c r="B19" s="47" t="s">
        <v>19</v>
      </c>
      <c r="C19" s="64">
        <v>307</v>
      </c>
      <c r="D19" s="64">
        <v>308</v>
      </c>
      <c r="E19" s="64">
        <v>297</v>
      </c>
      <c r="F19" s="118">
        <f t="shared" si="0"/>
        <v>1.7365953259273681E-4</v>
      </c>
      <c r="G19" s="118">
        <f t="shared" si="1"/>
        <v>-3.2573289902280131E-2</v>
      </c>
      <c r="H19" s="64">
        <f t="shared" si="2"/>
        <v>-10</v>
      </c>
      <c r="I19" s="48">
        <f t="shared" si="4"/>
        <v>-2.0205693964559212E-4</v>
      </c>
      <c r="J19" s="82">
        <f t="shared" si="3"/>
        <v>-11</v>
      </c>
      <c r="M19" s="25"/>
    </row>
    <row r="20" spans="1:13">
      <c r="A20" s="49">
        <v>20</v>
      </c>
      <c r="B20" s="47" t="s">
        <v>20</v>
      </c>
      <c r="C20" s="64">
        <v>4277</v>
      </c>
      <c r="D20" s="64">
        <v>4388</v>
      </c>
      <c r="E20" s="64">
        <v>4351</v>
      </c>
      <c r="F20" s="118">
        <f t="shared" si="0"/>
        <v>2.5440829168720466E-3</v>
      </c>
      <c r="G20" s="118">
        <f t="shared" si="1"/>
        <v>1.730184708908113E-2</v>
      </c>
      <c r="H20" s="64">
        <f t="shared" si="2"/>
        <v>74</v>
      </c>
      <c r="I20" s="48">
        <f t="shared" si="4"/>
        <v>1.4952213533773817E-3</v>
      </c>
      <c r="J20" s="82">
        <f t="shared" si="3"/>
        <v>-37</v>
      </c>
      <c r="M20" s="25"/>
    </row>
    <row r="21" spans="1:13">
      <c r="A21" s="49">
        <v>21</v>
      </c>
      <c r="B21" s="47" t="s">
        <v>21</v>
      </c>
      <c r="C21" s="64">
        <v>308</v>
      </c>
      <c r="D21" s="64">
        <v>342</v>
      </c>
      <c r="E21" s="64">
        <v>342</v>
      </c>
      <c r="F21" s="118">
        <f t="shared" si="0"/>
        <v>1.9997158298557574E-4</v>
      </c>
      <c r="G21" s="118">
        <f t="shared" si="1"/>
        <v>0.11038961038961038</v>
      </c>
      <c r="H21" s="64">
        <f t="shared" si="2"/>
        <v>34</v>
      </c>
      <c r="I21" s="48">
        <f t="shared" si="4"/>
        <v>6.8699359479501326E-4</v>
      </c>
      <c r="J21" s="82">
        <f t="shared" si="3"/>
        <v>0</v>
      </c>
    </row>
    <row r="22" spans="1:13">
      <c r="A22" s="49">
        <v>22</v>
      </c>
      <c r="B22" s="47" t="s">
        <v>22</v>
      </c>
      <c r="C22" s="64">
        <v>12382</v>
      </c>
      <c r="D22" s="64">
        <v>12756</v>
      </c>
      <c r="E22" s="64">
        <v>12644</v>
      </c>
      <c r="F22" s="118">
        <f t="shared" si="0"/>
        <v>7.3931014481567825E-3</v>
      </c>
      <c r="G22" s="118">
        <f t="shared" si="1"/>
        <v>2.1159748021321274E-2</v>
      </c>
      <c r="H22" s="64">
        <f t="shared" si="2"/>
        <v>262</v>
      </c>
      <c r="I22" s="48">
        <f t="shared" si="4"/>
        <v>5.2938918187145139E-3</v>
      </c>
      <c r="J22" s="82">
        <f t="shared" si="3"/>
        <v>-112</v>
      </c>
    </row>
    <row r="23" spans="1:13">
      <c r="A23" s="49">
        <v>23</v>
      </c>
      <c r="B23" s="47" t="s">
        <v>23</v>
      </c>
      <c r="C23" s="64">
        <v>13305</v>
      </c>
      <c r="D23" s="64">
        <v>13745</v>
      </c>
      <c r="E23" s="64">
        <v>13528</v>
      </c>
      <c r="F23" s="118">
        <f t="shared" si="0"/>
        <v>7.9099870603183287E-3</v>
      </c>
      <c r="G23" s="118">
        <f t="shared" si="1"/>
        <v>1.6760616309658024E-2</v>
      </c>
      <c r="H23" s="64">
        <f t="shared" si="2"/>
        <v>223</v>
      </c>
      <c r="I23" s="48">
        <f t="shared" si="4"/>
        <v>4.5058697540967044E-3</v>
      </c>
      <c r="J23" s="82">
        <f t="shared" si="3"/>
        <v>-217</v>
      </c>
    </row>
    <row r="24" spans="1:13">
      <c r="A24" s="49">
        <v>24</v>
      </c>
      <c r="B24" s="47" t="s">
        <v>24</v>
      </c>
      <c r="C24" s="64">
        <v>7697</v>
      </c>
      <c r="D24" s="64">
        <v>7607</v>
      </c>
      <c r="E24" s="64">
        <v>7502</v>
      </c>
      <c r="F24" s="118">
        <f t="shared" si="0"/>
        <v>4.386511156601723E-3</v>
      </c>
      <c r="G24" s="118">
        <f t="shared" si="1"/>
        <v>-2.5334545926984538E-2</v>
      </c>
      <c r="H24" s="64">
        <f t="shared" si="2"/>
        <v>-195</v>
      </c>
      <c r="I24" s="48">
        <f t="shared" si="4"/>
        <v>-3.9401103230890461E-3</v>
      </c>
      <c r="J24" s="82">
        <f t="shared" si="3"/>
        <v>-105</v>
      </c>
    </row>
    <row r="25" spans="1:13">
      <c r="A25" s="49">
        <v>25</v>
      </c>
      <c r="B25" s="47" t="s">
        <v>25</v>
      </c>
      <c r="C25" s="64">
        <v>34758</v>
      </c>
      <c r="D25" s="64">
        <v>35379</v>
      </c>
      <c r="E25" s="64">
        <v>35000</v>
      </c>
      <c r="F25" s="118">
        <f t="shared" si="0"/>
        <v>2.0464928083319154E-2</v>
      </c>
      <c r="G25" s="118">
        <f t="shared" si="1"/>
        <v>6.962425916335808E-3</v>
      </c>
      <c r="H25" s="64">
        <f t="shared" si="2"/>
        <v>242</v>
      </c>
      <c r="I25" s="48">
        <f t="shared" si="4"/>
        <v>4.8897779394233296E-3</v>
      </c>
      <c r="J25" s="82">
        <f t="shared" si="3"/>
        <v>-379</v>
      </c>
    </row>
    <row r="26" spans="1:13">
      <c r="A26" s="49">
        <v>26</v>
      </c>
      <c r="B26" s="47" t="s">
        <v>26</v>
      </c>
      <c r="C26" s="64">
        <v>1653</v>
      </c>
      <c r="D26" s="64">
        <v>1661</v>
      </c>
      <c r="E26" s="64">
        <v>1654</v>
      </c>
      <c r="F26" s="118">
        <f t="shared" si="0"/>
        <v>9.6711402999456807E-4</v>
      </c>
      <c r="G26" s="118">
        <f t="shared" si="1"/>
        <v>6.0496067755595891E-4</v>
      </c>
      <c r="H26" s="64">
        <f t="shared" si="2"/>
        <v>1</v>
      </c>
      <c r="I26" s="48">
        <f t="shared" si="4"/>
        <v>2.0205693964559212E-5</v>
      </c>
      <c r="J26" s="82">
        <f t="shared" si="3"/>
        <v>-7</v>
      </c>
    </row>
    <row r="27" spans="1:13">
      <c r="A27" s="49">
        <v>27</v>
      </c>
      <c r="B27" s="47" t="s">
        <v>27</v>
      </c>
      <c r="C27" s="64">
        <v>5262</v>
      </c>
      <c r="D27" s="64">
        <v>5612</v>
      </c>
      <c r="E27" s="64">
        <v>5580</v>
      </c>
      <c r="F27" s="118">
        <f t="shared" si="0"/>
        <v>3.2626942487120249E-3</v>
      </c>
      <c r="G27" s="118">
        <f t="shared" si="1"/>
        <v>6.0433295324971492E-2</v>
      </c>
      <c r="H27" s="64">
        <f t="shared" si="2"/>
        <v>318</v>
      </c>
      <c r="I27" s="48">
        <f t="shared" si="4"/>
        <v>6.4254106807298296E-3</v>
      </c>
      <c r="J27" s="82">
        <f t="shared" si="3"/>
        <v>-32</v>
      </c>
    </row>
    <row r="28" spans="1:13">
      <c r="A28" s="49">
        <v>28</v>
      </c>
      <c r="B28" s="47" t="s">
        <v>28</v>
      </c>
      <c r="C28" s="64">
        <v>9319</v>
      </c>
      <c r="D28" s="64">
        <v>9974</v>
      </c>
      <c r="E28" s="64">
        <v>9933</v>
      </c>
      <c r="F28" s="118">
        <f t="shared" si="0"/>
        <v>5.8079465900459761E-3</v>
      </c>
      <c r="G28" s="118">
        <f t="shared" si="1"/>
        <v>6.5886897735808567E-2</v>
      </c>
      <c r="H28" s="64">
        <f t="shared" si="2"/>
        <v>614</v>
      </c>
      <c r="I28" s="48">
        <f t="shared" si="4"/>
        <v>1.2406296094239357E-2</v>
      </c>
      <c r="J28" s="82">
        <f t="shared" si="3"/>
        <v>-41</v>
      </c>
    </row>
    <row r="29" spans="1:13">
      <c r="A29" s="49">
        <v>29</v>
      </c>
      <c r="B29" s="47" t="s">
        <v>29</v>
      </c>
      <c r="C29" s="64">
        <v>3436</v>
      </c>
      <c r="D29" s="64">
        <v>3536</v>
      </c>
      <c r="E29" s="64">
        <v>3530</v>
      </c>
      <c r="F29" s="118">
        <f t="shared" si="0"/>
        <v>2.0640341752604747E-3</v>
      </c>
      <c r="G29" s="118">
        <f t="shared" si="1"/>
        <v>2.7357392316647265E-2</v>
      </c>
      <c r="H29" s="64">
        <f t="shared" si="2"/>
        <v>94</v>
      </c>
      <c r="I29" s="48">
        <f t="shared" si="4"/>
        <v>1.8993352326685661E-3</v>
      </c>
      <c r="J29" s="82">
        <f t="shared" si="3"/>
        <v>-6</v>
      </c>
    </row>
    <row r="30" spans="1:13">
      <c r="A30" s="49">
        <v>30</v>
      </c>
      <c r="B30" s="47" t="s">
        <v>30</v>
      </c>
      <c r="C30" s="64">
        <v>1090</v>
      </c>
      <c r="D30" s="64">
        <v>1169</v>
      </c>
      <c r="E30" s="64">
        <v>1154</v>
      </c>
      <c r="F30" s="118">
        <f t="shared" si="0"/>
        <v>6.7475791451858012E-4</v>
      </c>
      <c r="G30" s="118">
        <f t="shared" si="1"/>
        <v>5.8715596330275233E-2</v>
      </c>
      <c r="H30" s="64">
        <f t="shared" si="2"/>
        <v>64</v>
      </c>
      <c r="I30" s="48">
        <f t="shared" si="4"/>
        <v>1.2931644137317896E-3</v>
      </c>
      <c r="J30" s="82">
        <f t="shared" si="3"/>
        <v>-15</v>
      </c>
    </row>
    <row r="31" spans="1:13">
      <c r="A31" s="49">
        <v>31</v>
      </c>
      <c r="B31" s="47" t="s">
        <v>31</v>
      </c>
      <c r="C31" s="64">
        <v>20575</v>
      </c>
      <c r="D31" s="64">
        <v>21501</v>
      </c>
      <c r="E31" s="64">
        <v>21187</v>
      </c>
      <c r="F31" s="118">
        <f t="shared" si="0"/>
        <v>1.2388298037179512E-2</v>
      </c>
      <c r="G31" s="118">
        <f t="shared" si="1"/>
        <v>2.9744835965978128E-2</v>
      </c>
      <c r="H31" s="64">
        <f t="shared" si="2"/>
        <v>612</v>
      </c>
      <c r="I31" s="48">
        <f t="shared" si="4"/>
        <v>1.2365884706310238E-2</v>
      </c>
      <c r="J31" s="82">
        <f t="shared" si="3"/>
        <v>-314</v>
      </c>
    </row>
    <row r="32" spans="1:13">
      <c r="A32" s="49">
        <v>32</v>
      </c>
      <c r="B32" s="47" t="s">
        <v>32</v>
      </c>
      <c r="C32" s="64">
        <v>6207</v>
      </c>
      <c r="D32" s="64">
        <v>6317</v>
      </c>
      <c r="E32" s="64">
        <v>6269</v>
      </c>
      <c r="F32" s="118">
        <f t="shared" si="0"/>
        <v>3.6655609758379365E-3</v>
      </c>
      <c r="G32" s="118">
        <f t="shared" si="1"/>
        <v>9.9887224101820517E-3</v>
      </c>
      <c r="H32" s="64">
        <f t="shared" si="2"/>
        <v>62</v>
      </c>
      <c r="I32" s="48">
        <f t="shared" si="4"/>
        <v>1.2527530258026711E-3</v>
      </c>
      <c r="J32" s="82">
        <f t="shared" si="3"/>
        <v>-48</v>
      </c>
    </row>
    <row r="33" spans="1:10">
      <c r="A33" s="49">
        <v>33</v>
      </c>
      <c r="B33" s="47" t="s">
        <v>33</v>
      </c>
      <c r="C33" s="64">
        <v>20838</v>
      </c>
      <c r="D33" s="64">
        <v>20633</v>
      </c>
      <c r="E33" s="64">
        <v>20365</v>
      </c>
      <c r="F33" s="118">
        <f t="shared" si="0"/>
        <v>1.1907664583336988E-2</v>
      </c>
      <c r="G33" s="118">
        <f t="shared" si="1"/>
        <v>-2.2698915442940781E-2</v>
      </c>
      <c r="H33" s="64">
        <f t="shared" si="2"/>
        <v>-473</v>
      </c>
      <c r="I33" s="48">
        <f t="shared" si="4"/>
        <v>-9.5572932452365079E-3</v>
      </c>
      <c r="J33" s="82">
        <f t="shared" si="3"/>
        <v>-268</v>
      </c>
    </row>
    <row r="34" spans="1:10">
      <c r="A34" s="49">
        <v>35</v>
      </c>
      <c r="B34" s="47" t="s">
        <v>34</v>
      </c>
      <c r="C34" s="82">
        <v>20102</v>
      </c>
      <c r="D34" s="82">
        <v>19051</v>
      </c>
      <c r="E34" s="82">
        <v>18807</v>
      </c>
      <c r="F34" s="118">
        <f t="shared" si="0"/>
        <v>1.0996682927513809E-2</v>
      </c>
      <c r="G34" s="118">
        <f t="shared" si="1"/>
        <v>-6.442145060193015E-2</v>
      </c>
      <c r="H34" s="64">
        <f t="shared" si="2"/>
        <v>-1295</v>
      </c>
      <c r="I34" s="48">
        <f t="shared" si="4"/>
        <v>-2.6166373684104179E-2</v>
      </c>
      <c r="J34" s="82">
        <f t="shared" si="3"/>
        <v>-244</v>
      </c>
    </row>
    <row r="35" spans="1:10">
      <c r="A35" s="49">
        <v>36</v>
      </c>
      <c r="B35" s="47" t="s">
        <v>35</v>
      </c>
      <c r="C35" s="82">
        <v>854</v>
      </c>
      <c r="D35" s="82">
        <v>923</v>
      </c>
      <c r="E35" s="82">
        <v>862</v>
      </c>
      <c r="F35" s="118">
        <f t="shared" si="0"/>
        <v>5.040219430806032E-4</v>
      </c>
      <c r="G35" s="118">
        <f t="shared" si="1"/>
        <v>9.3676814988290398E-3</v>
      </c>
      <c r="H35" s="64">
        <f t="shared" si="2"/>
        <v>8</v>
      </c>
      <c r="I35" s="48">
        <f t="shared" si="4"/>
        <v>1.616455517164737E-4</v>
      </c>
      <c r="J35" s="82">
        <f t="shared" si="3"/>
        <v>-61</v>
      </c>
    </row>
    <row r="36" spans="1:10">
      <c r="A36" s="49">
        <v>37</v>
      </c>
      <c r="B36" s="47" t="s">
        <v>36</v>
      </c>
      <c r="C36" s="82">
        <v>358</v>
      </c>
      <c r="D36" s="82">
        <v>471</v>
      </c>
      <c r="E36" s="82">
        <v>450</v>
      </c>
      <c r="F36" s="118">
        <f t="shared" si="0"/>
        <v>2.6312050392838913E-4</v>
      </c>
      <c r="G36" s="118">
        <f t="shared" si="1"/>
        <v>0.25698324022346369</v>
      </c>
      <c r="H36" s="64">
        <f t="shared" si="2"/>
        <v>92</v>
      </c>
      <c r="I36" s="48">
        <f t="shared" si="4"/>
        <v>1.8589238447394476E-3</v>
      </c>
      <c r="J36" s="82">
        <f t="shared" si="3"/>
        <v>-21</v>
      </c>
    </row>
    <row r="37" spans="1:10">
      <c r="A37" s="49">
        <v>38</v>
      </c>
      <c r="B37" s="47" t="s">
        <v>37</v>
      </c>
      <c r="C37" s="82">
        <v>3073</v>
      </c>
      <c r="D37" s="82">
        <v>3293</v>
      </c>
      <c r="E37" s="82">
        <v>3274</v>
      </c>
      <c r="F37" s="118">
        <f t="shared" si="0"/>
        <v>1.9143478441367688E-3</v>
      </c>
      <c r="G37" s="118">
        <f t="shared" si="1"/>
        <v>6.5408395704523267E-2</v>
      </c>
      <c r="H37" s="64">
        <f t="shared" si="2"/>
        <v>201</v>
      </c>
      <c r="I37" s="48">
        <f t="shared" si="4"/>
        <v>4.0613444868764018E-3</v>
      </c>
      <c r="J37" s="82">
        <f t="shared" si="3"/>
        <v>-19</v>
      </c>
    </row>
    <row r="38" spans="1:10">
      <c r="A38" s="49">
        <v>39</v>
      </c>
      <c r="B38" s="47" t="s">
        <v>38</v>
      </c>
      <c r="C38" s="82">
        <v>135</v>
      </c>
      <c r="D38" s="82">
        <v>144</v>
      </c>
      <c r="E38" s="82">
        <v>134</v>
      </c>
      <c r="F38" s="118">
        <f t="shared" si="0"/>
        <v>7.8351438947564761E-5</v>
      </c>
      <c r="G38" s="118">
        <f t="shared" si="1"/>
        <v>-7.4074074074074077E-3</v>
      </c>
      <c r="H38" s="64">
        <f t="shared" si="2"/>
        <v>-1</v>
      </c>
      <c r="I38" s="48">
        <f t="shared" si="4"/>
        <v>-2.0205693964559212E-5</v>
      </c>
      <c r="J38" s="82">
        <f t="shared" si="3"/>
        <v>-10</v>
      </c>
    </row>
    <row r="39" spans="1:10">
      <c r="A39" s="49">
        <v>41</v>
      </c>
      <c r="B39" s="47" t="s">
        <v>39</v>
      </c>
      <c r="C39" s="82">
        <v>111468</v>
      </c>
      <c r="D39" s="82">
        <v>128477</v>
      </c>
      <c r="E39" s="82">
        <v>118908</v>
      </c>
      <c r="F39" s="118">
        <f t="shared" si="0"/>
        <v>6.9526961958037536E-2</v>
      </c>
      <c r="G39" s="118">
        <f t="shared" si="1"/>
        <v>6.6745613090752498E-2</v>
      </c>
      <c r="H39" s="64">
        <f t="shared" si="2"/>
        <v>7440</v>
      </c>
      <c r="I39" s="48">
        <f t="shared" si="4"/>
        <v>0.15033036309632053</v>
      </c>
      <c r="J39" s="82">
        <f t="shared" si="3"/>
        <v>-9569</v>
      </c>
    </row>
    <row r="40" spans="1:10">
      <c r="A40" s="49">
        <v>42</v>
      </c>
      <c r="B40" s="47" t="s">
        <v>40</v>
      </c>
      <c r="C40" s="82">
        <v>12690</v>
      </c>
      <c r="D40" s="82">
        <v>15053</v>
      </c>
      <c r="E40" s="82">
        <v>13213</v>
      </c>
      <c r="F40" s="118">
        <f t="shared" si="0"/>
        <v>7.7258027075684564E-3</v>
      </c>
      <c r="G40" s="118">
        <f t="shared" si="1"/>
        <v>4.1213553979511423E-2</v>
      </c>
      <c r="H40" s="64">
        <f t="shared" si="2"/>
        <v>523</v>
      </c>
      <c r="I40" s="48">
        <f t="shared" si="4"/>
        <v>1.0567577943464468E-2</v>
      </c>
      <c r="J40" s="82">
        <f t="shared" si="3"/>
        <v>-1840</v>
      </c>
    </row>
    <row r="41" spans="1:10">
      <c r="A41" s="49">
        <v>43</v>
      </c>
      <c r="B41" s="47" t="s">
        <v>41</v>
      </c>
      <c r="C41" s="82">
        <v>50282</v>
      </c>
      <c r="D41" s="82">
        <v>54701</v>
      </c>
      <c r="E41" s="82">
        <v>52395</v>
      </c>
      <c r="F41" s="118">
        <f t="shared" si="0"/>
        <v>3.0635997340728773E-2</v>
      </c>
      <c r="G41" s="118">
        <f t="shared" si="1"/>
        <v>4.2022990334513344E-2</v>
      </c>
      <c r="H41" s="64">
        <f t="shared" si="2"/>
        <v>2113</v>
      </c>
      <c r="I41" s="48">
        <f t="shared" si="4"/>
        <v>4.2694631347113619E-2</v>
      </c>
      <c r="J41" s="82">
        <f t="shared" si="3"/>
        <v>-2306</v>
      </c>
    </row>
    <row r="42" spans="1:10">
      <c r="A42" s="49">
        <v>45</v>
      </c>
      <c r="B42" s="47" t="s">
        <v>42</v>
      </c>
      <c r="C42" s="82">
        <v>42220</v>
      </c>
      <c r="D42" s="82">
        <v>45623</v>
      </c>
      <c r="E42" s="82">
        <v>45518</v>
      </c>
      <c r="F42" s="118">
        <f t="shared" si="0"/>
        <v>2.6614931328472036E-2</v>
      </c>
      <c r="G42" s="118">
        <f t="shared" si="1"/>
        <v>7.8114637612505922E-2</v>
      </c>
      <c r="H42" s="64">
        <f t="shared" si="2"/>
        <v>3298</v>
      </c>
      <c r="I42" s="48">
        <f t="shared" si="4"/>
        <v>6.6638378695116282E-2</v>
      </c>
      <c r="J42" s="82">
        <f t="shared" si="3"/>
        <v>-105</v>
      </c>
    </row>
    <row r="43" spans="1:10">
      <c r="A43" s="49">
        <v>46</v>
      </c>
      <c r="B43" s="47" t="s">
        <v>43</v>
      </c>
      <c r="C43" s="82">
        <v>113685</v>
      </c>
      <c r="D43" s="82">
        <v>122504</v>
      </c>
      <c r="E43" s="82">
        <v>121495</v>
      </c>
      <c r="F43" s="118">
        <f t="shared" si="0"/>
        <v>7.103961249951031E-2</v>
      </c>
      <c r="G43" s="118">
        <f t="shared" si="1"/>
        <v>6.8698597000483794E-2</v>
      </c>
      <c r="H43" s="64">
        <f t="shared" si="2"/>
        <v>7810</v>
      </c>
      <c r="I43" s="48">
        <f t="shared" si="4"/>
        <v>0.15780646986320745</v>
      </c>
      <c r="J43" s="82">
        <f t="shared" si="3"/>
        <v>-1009</v>
      </c>
    </row>
    <row r="44" spans="1:10">
      <c r="A44" s="49">
        <v>47</v>
      </c>
      <c r="B44" s="47" t="s">
        <v>44</v>
      </c>
      <c r="C44" s="82">
        <v>286150</v>
      </c>
      <c r="D44" s="82">
        <v>297043</v>
      </c>
      <c r="E44" s="82">
        <v>294711</v>
      </c>
      <c r="F44" s="118">
        <f t="shared" si="0"/>
        <v>0.17232112629608776</v>
      </c>
      <c r="G44" s="118">
        <f t="shared" si="1"/>
        <v>2.9917875240258605E-2</v>
      </c>
      <c r="H44" s="64">
        <f t="shared" si="2"/>
        <v>8561</v>
      </c>
      <c r="I44" s="48">
        <f t="shared" si="4"/>
        <v>0.17298094603059141</v>
      </c>
      <c r="J44" s="82">
        <f t="shared" si="3"/>
        <v>-2332</v>
      </c>
    </row>
    <row r="45" spans="1:10">
      <c r="A45" s="49">
        <v>49</v>
      </c>
      <c r="B45" s="47" t="s">
        <v>45</v>
      </c>
      <c r="C45" s="82">
        <v>119942</v>
      </c>
      <c r="D45" s="82">
        <v>121834</v>
      </c>
      <c r="E45" s="82">
        <v>120194</v>
      </c>
      <c r="F45" s="118">
        <f t="shared" si="0"/>
        <v>7.0278901887041778E-2</v>
      </c>
      <c r="G45" s="118">
        <f t="shared" si="1"/>
        <v>2.1010154908205634E-3</v>
      </c>
      <c r="H45" s="64">
        <f t="shared" si="2"/>
        <v>252</v>
      </c>
      <c r="I45" s="48">
        <f t="shared" si="4"/>
        <v>5.0918348790689218E-3</v>
      </c>
      <c r="J45" s="82">
        <f t="shared" si="3"/>
        <v>-1640</v>
      </c>
    </row>
    <row r="46" spans="1:10">
      <c r="A46" s="49">
        <v>50</v>
      </c>
      <c r="B46" s="47" t="s">
        <v>46</v>
      </c>
      <c r="C46" s="82">
        <v>2184</v>
      </c>
      <c r="D46" s="82">
        <v>2282</v>
      </c>
      <c r="E46" s="82">
        <v>2243</v>
      </c>
      <c r="F46" s="118">
        <f t="shared" si="0"/>
        <v>1.3115095340252819E-3</v>
      </c>
      <c r="G46" s="118">
        <f t="shared" si="1"/>
        <v>2.7014652014652016E-2</v>
      </c>
      <c r="H46" s="64">
        <f t="shared" si="2"/>
        <v>59</v>
      </c>
      <c r="I46" s="48">
        <f t="shared" si="4"/>
        <v>1.1921359439089935E-3</v>
      </c>
      <c r="J46" s="82">
        <f t="shared" si="3"/>
        <v>-39</v>
      </c>
    </row>
    <row r="47" spans="1:10">
      <c r="A47" s="49">
        <v>51</v>
      </c>
      <c r="B47" s="47" t="s">
        <v>47</v>
      </c>
      <c r="C47" s="82">
        <v>295</v>
      </c>
      <c r="D47" s="82">
        <v>302</v>
      </c>
      <c r="E47" s="82">
        <v>301</v>
      </c>
      <c r="F47" s="118">
        <f t="shared" si="0"/>
        <v>1.7599838151654472E-4</v>
      </c>
      <c r="G47" s="118">
        <f t="shared" si="1"/>
        <v>2.0338983050847456E-2</v>
      </c>
      <c r="H47" s="64">
        <f t="shared" si="2"/>
        <v>6</v>
      </c>
      <c r="I47" s="48">
        <f t="shared" si="4"/>
        <v>1.2123416378735527E-4</v>
      </c>
      <c r="J47" s="82">
        <f t="shared" si="3"/>
        <v>-1</v>
      </c>
    </row>
    <row r="48" spans="1:10">
      <c r="A48" s="49">
        <v>52</v>
      </c>
      <c r="B48" s="47" t="s">
        <v>48</v>
      </c>
      <c r="C48" s="82">
        <v>17972</v>
      </c>
      <c r="D48" s="82">
        <v>18457</v>
      </c>
      <c r="E48" s="82">
        <v>18342</v>
      </c>
      <c r="F48" s="118">
        <f t="shared" si="0"/>
        <v>1.0724791740121141E-2</v>
      </c>
      <c r="G48" s="118">
        <f t="shared" si="1"/>
        <v>2.0587580681059425E-2</v>
      </c>
      <c r="H48" s="64">
        <f t="shared" si="2"/>
        <v>370</v>
      </c>
      <c r="I48" s="48">
        <f t="shared" si="4"/>
        <v>7.4761067668869087E-3</v>
      </c>
      <c r="J48" s="82">
        <f t="shared" si="3"/>
        <v>-115</v>
      </c>
    </row>
    <row r="49" spans="1:10">
      <c r="A49" s="49">
        <v>53</v>
      </c>
      <c r="B49" s="47" t="s">
        <v>49</v>
      </c>
      <c r="C49" s="82">
        <v>2595</v>
      </c>
      <c r="D49" s="82">
        <v>2712</v>
      </c>
      <c r="E49" s="82">
        <v>2705</v>
      </c>
      <c r="F49" s="118">
        <f t="shared" si="0"/>
        <v>1.5816465847250947E-3</v>
      </c>
      <c r="G49" s="118">
        <f t="shared" si="1"/>
        <v>4.238921001926782E-2</v>
      </c>
      <c r="H49" s="64">
        <f t="shared" si="2"/>
        <v>110</v>
      </c>
      <c r="I49" s="48">
        <f t="shared" si="4"/>
        <v>2.2226263361015135E-3</v>
      </c>
      <c r="J49" s="82">
        <f t="shared" si="3"/>
        <v>-7</v>
      </c>
    </row>
    <row r="50" spans="1:10">
      <c r="A50" s="49">
        <v>55</v>
      </c>
      <c r="B50" s="47" t="s">
        <v>50</v>
      </c>
      <c r="C50" s="82">
        <v>16614</v>
      </c>
      <c r="D50" s="82">
        <v>17662</v>
      </c>
      <c r="E50" s="82">
        <v>17481</v>
      </c>
      <c r="F50" s="118">
        <f t="shared" si="0"/>
        <v>1.022135450927149E-2</v>
      </c>
      <c r="G50" s="118">
        <f t="shared" si="1"/>
        <v>5.2184904297580353E-2</v>
      </c>
      <c r="H50" s="64">
        <f t="shared" si="2"/>
        <v>867</v>
      </c>
      <c r="I50" s="48">
        <f t="shared" si="4"/>
        <v>1.7518336667272837E-2</v>
      </c>
      <c r="J50" s="82">
        <f t="shared" si="3"/>
        <v>-181</v>
      </c>
    </row>
    <row r="51" spans="1:10">
      <c r="A51" s="49">
        <v>56</v>
      </c>
      <c r="B51" s="47" t="s">
        <v>51</v>
      </c>
      <c r="C51" s="82">
        <v>98943</v>
      </c>
      <c r="D51" s="82">
        <v>105068</v>
      </c>
      <c r="E51" s="82">
        <v>104246</v>
      </c>
      <c r="F51" s="118">
        <f t="shared" si="0"/>
        <v>6.0953911227819672E-2</v>
      </c>
      <c r="G51" s="118">
        <f t="shared" si="1"/>
        <v>5.359651516529719E-2</v>
      </c>
      <c r="H51" s="64">
        <f t="shared" si="2"/>
        <v>5303</v>
      </c>
      <c r="I51" s="48">
        <f t="shared" si="4"/>
        <v>0.1071507950940575</v>
      </c>
      <c r="J51" s="82">
        <f t="shared" si="3"/>
        <v>-822</v>
      </c>
    </row>
    <row r="52" spans="1:10">
      <c r="A52" s="49">
        <v>58</v>
      </c>
      <c r="B52" s="47" t="s">
        <v>52</v>
      </c>
      <c r="C52" s="82">
        <v>2070</v>
      </c>
      <c r="D52" s="82">
        <v>2608</v>
      </c>
      <c r="E52" s="82">
        <v>2582</v>
      </c>
      <c r="F52" s="118">
        <f t="shared" si="0"/>
        <v>1.5097269803180016E-3</v>
      </c>
      <c r="G52" s="118">
        <f t="shared" si="1"/>
        <v>0.24734299516908212</v>
      </c>
      <c r="H52" s="64">
        <f t="shared" si="2"/>
        <v>512</v>
      </c>
      <c r="I52" s="48">
        <f t="shared" si="4"/>
        <v>1.0345315309854317E-2</v>
      </c>
      <c r="J52" s="82">
        <f t="shared" si="3"/>
        <v>-26</v>
      </c>
    </row>
    <row r="53" spans="1:10">
      <c r="A53" s="49">
        <v>59</v>
      </c>
      <c r="B53" s="47" t="s">
        <v>53</v>
      </c>
      <c r="C53" s="82">
        <v>1928</v>
      </c>
      <c r="D53" s="82">
        <v>2007</v>
      </c>
      <c r="E53" s="82">
        <v>1978</v>
      </c>
      <c r="F53" s="118">
        <f t="shared" si="0"/>
        <v>1.1565607928230083E-3</v>
      </c>
      <c r="G53" s="118">
        <f t="shared" si="1"/>
        <v>2.5933609958506226E-2</v>
      </c>
      <c r="H53" s="64">
        <f t="shared" si="2"/>
        <v>50</v>
      </c>
      <c r="I53" s="48">
        <f t="shared" si="4"/>
        <v>1.0102846982279607E-3</v>
      </c>
      <c r="J53" s="82">
        <f t="shared" si="3"/>
        <v>-29</v>
      </c>
    </row>
    <row r="54" spans="1:10">
      <c r="A54" s="49">
        <v>60</v>
      </c>
      <c r="B54" s="47" t="s">
        <v>54</v>
      </c>
      <c r="C54" s="82">
        <v>762</v>
      </c>
      <c r="D54" s="82">
        <v>824</v>
      </c>
      <c r="E54" s="82">
        <v>822</v>
      </c>
      <c r="F54" s="118">
        <f t="shared" si="0"/>
        <v>4.8063345384252411E-4</v>
      </c>
      <c r="G54" s="118">
        <f t="shared" si="1"/>
        <v>7.874015748031496E-2</v>
      </c>
      <c r="H54" s="64">
        <f t="shared" si="2"/>
        <v>60</v>
      </c>
      <c r="I54" s="48">
        <f t="shared" si="4"/>
        <v>1.2123416378735528E-3</v>
      </c>
      <c r="J54" s="82">
        <f t="shared" si="3"/>
        <v>-2</v>
      </c>
    </row>
    <row r="55" spans="1:10">
      <c r="A55" s="49">
        <v>61</v>
      </c>
      <c r="B55" s="47" t="s">
        <v>55</v>
      </c>
      <c r="C55" s="82">
        <v>3216</v>
      </c>
      <c r="D55" s="82">
        <v>3326</v>
      </c>
      <c r="E55" s="82">
        <v>3240</v>
      </c>
      <c r="F55" s="118">
        <f t="shared" si="0"/>
        <v>1.8944676282844017E-3</v>
      </c>
      <c r="G55" s="118">
        <f t="shared" si="1"/>
        <v>7.462686567164179E-3</v>
      </c>
      <c r="H55" s="64">
        <f t="shared" si="2"/>
        <v>24</v>
      </c>
      <c r="I55" s="48">
        <f t="shared" si="4"/>
        <v>4.8493665514942109E-4</v>
      </c>
      <c r="J55" s="82">
        <f t="shared" si="3"/>
        <v>-86</v>
      </c>
    </row>
    <row r="56" spans="1:10">
      <c r="A56" s="49">
        <v>62</v>
      </c>
      <c r="B56" s="47" t="s">
        <v>56</v>
      </c>
      <c r="C56" s="82">
        <v>6469</v>
      </c>
      <c r="D56" s="82">
        <v>7100</v>
      </c>
      <c r="E56" s="82">
        <v>7086</v>
      </c>
      <c r="F56" s="118">
        <f t="shared" si="0"/>
        <v>4.1432708685257011E-3</v>
      </c>
      <c r="G56" s="118">
        <f t="shared" si="1"/>
        <v>9.537795640748184E-2</v>
      </c>
      <c r="H56" s="64">
        <f t="shared" si="2"/>
        <v>617</v>
      </c>
      <c r="I56" s="48">
        <f t="shared" si="4"/>
        <v>1.2466913176133035E-2</v>
      </c>
      <c r="J56" s="82">
        <f t="shared" si="3"/>
        <v>-14</v>
      </c>
    </row>
    <row r="57" spans="1:10">
      <c r="A57" s="49">
        <v>63</v>
      </c>
      <c r="B57" s="47" t="s">
        <v>57</v>
      </c>
      <c r="C57" s="82">
        <v>1730</v>
      </c>
      <c r="D57" s="82">
        <v>1840</v>
      </c>
      <c r="E57" s="82">
        <v>1783</v>
      </c>
      <c r="F57" s="118">
        <f t="shared" si="0"/>
        <v>1.042541907787373E-3</v>
      </c>
      <c r="G57" s="118">
        <f t="shared" si="1"/>
        <v>3.0635838150289016E-2</v>
      </c>
      <c r="H57" s="64">
        <f t="shared" si="2"/>
        <v>53</v>
      </c>
      <c r="I57" s="48">
        <f t="shared" si="4"/>
        <v>1.0709017801216383E-3</v>
      </c>
      <c r="J57" s="82">
        <f t="shared" si="3"/>
        <v>-57</v>
      </c>
    </row>
    <row r="58" spans="1:10">
      <c r="A58" s="49">
        <v>64</v>
      </c>
      <c r="B58" s="47" t="s">
        <v>58</v>
      </c>
      <c r="C58" s="82">
        <v>7757</v>
      </c>
      <c r="D58" s="82">
        <v>7723</v>
      </c>
      <c r="E58" s="82">
        <v>7701</v>
      </c>
      <c r="F58" s="118">
        <f t="shared" si="0"/>
        <v>4.5028688905611658E-3</v>
      </c>
      <c r="G58" s="118">
        <f t="shared" si="1"/>
        <v>-7.2192858063684414E-3</v>
      </c>
      <c r="H58" s="64">
        <f t="shared" si="2"/>
        <v>-56</v>
      </c>
      <c r="I58" s="48">
        <f t="shared" si="4"/>
        <v>-1.1315188620153159E-3</v>
      </c>
      <c r="J58" s="82">
        <f t="shared" si="3"/>
        <v>-22</v>
      </c>
    </row>
    <row r="59" spans="1:10">
      <c r="A59" s="49">
        <v>65</v>
      </c>
      <c r="B59" s="47" t="s">
        <v>59</v>
      </c>
      <c r="C59" s="82">
        <v>4335</v>
      </c>
      <c r="D59" s="82">
        <v>4126</v>
      </c>
      <c r="E59" s="82">
        <v>4081</v>
      </c>
      <c r="F59" s="118">
        <f t="shared" si="0"/>
        <v>2.3862106145150132E-3</v>
      </c>
      <c r="G59" s="118">
        <f t="shared" si="1"/>
        <v>-5.8592848904267587E-2</v>
      </c>
      <c r="H59" s="64">
        <f t="shared" si="2"/>
        <v>-254</v>
      </c>
      <c r="I59" s="48">
        <f t="shared" si="4"/>
        <v>-5.13224626699804E-3</v>
      </c>
      <c r="J59" s="82">
        <f t="shared" si="3"/>
        <v>-45</v>
      </c>
    </row>
    <row r="60" spans="1:10">
      <c r="A60" s="49">
        <v>66</v>
      </c>
      <c r="B60" s="47" t="s">
        <v>60</v>
      </c>
      <c r="C60" s="82">
        <v>10921</v>
      </c>
      <c r="D60" s="82">
        <v>11070</v>
      </c>
      <c r="E60" s="82">
        <v>11048</v>
      </c>
      <c r="F60" s="118">
        <f t="shared" si="0"/>
        <v>6.4599007275574286E-3</v>
      </c>
      <c r="G60" s="118">
        <f t="shared" si="1"/>
        <v>1.1628971705887739E-2</v>
      </c>
      <c r="H60" s="64">
        <f t="shared" si="2"/>
        <v>127</v>
      </c>
      <c r="I60" s="48">
        <f t="shared" si="4"/>
        <v>2.56612313349902E-3</v>
      </c>
      <c r="J60" s="82">
        <f t="shared" si="3"/>
        <v>-22</v>
      </c>
    </row>
    <row r="61" spans="1:10">
      <c r="A61" s="49">
        <v>68</v>
      </c>
      <c r="B61" s="47" t="s">
        <v>61</v>
      </c>
      <c r="C61" s="82">
        <v>42613</v>
      </c>
      <c r="D61" s="82">
        <v>47805</v>
      </c>
      <c r="E61" s="82">
        <v>48053</v>
      </c>
      <c r="F61" s="118">
        <f t="shared" si="0"/>
        <v>2.8097176833935294E-2</v>
      </c>
      <c r="G61" s="118">
        <f t="shared" si="1"/>
        <v>0.12766057306455778</v>
      </c>
      <c r="H61" s="64">
        <f t="shared" si="2"/>
        <v>5440</v>
      </c>
      <c r="I61" s="48">
        <f t="shared" si="4"/>
        <v>0.10991897516720212</v>
      </c>
      <c r="J61" s="82">
        <f t="shared" si="3"/>
        <v>248</v>
      </c>
    </row>
    <row r="62" spans="1:10">
      <c r="A62" s="49">
        <v>69</v>
      </c>
      <c r="B62" s="47" t="s">
        <v>62</v>
      </c>
      <c r="C62" s="82">
        <v>43532</v>
      </c>
      <c r="D62" s="82">
        <v>45610</v>
      </c>
      <c r="E62" s="82">
        <v>45611</v>
      </c>
      <c r="F62" s="118">
        <f t="shared" si="0"/>
        <v>2.666930956595057E-2</v>
      </c>
      <c r="G62" s="118">
        <f t="shared" si="1"/>
        <v>4.775797114766149E-2</v>
      </c>
      <c r="H62" s="64">
        <f t="shared" si="2"/>
        <v>2079</v>
      </c>
      <c r="I62" s="48">
        <f t="shared" si="4"/>
        <v>4.2007637752318604E-2</v>
      </c>
      <c r="J62" s="82">
        <f t="shared" si="3"/>
        <v>1</v>
      </c>
    </row>
    <row r="63" spans="1:10">
      <c r="A63" s="49">
        <v>70</v>
      </c>
      <c r="B63" s="47" t="s">
        <v>63</v>
      </c>
      <c r="C63" s="82">
        <v>22251</v>
      </c>
      <c r="D63" s="82">
        <v>21783</v>
      </c>
      <c r="E63" s="82">
        <v>21498</v>
      </c>
      <c r="F63" s="118">
        <f t="shared" si="0"/>
        <v>1.2570143541005576E-2</v>
      </c>
      <c r="G63" s="118">
        <f t="shared" si="1"/>
        <v>-3.3841175677497642E-2</v>
      </c>
      <c r="H63" s="64">
        <f t="shared" si="2"/>
        <v>-753</v>
      </c>
      <c r="I63" s="48">
        <f t="shared" si="4"/>
        <v>-1.5214887555313087E-2</v>
      </c>
      <c r="J63" s="82">
        <f t="shared" si="3"/>
        <v>-285</v>
      </c>
    </row>
    <row r="64" spans="1:10">
      <c r="A64" s="49">
        <v>71</v>
      </c>
      <c r="B64" s="47" t="s">
        <v>64</v>
      </c>
      <c r="C64" s="82">
        <v>20312</v>
      </c>
      <c r="D64" s="82">
        <v>21986</v>
      </c>
      <c r="E64" s="82">
        <v>21746</v>
      </c>
      <c r="F64" s="118">
        <f t="shared" si="0"/>
        <v>1.2715152174281666E-2</v>
      </c>
      <c r="G64" s="118">
        <f t="shared" si="1"/>
        <v>7.0598660890114212E-2</v>
      </c>
      <c r="H64" s="64">
        <f t="shared" si="2"/>
        <v>1434</v>
      </c>
      <c r="I64" s="48">
        <f t="shared" si="4"/>
        <v>2.897496514517791E-2</v>
      </c>
      <c r="J64" s="82">
        <f t="shared" si="3"/>
        <v>-240</v>
      </c>
    </row>
    <row r="65" spans="1:14">
      <c r="A65" s="49">
        <v>72</v>
      </c>
      <c r="B65" s="47" t="s">
        <v>65</v>
      </c>
      <c r="C65" s="82">
        <v>765</v>
      </c>
      <c r="D65" s="82">
        <v>900</v>
      </c>
      <c r="E65" s="82">
        <v>877</v>
      </c>
      <c r="F65" s="118">
        <f t="shared" si="0"/>
        <v>5.1279262654488279E-4</v>
      </c>
      <c r="G65" s="118">
        <f t="shared" si="1"/>
        <v>0.14640522875816994</v>
      </c>
      <c r="H65" s="64">
        <f t="shared" si="2"/>
        <v>112</v>
      </c>
      <c r="I65" s="48">
        <f t="shared" si="4"/>
        <v>2.2630377240306318E-3</v>
      </c>
      <c r="J65" s="82">
        <f t="shared" si="3"/>
        <v>-23</v>
      </c>
    </row>
    <row r="66" spans="1:14">
      <c r="A66" s="49">
        <v>73</v>
      </c>
      <c r="B66" s="47" t="s">
        <v>66</v>
      </c>
      <c r="C66" s="82">
        <v>6861</v>
      </c>
      <c r="D66" s="82">
        <v>7177</v>
      </c>
      <c r="E66" s="82">
        <v>7043</v>
      </c>
      <c r="F66" s="118">
        <f t="shared" ref="F66:F90" si="5">E66/$E$90</f>
        <v>4.1181282425947659E-3</v>
      </c>
      <c r="G66" s="118">
        <f t="shared" ref="G66:G90" si="6">(E66-C66)/C66</f>
        <v>2.6526745372394696E-2</v>
      </c>
      <c r="H66" s="64">
        <f t="shared" ref="H66:H90" si="7">E66-C66</f>
        <v>182</v>
      </c>
      <c r="I66" s="48">
        <f t="shared" si="4"/>
        <v>3.6774363015497765E-3</v>
      </c>
      <c r="J66" s="82">
        <f t="shared" ref="J66:J90" si="8">E66-D66</f>
        <v>-134</v>
      </c>
    </row>
    <row r="67" spans="1:14">
      <c r="A67" s="49">
        <v>74</v>
      </c>
      <c r="B67" s="47" t="s">
        <v>67</v>
      </c>
      <c r="C67" s="82">
        <v>6234</v>
      </c>
      <c r="D67" s="82">
        <v>7070</v>
      </c>
      <c r="E67" s="82">
        <v>6988</v>
      </c>
      <c r="F67" s="118">
        <f t="shared" si="5"/>
        <v>4.085969069892407E-3</v>
      </c>
      <c r="G67" s="118">
        <f t="shared" si="6"/>
        <v>0.12094963105550209</v>
      </c>
      <c r="H67" s="64">
        <f t="shared" si="7"/>
        <v>754</v>
      </c>
      <c r="I67" s="48">
        <f t="shared" ref="I67:I90" si="9">H67/$H$90</f>
        <v>1.5235093249277647E-2</v>
      </c>
      <c r="J67" s="82">
        <f t="shared" si="8"/>
        <v>-82</v>
      </c>
    </row>
    <row r="68" spans="1:14">
      <c r="A68" s="49">
        <v>75</v>
      </c>
      <c r="B68" s="47" t="s">
        <v>68</v>
      </c>
      <c r="C68" s="82">
        <v>1966</v>
      </c>
      <c r="D68" s="82">
        <v>2132</v>
      </c>
      <c r="E68" s="82">
        <v>2125</v>
      </c>
      <c r="F68" s="118">
        <f t="shared" si="5"/>
        <v>1.2425134907729485E-3</v>
      </c>
      <c r="G68" s="118">
        <f t="shared" si="6"/>
        <v>8.0874872838250247E-2</v>
      </c>
      <c r="H68" s="64">
        <f t="shared" si="7"/>
        <v>159</v>
      </c>
      <c r="I68" s="48">
        <f t="shared" si="9"/>
        <v>3.2127053403649148E-3</v>
      </c>
      <c r="J68" s="82">
        <f t="shared" si="8"/>
        <v>-7</v>
      </c>
    </row>
    <row r="69" spans="1:14">
      <c r="A69" s="49">
        <v>77</v>
      </c>
      <c r="B69" s="47" t="s">
        <v>69</v>
      </c>
      <c r="C69" s="82">
        <v>5519</v>
      </c>
      <c r="D69" s="82">
        <v>5754</v>
      </c>
      <c r="E69" s="82">
        <v>5614</v>
      </c>
      <c r="F69" s="118">
        <f t="shared" si="5"/>
        <v>3.2825744645643925E-3</v>
      </c>
      <c r="G69" s="118">
        <f t="shared" si="6"/>
        <v>1.7213263272331945E-2</v>
      </c>
      <c r="H69" s="64">
        <f t="shared" si="7"/>
        <v>95</v>
      </c>
      <c r="I69" s="48">
        <f t="shared" si="9"/>
        <v>1.9195409266331252E-3</v>
      </c>
      <c r="J69" s="82">
        <f t="shared" si="8"/>
        <v>-140</v>
      </c>
    </row>
    <row r="70" spans="1:14">
      <c r="A70" s="49">
        <v>78</v>
      </c>
      <c r="B70" s="47" t="s">
        <v>70</v>
      </c>
      <c r="C70" s="82">
        <v>1005</v>
      </c>
      <c r="D70" s="82">
        <v>1335</v>
      </c>
      <c r="E70" s="82">
        <v>1353</v>
      </c>
      <c r="F70" s="118">
        <f t="shared" si="5"/>
        <v>7.9111564847802335E-4</v>
      </c>
      <c r="G70" s="118">
        <f t="shared" si="6"/>
        <v>0.34626865671641793</v>
      </c>
      <c r="H70" s="64">
        <f t="shared" si="7"/>
        <v>348</v>
      </c>
      <c r="I70" s="48">
        <f t="shared" si="9"/>
        <v>7.0315814996666061E-3</v>
      </c>
      <c r="J70" s="82">
        <f t="shared" si="8"/>
        <v>18</v>
      </c>
    </row>
    <row r="71" spans="1:14">
      <c r="A71" s="49">
        <v>79</v>
      </c>
      <c r="B71" s="47" t="s">
        <v>71</v>
      </c>
      <c r="C71" s="82">
        <v>7539</v>
      </c>
      <c r="D71" s="82">
        <v>8014</v>
      </c>
      <c r="E71" s="82">
        <v>7949</v>
      </c>
      <c r="F71" s="118">
        <f t="shared" si="5"/>
        <v>4.6478775238372556E-3</v>
      </c>
      <c r="G71" s="118">
        <f t="shared" si="6"/>
        <v>5.4383870539859401E-2</v>
      </c>
      <c r="H71" s="64">
        <f t="shared" si="7"/>
        <v>410</v>
      </c>
      <c r="I71" s="48">
        <f t="shared" si="9"/>
        <v>8.2843345254692766E-3</v>
      </c>
      <c r="J71" s="82">
        <f t="shared" si="8"/>
        <v>-65</v>
      </c>
    </row>
    <row r="72" spans="1:14">
      <c r="A72" s="49">
        <v>80</v>
      </c>
      <c r="B72" s="47" t="s">
        <v>72</v>
      </c>
      <c r="C72" s="82">
        <v>19308</v>
      </c>
      <c r="D72" s="82">
        <v>20131</v>
      </c>
      <c r="E72" s="82">
        <v>20088</v>
      </c>
      <c r="F72" s="118">
        <f t="shared" si="5"/>
        <v>1.1745699295363291E-2</v>
      </c>
      <c r="G72" s="118">
        <f t="shared" si="6"/>
        <v>4.0397762585456805E-2</v>
      </c>
      <c r="H72" s="64">
        <f t="shared" si="7"/>
        <v>780</v>
      </c>
      <c r="I72" s="48">
        <f t="shared" si="9"/>
        <v>1.5760441292356184E-2</v>
      </c>
      <c r="J72" s="82">
        <f t="shared" si="8"/>
        <v>-43</v>
      </c>
    </row>
    <row r="73" spans="1:14">
      <c r="A73" s="49">
        <v>81</v>
      </c>
      <c r="B73" s="47" t="s">
        <v>73</v>
      </c>
      <c r="C73" s="82">
        <v>53178</v>
      </c>
      <c r="D73" s="82">
        <v>55896</v>
      </c>
      <c r="E73" s="82">
        <v>53623</v>
      </c>
      <c r="F73" s="118">
        <f t="shared" si="5"/>
        <v>3.1354023960337797E-2</v>
      </c>
      <c r="G73" s="118">
        <f t="shared" si="6"/>
        <v>8.3681221557787063E-3</v>
      </c>
      <c r="H73" s="64">
        <f t="shared" si="7"/>
        <v>445</v>
      </c>
      <c r="I73" s="48">
        <f t="shared" si="9"/>
        <v>8.9915338142288505E-3</v>
      </c>
      <c r="J73" s="82">
        <f t="shared" si="8"/>
        <v>-2273</v>
      </c>
    </row>
    <row r="74" spans="1:14">
      <c r="A74" s="49">
        <v>82</v>
      </c>
      <c r="B74" s="47" t="s">
        <v>74</v>
      </c>
      <c r="C74" s="82">
        <v>51033</v>
      </c>
      <c r="D74" s="82">
        <v>52120</v>
      </c>
      <c r="E74" s="82">
        <v>51535</v>
      </c>
      <c r="F74" s="118">
        <f t="shared" si="5"/>
        <v>3.0133144822110075E-2</v>
      </c>
      <c r="G74" s="118">
        <f t="shared" si="6"/>
        <v>9.83677228460016E-3</v>
      </c>
      <c r="H74" s="64">
        <f t="shared" si="7"/>
        <v>502</v>
      </c>
      <c r="I74" s="48">
        <f t="shared" si="9"/>
        <v>1.0143258370208725E-2</v>
      </c>
      <c r="J74" s="82">
        <f t="shared" si="8"/>
        <v>-585</v>
      </c>
    </row>
    <row r="75" spans="1:14">
      <c r="A75" s="49">
        <v>84</v>
      </c>
      <c r="B75" s="47" t="s">
        <v>75</v>
      </c>
      <c r="C75" s="82">
        <v>859</v>
      </c>
      <c r="D75" s="82">
        <v>1561</v>
      </c>
      <c r="E75" s="82">
        <v>1632</v>
      </c>
      <c r="F75" s="118">
        <f t="shared" si="5"/>
        <v>9.5425036091362453E-4</v>
      </c>
      <c r="G75" s="118">
        <f t="shared" si="6"/>
        <v>0.89988358556461001</v>
      </c>
      <c r="H75" s="64">
        <f t="shared" si="7"/>
        <v>773</v>
      </c>
      <c r="I75" s="48">
        <f t="shared" si="9"/>
        <v>1.5619001434604271E-2</v>
      </c>
      <c r="J75" s="82">
        <f t="shared" si="8"/>
        <v>71</v>
      </c>
    </row>
    <row r="76" spans="1:14">
      <c r="A76" s="49">
        <v>85</v>
      </c>
      <c r="B76" s="47" t="s">
        <v>76</v>
      </c>
      <c r="C76" s="82">
        <v>29786</v>
      </c>
      <c r="D76" s="82">
        <v>31490</v>
      </c>
      <c r="E76" s="82">
        <v>31507</v>
      </c>
      <c r="F76" s="118">
        <f t="shared" si="5"/>
        <v>1.8422528260603904E-2</v>
      </c>
      <c r="G76" s="118">
        <f t="shared" si="6"/>
        <v>5.7778822265493857E-2</v>
      </c>
      <c r="H76" s="64">
        <f t="shared" si="7"/>
        <v>1721</v>
      </c>
      <c r="I76" s="48">
        <f t="shared" si="9"/>
        <v>3.4773999313006405E-2</v>
      </c>
      <c r="J76" s="82">
        <f t="shared" si="8"/>
        <v>17</v>
      </c>
    </row>
    <row r="77" spans="1:14">
      <c r="A77" s="49">
        <v>86</v>
      </c>
      <c r="B77" s="47" t="s">
        <v>77</v>
      </c>
      <c r="C77" s="82">
        <v>21005</v>
      </c>
      <c r="D77" s="82">
        <v>22354</v>
      </c>
      <c r="E77" s="82">
        <v>22446</v>
      </c>
      <c r="F77" s="118">
        <f t="shared" si="5"/>
        <v>1.312445073594805E-2</v>
      </c>
      <c r="G77" s="118">
        <f t="shared" si="6"/>
        <v>6.8602713639609611E-2</v>
      </c>
      <c r="H77" s="64">
        <f t="shared" si="7"/>
        <v>1441</v>
      </c>
      <c r="I77" s="48">
        <f t="shared" si="9"/>
        <v>2.9116405002929825E-2</v>
      </c>
      <c r="J77" s="82">
        <f t="shared" si="8"/>
        <v>92</v>
      </c>
    </row>
    <row r="78" spans="1:14">
      <c r="A78" s="49">
        <v>87</v>
      </c>
      <c r="B78" s="47" t="s">
        <v>78</v>
      </c>
      <c r="C78" s="82">
        <v>1625</v>
      </c>
      <c r="D78" s="82">
        <v>1550</v>
      </c>
      <c r="E78" s="82">
        <v>1571</v>
      </c>
      <c r="F78" s="118">
        <f t="shared" si="5"/>
        <v>9.18582914825554E-4</v>
      </c>
      <c r="G78" s="118">
        <f t="shared" si="6"/>
        <v>-3.323076923076923E-2</v>
      </c>
      <c r="H78" s="64">
        <f t="shared" si="7"/>
        <v>-54</v>
      </c>
      <c r="I78" s="48">
        <f t="shared" si="9"/>
        <v>-1.0911074740861974E-3</v>
      </c>
      <c r="J78" s="82">
        <f t="shared" si="8"/>
        <v>21</v>
      </c>
    </row>
    <row r="79" spans="1:14">
      <c r="A79" s="49">
        <v>88</v>
      </c>
      <c r="B79" s="47" t="s">
        <v>79</v>
      </c>
      <c r="C79" s="82">
        <v>4078</v>
      </c>
      <c r="D79" s="82">
        <v>4297</v>
      </c>
      <c r="E79" s="82">
        <v>4284</v>
      </c>
      <c r="F79" s="118">
        <f t="shared" si="5"/>
        <v>2.5049071973982646E-3</v>
      </c>
      <c r="G79" s="118">
        <f t="shared" si="6"/>
        <v>5.0514958312898477E-2</v>
      </c>
      <c r="H79" s="64">
        <f t="shared" si="7"/>
        <v>206</v>
      </c>
      <c r="I79" s="48">
        <f t="shared" si="9"/>
        <v>4.1623729566991974E-3</v>
      </c>
      <c r="J79" s="82">
        <f t="shared" si="8"/>
        <v>-13</v>
      </c>
    </row>
    <row r="80" spans="1:14">
      <c r="A80" s="49">
        <v>90</v>
      </c>
      <c r="B80" s="47" t="s">
        <v>80</v>
      </c>
      <c r="C80" s="82">
        <v>1353</v>
      </c>
      <c r="D80" s="82">
        <v>1454</v>
      </c>
      <c r="E80" s="82">
        <v>1437</v>
      </c>
      <c r="F80" s="118">
        <f t="shared" si="5"/>
        <v>8.4023147587798924E-4</v>
      </c>
      <c r="G80" s="118">
        <f t="shared" si="6"/>
        <v>6.2084257206208429E-2</v>
      </c>
      <c r="H80" s="64">
        <f t="shared" si="7"/>
        <v>84</v>
      </c>
      <c r="I80" s="48">
        <f t="shared" si="9"/>
        <v>1.6972782930229739E-3</v>
      </c>
      <c r="J80" s="82">
        <f t="shared" si="8"/>
        <v>-17</v>
      </c>
      <c r="M80" s="11"/>
      <c r="N80" s="11"/>
    </row>
    <row r="81" spans="1:14">
      <c r="A81" s="49">
        <v>91</v>
      </c>
      <c r="B81" s="47" t="s">
        <v>81</v>
      </c>
      <c r="C81" s="82">
        <v>320</v>
      </c>
      <c r="D81" s="82">
        <v>372</v>
      </c>
      <c r="E81" s="82">
        <v>362</v>
      </c>
      <c r="F81" s="118">
        <f t="shared" si="5"/>
        <v>2.1166582760461525E-4</v>
      </c>
      <c r="G81" s="118">
        <f t="shared" si="6"/>
        <v>0.13125000000000001</v>
      </c>
      <c r="H81" s="64">
        <f t="shared" si="7"/>
        <v>42</v>
      </c>
      <c r="I81" s="48">
        <f t="shared" si="9"/>
        <v>8.4863914651148696E-4</v>
      </c>
      <c r="J81" s="82">
        <f t="shared" si="8"/>
        <v>-10</v>
      </c>
    </row>
    <row r="82" spans="1:14">
      <c r="A82" s="49">
        <v>92</v>
      </c>
      <c r="B82" s="47" t="s">
        <v>82</v>
      </c>
      <c r="C82" s="82">
        <v>4166</v>
      </c>
      <c r="D82" s="82">
        <v>4004</v>
      </c>
      <c r="E82" s="82">
        <v>3936</v>
      </c>
      <c r="F82" s="118">
        <f t="shared" si="5"/>
        <v>2.301427341026977E-3</v>
      </c>
      <c r="G82" s="118">
        <f t="shared" si="6"/>
        <v>-5.5208833413346134E-2</v>
      </c>
      <c r="H82" s="64">
        <f t="shared" si="7"/>
        <v>-230</v>
      </c>
      <c r="I82" s="48">
        <f t="shared" si="9"/>
        <v>-4.6473096118486192E-3</v>
      </c>
      <c r="J82" s="82">
        <f t="shared" si="8"/>
        <v>-68</v>
      </c>
    </row>
    <row r="83" spans="1:14">
      <c r="A83" s="49">
        <v>93</v>
      </c>
      <c r="B83" s="47" t="s">
        <v>83</v>
      </c>
      <c r="C83" s="82">
        <v>6480</v>
      </c>
      <c r="D83" s="82">
        <v>7048</v>
      </c>
      <c r="E83" s="82">
        <v>6968</v>
      </c>
      <c r="F83" s="118">
        <f t="shared" si="5"/>
        <v>4.074274825273368E-3</v>
      </c>
      <c r="G83" s="118">
        <f t="shared" si="6"/>
        <v>7.5308641975308649E-2</v>
      </c>
      <c r="H83" s="64">
        <f t="shared" si="7"/>
        <v>488</v>
      </c>
      <c r="I83" s="48">
        <f t="shared" si="9"/>
        <v>9.8603786547048957E-3</v>
      </c>
      <c r="J83" s="82">
        <f t="shared" si="8"/>
        <v>-80</v>
      </c>
    </row>
    <row r="84" spans="1:14">
      <c r="A84" s="49">
        <v>94</v>
      </c>
      <c r="B84" s="47" t="s">
        <v>84</v>
      </c>
      <c r="C84" s="82">
        <v>9931</v>
      </c>
      <c r="D84" s="82">
        <v>10315</v>
      </c>
      <c r="E84" s="82">
        <v>10267</v>
      </c>
      <c r="F84" s="118">
        <f t="shared" si="5"/>
        <v>6.0032404751839356E-3</v>
      </c>
      <c r="G84" s="118">
        <f t="shared" si="6"/>
        <v>3.3833450810593094E-2</v>
      </c>
      <c r="H84" s="64">
        <f t="shared" si="7"/>
        <v>336</v>
      </c>
      <c r="I84" s="48">
        <f t="shared" si="9"/>
        <v>6.7891131720918957E-3</v>
      </c>
      <c r="J84" s="82">
        <f t="shared" si="8"/>
        <v>-48</v>
      </c>
    </row>
    <row r="85" spans="1:14">
      <c r="A85" s="49">
        <v>95</v>
      </c>
      <c r="B85" s="47" t="s">
        <v>85</v>
      </c>
      <c r="C85" s="82">
        <v>11630</v>
      </c>
      <c r="D85" s="82">
        <v>11745</v>
      </c>
      <c r="E85" s="82">
        <v>11602</v>
      </c>
      <c r="F85" s="118">
        <f t="shared" si="5"/>
        <v>6.7838313035048234E-3</v>
      </c>
      <c r="G85" s="118">
        <f t="shared" si="6"/>
        <v>-2.407566638005159E-3</v>
      </c>
      <c r="H85" s="64">
        <f t="shared" si="7"/>
        <v>-28</v>
      </c>
      <c r="I85" s="48">
        <f t="shared" si="9"/>
        <v>-5.6575943100765794E-4</v>
      </c>
      <c r="J85" s="82">
        <f t="shared" si="8"/>
        <v>-143</v>
      </c>
    </row>
    <row r="86" spans="1:14">
      <c r="A86" s="49">
        <v>96</v>
      </c>
      <c r="B86" s="47" t="s">
        <v>86</v>
      </c>
      <c r="C86" s="82">
        <v>27220</v>
      </c>
      <c r="D86" s="82">
        <v>28477</v>
      </c>
      <c r="E86" s="82">
        <v>28042</v>
      </c>
      <c r="F86" s="118">
        <f t="shared" si="5"/>
        <v>1.6396500380355308E-2</v>
      </c>
      <c r="G86" s="118">
        <f t="shared" si="6"/>
        <v>3.0198383541513593E-2</v>
      </c>
      <c r="H86" s="64">
        <f t="shared" si="7"/>
        <v>822</v>
      </c>
      <c r="I86" s="48">
        <f t="shared" si="9"/>
        <v>1.6609080438867673E-2</v>
      </c>
      <c r="J86" s="82">
        <f t="shared" si="8"/>
        <v>-435</v>
      </c>
    </row>
    <row r="87" spans="1:14">
      <c r="A87" s="49">
        <v>97</v>
      </c>
      <c r="B87" s="47" t="s">
        <v>87</v>
      </c>
      <c r="C87" s="82">
        <v>32530</v>
      </c>
      <c r="D87" s="82">
        <v>26966</v>
      </c>
      <c r="E87" s="82">
        <v>26300</v>
      </c>
      <c r="F87" s="118">
        <f t="shared" si="5"/>
        <v>1.5377931674036964E-2</v>
      </c>
      <c r="G87" s="118">
        <f t="shared" si="6"/>
        <v>-0.19151552413157086</v>
      </c>
      <c r="H87" s="64">
        <f t="shared" si="7"/>
        <v>-6230</v>
      </c>
      <c r="I87" s="48">
        <f t="shared" si="9"/>
        <v>-0.12588147339920389</v>
      </c>
      <c r="J87" s="82">
        <f t="shared" si="8"/>
        <v>-666</v>
      </c>
    </row>
    <row r="88" spans="1:14">
      <c r="A88" s="49">
        <v>98</v>
      </c>
      <c r="B88" s="47" t="s">
        <v>88</v>
      </c>
      <c r="C88" s="82">
        <v>555</v>
      </c>
      <c r="D88" s="82">
        <v>526</v>
      </c>
      <c r="E88" s="82">
        <v>518</v>
      </c>
      <c r="F88" s="118">
        <f t="shared" si="5"/>
        <v>3.028809356331235E-4</v>
      </c>
      <c r="G88" s="118">
        <f t="shared" si="6"/>
        <v>-6.6666666666666666E-2</v>
      </c>
      <c r="H88" s="64">
        <f t="shared" si="7"/>
        <v>-37</v>
      </c>
      <c r="I88" s="48">
        <f t="shared" si="9"/>
        <v>-7.4761067668869087E-4</v>
      </c>
      <c r="J88" s="82">
        <f t="shared" si="8"/>
        <v>-8</v>
      </c>
    </row>
    <row r="89" spans="1:14">
      <c r="A89" s="49">
        <v>99</v>
      </c>
      <c r="B89" s="47" t="s">
        <v>89</v>
      </c>
      <c r="C89" s="82">
        <v>487</v>
      </c>
      <c r="D89" s="82">
        <v>497</v>
      </c>
      <c r="E89" s="82">
        <v>494</v>
      </c>
      <c r="F89" s="118">
        <f t="shared" si="5"/>
        <v>2.8884784209027604E-4</v>
      </c>
      <c r="G89" s="118">
        <f t="shared" si="6"/>
        <v>1.4373716632443531E-2</v>
      </c>
      <c r="H89" s="64">
        <f t="shared" si="7"/>
        <v>7</v>
      </c>
      <c r="I89" s="48">
        <f t="shared" si="9"/>
        <v>1.4143985775191448E-4</v>
      </c>
      <c r="J89" s="82">
        <f t="shared" si="8"/>
        <v>-3</v>
      </c>
    </row>
    <row r="90" spans="1:14" s="11" customFormat="1">
      <c r="A90" s="132" t="s">
        <v>90</v>
      </c>
      <c r="B90" s="132"/>
      <c r="C90" s="75">
        <v>1660752</v>
      </c>
      <c r="D90" s="75">
        <v>1740187</v>
      </c>
      <c r="E90" s="75">
        <v>1710243</v>
      </c>
      <c r="F90" s="118">
        <f t="shared" si="5"/>
        <v>1</v>
      </c>
      <c r="G90" s="118">
        <f t="shared" si="6"/>
        <v>2.9800355501604092E-2</v>
      </c>
      <c r="H90" s="64">
        <f t="shared" si="7"/>
        <v>49491</v>
      </c>
      <c r="I90" s="48">
        <f t="shared" si="9"/>
        <v>1</v>
      </c>
      <c r="J90" s="82">
        <f t="shared" si="8"/>
        <v>-29944</v>
      </c>
      <c r="M90" s="7"/>
      <c r="N90" s="7"/>
    </row>
    <row r="91" spans="1:14">
      <c r="C91" s="8"/>
      <c r="D91" s="8"/>
      <c r="E91" s="8"/>
    </row>
    <row r="92" spans="1:14">
      <c r="D92" s="8"/>
      <c r="E92" s="8"/>
    </row>
    <row r="93" spans="1:14">
      <c r="D93" s="8"/>
      <c r="E93" s="8"/>
    </row>
    <row r="94" spans="1:14">
      <c r="D94" s="8"/>
      <c r="E94" s="8"/>
    </row>
    <row r="95" spans="1:14">
      <c r="D95" s="8"/>
      <c r="E95" s="8"/>
    </row>
  </sheetData>
  <mergeCells count="1">
    <mergeCell ref="A90:B90"/>
  </mergeCells>
  <pageMargins left="0.7" right="0.7" top="0.75" bottom="0.75" header="0.3" footer="0.3"/>
  <pageSetup paperSize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J84"/>
  <sheetViews>
    <sheetView topLeftCell="I1" workbookViewId="0">
      <pane ySplit="1" topLeftCell="A2" activePane="bottomLeft" state="frozen"/>
      <selection activeCell="W1" sqref="W1"/>
      <selection pane="bottomLeft" activeCell="M3" sqref="M3"/>
    </sheetView>
  </sheetViews>
  <sheetFormatPr defaultColWidth="9.1796875" defaultRowHeight="14.5"/>
  <cols>
    <col min="1" max="1" width="11.81640625" style="7" customWidth="1"/>
    <col min="2" max="2" width="16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18.1796875" style="7" customWidth="1"/>
    <col min="7" max="7" width="30.453125" style="7" customWidth="1"/>
    <col min="8" max="8" width="27.453125" style="7" customWidth="1"/>
    <col min="9" max="9" width="22.26953125" style="7" customWidth="1"/>
    <col min="10" max="10" width="29.7265625" style="7" customWidth="1"/>
    <col min="11" max="16384" width="9.1796875" style="7"/>
  </cols>
  <sheetData>
    <row r="1" spans="1:10" ht="29">
      <c r="A1" s="55" t="s">
        <v>92</v>
      </c>
      <c r="B1" s="55" t="s">
        <v>175</v>
      </c>
      <c r="C1" s="55">
        <v>42005</v>
      </c>
      <c r="D1" s="55">
        <v>42339</v>
      </c>
      <c r="E1" s="55">
        <v>42370</v>
      </c>
      <c r="F1" s="1" t="s">
        <v>292</v>
      </c>
      <c r="G1" s="1" t="s">
        <v>284</v>
      </c>
      <c r="H1" s="1" t="s">
        <v>293</v>
      </c>
      <c r="I1" s="1" t="s">
        <v>294</v>
      </c>
      <c r="J1" s="45" t="s">
        <v>295</v>
      </c>
    </row>
    <row r="2" spans="1:10">
      <c r="A2" s="50">
        <v>1</v>
      </c>
      <c r="B2" s="119" t="s">
        <v>93</v>
      </c>
      <c r="C2" s="82">
        <v>286055</v>
      </c>
      <c r="D2" s="82">
        <v>302721</v>
      </c>
      <c r="E2" s="82">
        <v>294925</v>
      </c>
      <c r="F2" s="118">
        <f t="shared" ref="F2:F65" si="0">E2/$E$83</f>
        <v>2.1652555643966131E-2</v>
      </c>
      <c r="G2" s="118">
        <f t="shared" ref="G2:G65" si="1">(E2-C2)/C2</f>
        <v>3.1008022932652812E-2</v>
      </c>
      <c r="H2" s="64">
        <f t="shared" ref="H2:H65" si="2">E2-C2</f>
        <v>8870</v>
      </c>
      <c r="I2" s="48">
        <f>H2/$H$83</f>
        <v>1.5768412332427286E-2</v>
      </c>
      <c r="J2" s="82">
        <f t="shared" ref="J2:J65" si="3">E2-D2</f>
        <v>-7796</v>
      </c>
    </row>
    <row r="3" spans="1:10">
      <c r="A3" s="50">
        <v>2</v>
      </c>
      <c r="B3" s="119" t="s">
        <v>94</v>
      </c>
      <c r="C3" s="82">
        <v>42108</v>
      </c>
      <c r="D3" s="82">
        <v>49576</v>
      </c>
      <c r="E3" s="82">
        <v>47317</v>
      </c>
      <c r="F3" s="118">
        <f t="shared" si="0"/>
        <v>3.4738797165569054E-3</v>
      </c>
      <c r="G3" s="118">
        <f t="shared" si="1"/>
        <v>0.12370570912890662</v>
      </c>
      <c r="H3" s="64">
        <f t="shared" si="2"/>
        <v>5209</v>
      </c>
      <c r="I3" s="48">
        <f t="shared" ref="I3:I66" si="4">H3/$H$83</f>
        <v>9.2601645816926415E-3</v>
      </c>
      <c r="J3" s="82">
        <f t="shared" si="3"/>
        <v>-2259</v>
      </c>
    </row>
    <row r="4" spans="1:10">
      <c r="A4" s="50">
        <v>3</v>
      </c>
      <c r="B4" s="119" t="s">
        <v>95</v>
      </c>
      <c r="C4" s="82">
        <v>78826</v>
      </c>
      <c r="D4" s="82">
        <v>89651</v>
      </c>
      <c r="E4" s="82">
        <v>83551</v>
      </c>
      <c r="F4" s="118">
        <f t="shared" si="0"/>
        <v>6.1340770589438471E-3</v>
      </c>
      <c r="G4" s="118">
        <f t="shared" si="1"/>
        <v>5.9942151066906861E-2</v>
      </c>
      <c r="H4" s="64">
        <f t="shared" si="2"/>
        <v>4725</v>
      </c>
      <c r="I4" s="48">
        <f t="shared" si="4"/>
        <v>8.3997461410055159E-3</v>
      </c>
      <c r="J4" s="82">
        <f t="shared" si="3"/>
        <v>-6100</v>
      </c>
    </row>
    <row r="5" spans="1:10">
      <c r="A5" s="50">
        <v>4</v>
      </c>
      <c r="B5" s="119" t="s">
        <v>96</v>
      </c>
      <c r="C5" s="82">
        <v>18188</v>
      </c>
      <c r="D5" s="82">
        <v>22243</v>
      </c>
      <c r="E5" s="82">
        <v>20129</v>
      </c>
      <c r="F5" s="118">
        <f t="shared" si="0"/>
        <v>1.477813995278102E-3</v>
      </c>
      <c r="G5" s="118">
        <f t="shared" si="1"/>
        <v>0.10671871563668353</v>
      </c>
      <c r="H5" s="64">
        <f t="shared" si="2"/>
        <v>1941</v>
      </c>
      <c r="I5" s="48">
        <f t="shared" si="4"/>
        <v>3.4505623830035359E-3</v>
      </c>
      <c r="J5" s="82">
        <f t="shared" si="3"/>
        <v>-2114</v>
      </c>
    </row>
    <row r="6" spans="1:10">
      <c r="A6" s="50">
        <v>5</v>
      </c>
      <c r="B6" s="119" t="s">
        <v>97</v>
      </c>
      <c r="C6" s="82">
        <v>36394</v>
      </c>
      <c r="D6" s="82">
        <v>42491</v>
      </c>
      <c r="E6" s="82">
        <v>39766</v>
      </c>
      <c r="F6" s="118">
        <f t="shared" si="0"/>
        <v>2.9195067482850117E-3</v>
      </c>
      <c r="G6" s="118">
        <f t="shared" si="1"/>
        <v>9.2652635049733478E-2</v>
      </c>
      <c r="H6" s="64">
        <f t="shared" si="2"/>
        <v>3372</v>
      </c>
      <c r="I6" s="48">
        <f t="shared" si="4"/>
        <v>5.9944854999937781E-3</v>
      </c>
      <c r="J6" s="82">
        <f t="shared" si="3"/>
        <v>-2725</v>
      </c>
    </row>
    <row r="7" spans="1:10">
      <c r="A7" s="50">
        <v>6</v>
      </c>
      <c r="B7" s="119" t="s">
        <v>98</v>
      </c>
      <c r="C7" s="82">
        <v>1106088</v>
      </c>
      <c r="D7" s="82">
        <v>1225685</v>
      </c>
      <c r="E7" s="82">
        <v>1180782</v>
      </c>
      <c r="F7" s="118">
        <f t="shared" si="0"/>
        <v>8.668965994199751E-2</v>
      </c>
      <c r="G7" s="118">
        <f t="shared" si="1"/>
        <v>6.7529889122746115E-2</v>
      </c>
      <c r="H7" s="64">
        <f t="shared" si="2"/>
        <v>74694</v>
      </c>
      <c r="I7" s="48">
        <f t="shared" si="4"/>
        <v>0.13278532026587642</v>
      </c>
      <c r="J7" s="82">
        <f t="shared" si="3"/>
        <v>-44903</v>
      </c>
    </row>
    <row r="8" spans="1:10">
      <c r="A8" s="50">
        <v>7</v>
      </c>
      <c r="B8" s="119" t="s">
        <v>99</v>
      </c>
      <c r="C8" s="82">
        <v>464366</v>
      </c>
      <c r="D8" s="82">
        <v>476718</v>
      </c>
      <c r="E8" s="82">
        <v>468076</v>
      </c>
      <c r="F8" s="118">
        <f t="shared" si="0"/>
        <v>3.4364810157175858E-2</v>
      </c>
      <c r="G8" s="118">
        <f t="shared" si="1"/>
        <v>7.9893876812686549E-3</v>
      </c>
      <c r="H8" s="64">
        <f t="shared" si="2"/>
        <v>3710</v>
      </c>
      <c r="I8" s="48">
        <f t="shared" si="4"/>
        <v>6.5953562292339609E-3</v>
      </c>
      <c r="J8" s="82">
        <f t="shared" si="3"/>
        <v>-8642</v>
      </c>
    </row>
    <row r="9" spans="1:10">
      <c r="A9" s="50">
        <v>8</v>
      </c>
      <c r="B9" s="119" t="s">
        <v>100</v>
      </c>
      <c r="C9" s="82">
        <v>21666</v>
      </c>
      <c r="D9" s="82">
        <v>25015</v>
      </c>
      <c r="E9" s="82">
        <v>23711</v>
      </c>
      <c r="F9" s="118">
        <f t="shared" si="0"/>
        <v>1.7407942591305618E-3</v>
      </c>
      <c r="G9" s="118">
        <f t="shared" si="1"/>
        <v>9.438751961598818E-2</v>
      </c>
      <c r="H9" s="64">
        <f t="shared" si="2"/>
        <v>2045</v>
      </c>
      <c r="I9" s="48">
        <f t="shared" si="4"/>
        <v>3.6354456843082075E-3</v>
      </c>
      <c r="J9" s="82">
        <f t="shared" si="3"/>
        <v>-1304</v>
      </c>
    </row>
    <row r="10" spans="1:10">
      <c r="A10" s="50">
        <v>9</v>
      </c>
      <c r="B10" s="119" t="s">
        <v>101</v>
      </c>
      <c r="C10" s="82">
        <v>136670</v>
      </c>
      <c r="D10" s="82">
        <v>151509</v>
      </c>
      <c r="E10" s="82">
        <v>149440</v>
      </c>
      <c r="F10" s="118">
        <f t="shared" si="0"/>
        <v>1.0971460254079168E-2</v>
      </c>
      <c r="G10" s="118">
        <f t="shared" si="1"/>
        <v>9.3436745445233046E-2</v>
      </c>
      <c r="H10" s="64">
        <f t="shared" si="2"/>
        <v>12770</v>
      </c>
      <c r="I10" s="48">
        <f t="shared" si="4"/>
        <v>2.2701536131352475E-2</v>
      </c>
      <c r="J10" s="82">
        <f t="shared" si="3"/>
        <v>-2069</v>
      </c>
    </row>
    <row r="11" spans="1:10">
      <c r="A11" s="50">
        <v>10</v>
      </c>
      <c r="B11" s="119" t="s">
        <v>102</v>
      </c>
      <c r="C11" s="82">
        <v>152437</v>
      </c>
      <c r="D11" s="82">
        <v>165762</v>
      </c>
      <c r="E11" s="82">
        <v>162040</v>
      </c>
      <c r="F11" s="118">
        <f t="shared" si="0"/>
        <v>1.1896516458585308E-2</v>
      </c>
      <c r="G11" s="118">
        <f t="shared" si="1"/>
        <v>6.2996516593740365E-2</v>
      </c>
      <c r="H11" s="64">
        <f t="shared" si="2"/>
        <v>9603</v>
      </c>
      <c r="I11" s="48">
        <f t="shared" si="4"/>
        <v>1.707148406181502E-2</v>
      </c>
      <c r="J11" s="82">
        <f t="shared" si="3"/>
        <v>-3722</v>
      </c>
    </row>
    <row r="12" spans="1:10">
      <c r="A12" s="50">
        <v>11</v>
      </c>
      <c r="B12" s="119" t="s">
        <v>103</v>
      </c>
      <c r="C12" s="82">
        <v>39949</v>
      </c>
      <c r="D12" s="82">
        <v>42591</v>
      </c>
      <c r="E12" s="82">
        <v>41385</v>
      </c>
      <c r="F12" s="118">
        <f t="shared" si="0"/>
        <v>3.0383691288481422E-3</v>
      </c>
      <c r="G12" s="118">
        <f t="shared" si="1"/>
        <v>3.5945830934441411E-2</v>
      </c>
      <c r="H12" s="64">
        <f t="shared" si="2"/>
        <v>1436</v>
      </c>
      <c r="I12" s="48">
        <f t="shared" si="4"/>
        <v>2.5528117372452743E-3</v>
      </c>
      <c r="J12" s="82">
        <f t="shared" si="3"/>
        <v>-1206</v>
      </c>
    </row>
    <row r="13" spans="1:10">
      <c r="A13" s="50">
        <v>12</v>
      </c>
      <c r="B13" s="119" t="s">
        <v>104</v>
      </c>
      <c r="C13" s="82">
        <v>18346</v>
      </c>
      <c r="D13" s="82">
        <v>25461</v>
      </c>
      <c r="E13" s="82">
        <v>22504</v>
      </c>
      <c r="F13" s="118">
        <f t="shared" si="0"/>
        <v>1.6521797481116006E-3</v>
      </c>
      <c r="G13" s="118">
        <f t="shared" si="1"/>
        <v>0.22664341000763108</v>
      </c>
      <c r="H13" s="64">
        <f t="shared" si="2"/>
        <v>4158</v>
      </c>
      <c r="I13" s="48">
        <f t="shared" si="4"/>
        <v>7.3917766040848543E-3</v>
      </c>
      <c r="J13" s="82">
        <f t="shared" si="3"/>
        <v>-2957</v>
      </c>
    </row>
    <row r="14" spans="1:10">
      <c r="A14" s="50">
        <v>13</v>
      </c>
      <c r="B14" s="119" t="s">
        <v>105</v>
      </c>
      <c r="C14" s="82">
        <v>17683</v>
      </c>
      <c r="D14" s="82">
        <v>22483</v>
      </c>
      <c r="E14" s="82">
        <v>20640</v>
      </c>
      <c r="F14" s="118">
        <f t="shared" si="0"/>
        <v>1.515330163571962E-3</v>
      </c>
      <c r="G14" s="118">
        <f t="shared" si="1"/>
        <v>0.16722275631962902</v>
      </c>
      <c r="H14" s="64">
        <f t="shared" si="2"/>
        <v>2957</v>
      </c>
      <c r="I14" s="48">
        <f t="shared" si="4"/>
        <v>5.2567300188260981E-3</v>
      </c>
      <c r="J14" s="82">
        <f t="shared" si="3"/>
        <v>-1843</v>
      </c>
    </row>
    <row r="15" spans="1:10">
      <c r="A15" s="50">
        <v>14</v>
      </c>
      <c r="B15" s="119" t="s">
        <v>106</v>
      </c>
      <c r="C15" s="82">
        <v>54487</v>
      </c>
      <c r="D15" s="82">
        <v>58450</v>
      </c>
      <c r="E15" s="82">
        <v>55604</v>
      </c>
      <c r="F15" s="118">
        <f t="shared" si="0"/>
        <v>4.0822877139174117E-3</v>
      </c>
      <c r="G15" s="118">
        <f t="shared" si="1"/>
        <v>2.0500302824526952E-2</v>
      </c>
      <c r="H15" s="64">
        <f t="shared" si="2"/>
        <v>1117</v>
      </c>
      <c r="I15" s="48">
        <f t="shared" si="4"/>
        <v>1.9857177649742143E-3</v>
      </c>
      <c r="J15" s="82">
        <f t="shared" si="3"/>
        <v>-2846</v>
      </c>
    </row>
    <row r="16" spans="1:10">
      <c r="A16" s="50">
        <v>15</v>
      </c>
      <c r="B16" s="119" t="s">
        <v>107</v>
      </c>
      <c r="C16" s="82">
        <v>33791</v>
      </c>
      <c r="D16" s="82">
        <v>37579</v>
      </c>
      <c r="E16" s="82">
        <v>35940</v>
      </c>
      <c r="F16" s="118">
        <f t="shared" si="0"/>
        <v>2.6386126976151317E-3</v>
      </c>
      <c r="G16" s="118">
        <f t="shared" si="1"/>
        <v>6.3596815720162167E-2</v>
      </c>
      <c r="H16" s="64">
        <f t="shared" si="2"/>
        <v>2149</v>
      </c>
      <c r="I16" s="48">
        <f t="shared" si="4"/>
        <v>3.8203289856128791E-3</v>
      </c>
      <c r="J16" s="82">
        <f t="shared" si="3"/>
        <v>-1639</v>
      </c>
    </row>
    <row r="17" spans="1:10">
      <c r="A17" s="50">
        <v>16</v>
      </c>
      <c r="B17" s="119" t="s">
        <v>108</v>
      </c>
      <c r="C17" s="82">
        <v>642721</v>
      </c>
      <c r="D17" s="82">
        <v>656276</v>
      </c>
      <c r="E17" s="82">
        <v>649461</v>
      </c>
      <c r="F17" s="118">
        <f t="shared" si="0"/>
        <v>4.7681581558314444E-2</v>
      </c>
      <c r="G17" s="118">
        <f t="shared" si="1"/>
        <v>1.0486665287115249E-2</v>
      </c>
      <c r="H17" s="64">
        <f t="shared" si="2"/>
        <v>6740</v>
      </c>
      <c r="I17" s="48">
        <f t="shared" si="4"/>
        <v>1.1981860103783531E-2</v>
      </c>
      <c r="J17" s="82">
        <f t="shared" si="3"/>
        <v>-6815</v>
      </c>
    </row>
    <row r="18" spans="1:10">
      <c r="A18" s="50">
        <v>17</v>
      </c>
      <c r="B18" s="119" t="s">
        <v>109</v>
      </c>
      <c r="C18" s="82">
        <v>70876</v>
      </c>
      <c r="D18" s="82">
        <v>79424</v>
      </c>
      <c r="E18" s="82">
        <v>77734</v>
      </c>
      <c r="F18" s="118">
        <f t="shared" si="0"/>
        <v>5.707009444530179E-3</v>
      </c>
      <c r="G18" s="118">
        <f t="shared" si="1"/>
        <v>9.6760539533833734E-2</v>
      </c>
      <c r="H18" s="64">
        <f t="shared" si="2"/>
        <v>6858</v>
      </c>
      <c r="I18" s="48">
        <f t="shared" si="4"/>
        <v>1.2191631541802292E-2</v>
      </c>
      <c r="J18" s="82">
        <f t="shared" si="3"/>
        <v>-1690</v>
      </c>
    </row>
    <row r="19" spans="1:10">
      <c r="A19" s="50">
        <v>18</v>
      </c>
      <c r="B19" s="119" t="s">
        <v>110</v>
      </c>
      <c r="C19" s="82">
        <v>21914</v>
      </c>
      <c r="D19" s="82">
        <v>25634</v>
      </c>
      <c r="E19" s="82">
        <v>23946</v>
      </c>
      <c r="F19" s="118">
        <f t="shared" si="0"/>
        <v>1.758047291516192E-3</v>
      </c>
      <c r="G19" s="118">
        <f t="shared" si="1"/>
        <v>9.2726111161814367E-2</v>
      </c>
      <c r="H19" s="64">
        <f t="shared" si="2"/>
        <v>2032</v>
      </c>
      <c r="I19" s="48">
        <f t="shared" si="4"/>
        <v>3.6123352716451234E-3</v>
      </c>
      <c r="J19" s="82">
        <f t="shared" si="3"/>
        <v>-1688</v>
      </c>
    </row>
    <row r="20" spans="1:10">
      <c r="A20" s="50">
        <v>19</v>
      </c>
      <c r="B20" s="119" t="s">
        <v>111</v>
      </c>
      <c r="C20" s="82">
        <v>51708</v>
      </c>
      <c r="D20" s="82">
        <v>59598</v>
      </c>
      <c r="E20" s="82">
        <v>56454</v>
      </c>
      <c r="F20" s="118">
        <f t="shared" si="0"/>
        <v>4.1446922991420325E-3</v>
      </c>
      <c r="G20" s="118">
        <f t="shared" si="1"/>
        <v>9.1784636806683681E-2</v>
      </c>
      <c r="H20" s="64">
        <f t="shared" si="2"/>
        <v>4746</v>
      </c>
      <c r="I20" s="48">
        <f t="shared" si="4"/>
        <v>8.4370783460766523E-3</v>
      </c>
      <c r="J20" s="82">
        <f t="shared" si="3"/>
        <v>-3144</v>
      </c>
    </row>
    <row r="21" spans="1:10">
      <c r="A21" s="50">
        <v>20</v>
      </c>
      <c r="B21" s="119" t="s">
        <v>112</v>
      </c>
      <c r="C21" s="82">
        <v>180728</v>
      </c>
      <c r="D21" s="82">
        <v>192244</v>
      </c>
      <c r="E21" s="82">
        <v>186298</v>
      </c>
      <c r="F21" s="118">
        <f t="shared" si="0"/>
        <v>1.3677469903736889E-2</v>
      </c>
      <c r="G21" s="118">
        <f t="shared" si="1"/>
        <v>3.0819795493780708E-2</v>
      </c>
      <c r="H21" s="64">
        <f t="shared" si="2"/>
        <v>5570</v>
      </c>
      <c r="I21" s="48">
        <f t="shared" si="4"/>
        <v>9.9019229641059744E-3</v>
      </c>
      <c r="J21" s="82">
        <f t="shared" si="3"/>
        <v>-5946</v>
      </c>
    </row>
    <row r="22" spans="1:10">
      <c r="A22" s="50">
        <v>21</v>
      </c>
      <c r="B22" s="119" t="s">
        <v>113</v>
      </c>
      <c r="C22" s="82">
        <v>115390</v>
      </c>
      <c r="D22" s="82">
        <v>128638</v>
      </c>
      <c r="E22" s="82">
        <v>121406</v>
      </c>
      <c r="F22" s="118">
        <f t="shared" si="0"/>
        <v>8.9132836162120945E-3</v>
      </c>
      <c r="G22" s="118">
        <f t="shared" si="1"/>
        <v>5.2136233642430023E-2</v>
      </c>
      <c r="H22" s="64">
        <f t="shared" si="2"/>
        <v>6016</v>
      </c>
      <c r="I22" s="48">
        <f t="shared" si="4"/>
        <v>1.0694787890854854E-2</v>
      </c>
      <c r="J22" s="82">
        <f t="shared" si="3"/>
        <v>-7232</v>
      </c>
    </row>
    <row r="23" spans="1:10">
      <c r="A23" s="50">
        <v>22</v>
      </c>
      <c r="B23" s="119" t="s">
        <v>114</v>
      </c>
      <c r="C23" s="82">
        <v>55226</v>
      </c>
      <c r="D23" s="82">
        <v>59778</v>
      </c>
      <c r="E23" s="82">
        <v>57598</v>
      </c>
      <c r="F23" s="118">
        <f t="shared" si="0"/>
        <v>4.2286815291384628E-3</v>
      </c>
      <c r="G23" s="118">
        <f t="shared" si="1"/>
        <v>4.2950784050990475E-2</v>
      </c>
      <c r="H23" s="64">
        <f t="shared" si="2"/>
        <v>2372</v>
      </c>
      <c r="I23" s="48">
        <f t="shared" si="4"/>
        <v>4.2167614489873198E-3</v>
      </c>
      <c r="J23" s="82">
        <f t="shared" si="3"/>
        <v>-2180</v>
      </c>
    </row>
    <row r="24" spans="1:10">
      <c r="A24" s="50">
        <v>23</v>
      </c>
      <c r="B24" s="119" t="s">
        <v>115</v>
      </c>
      <c r="C24" s="82">
        <v>55025</v>
      </c>
      <c r="D24" s="82">
        <v>62911</v>
      </c>
      <c r="E24" s="82">
        <v>58529</v>
      </c>
      <c r="F24" s="118">
        <f t="shared" si="0"/>
        <v>4.2970329042491939E-3</v>
      </c>
      <c r="G24" s="118">
        <f t="shared" si="1"/>
        <v>6.3680145388459786E-2</v>
      </c>
      <c r="H24" s="64">
        <f t="shared" si="2"/>
        <v>3504</v>
      </c>
      <c r="I24" s="48">
        <f t="shared" si="4"/>
        <v>6.2291450747266304E-3</v>
      </c>
      <c r="J24" s="82">
        <f t="shared" si="3"/>
        <v>-4382</v>
      </c>
    </row>
    <row r="25" spans="1:10">
      <c r="A25" s="50">
        <v>24</v>
      </c>
      <c r="B25" s="119" t="s">
        <v>116</v>
      </c>
      <c r="C25" s="82">
        <v>23804</v>
      </c>
      <c r="D25" s="82">
        <v>27161</v>
      </c>
      <c r="E25" s="82">
        <v>25220</v>
      </c>
      <c r="F25" s="118">
        <f t="shared" si="0"/>
        <v>1.8515807521940352E-3</v>
      </c>
      <c r="G25" s="118">
        <f t="shared" si="1"/>
        <v>5.9485800705763738E-2</v>
      </c>
      <c r="H25" s="64">
        <f t="shared" si="2"/>
        <v>1416</v>
      </c>
      <c r="I25" s="48">
        <f t="shared" si="4"/>
        <v>2.517257256225145E-3</v>
      </c>
      <c r="J25" s="82">
        <f t="shared" si="3"/>
        <v>-1941</v>
      </c>
    </row>
    <row r="26" spans="1:10">
      <c r="A26" s="50">
        <v>25</v>
      </c>
      <c r="B26" s="119" t="s">
        <v>117</v>
      </c>
      <c r="C26" s="82">
        <v>69337</v>
      </c>
      <c r="D26" s="82">
        <v>77418</v>
      </c>
      <c r="E26" s="82">
        <v>75695</v>
      </c>
      <c r="F26" s="118">
        <f t="shared" si="0"/>
        <v>5.5573118571501778E-3</v>
      </c>
      <c r="G26" s="118">
        <f t="shared" si="1"/>
        <v>9.1697073712447896E-2</v>
      </c>
      <c r="H26" s="64">
        <f t="shared" si="2"/>
        <v>6358</v>
      </c>
      <c r="I26" s="48">
        <f t="shared" si="4"/>
        <v>1.1302769516299063E-2</v>
      </c>
      <c r="J26" s="82">
        <f t="shared" si="3"/>
        <v>-1723</v>
      </c>
    </row>
    <row r="27" spans="1:10">
      <c r="A27" s="50">
        <v>26</v>
      </c>
      <c r="B27" s="119" t="s">
        <v>118</v>
      </c>
      <c r="C27" s="82">
        <v>160706</v>
      </c>
      <c r="D27" s="82">
        <v>170779</v>
      </c>
      <c r="E27" s="82">
        <v>164266</v>
      </c>
      <c r="F27" s="118">
        <f t="shared" si="0"/>
        <v>1.2059943054714726E-2</v>
      </c>
      <c r="G27" s="118">
        <f t="shared" si="1"/>
        <v>2.2152253182830758E-2</v>
      </c>
      <c r="H27" s="64">
        <f t="shared" si="2"/>
        <v>3560</v>
      </c>
      <c r="I27" s="48">
        <f t="shared" si="4"/>
        <v>6.328697621582992E-3</v>
      </c>
      <c r="J27" s="82">
        <f t="shared" si="3"/>
        <v>-6513</v>
      </c>
    </row>
    <row r="28" spans="1:10">
      <c r="A28" s="50">
        <v>27</v>
      </c>
      <c r="B28" s="119" t="s">
        <v>119</v>
      </c>
      <c r="C28" s="82">
        <v>264741</v>
      </c>
      <c r="D28" s="82">
        <v>271807</v>
      </c>
      <c r="E28" s="82">
        <v>263394</v>
      </c>
      <c r="F28" s="118">
        <f t="shared" si="0"/>
        <v>1.9337639200769058E-2</v>
      </c>
      <c r="G28" s="118">
        <f t="shared" si="1"/>
        <v>-5.0879916597731363E-3</v>
      </c>
      <c r="H28" s="64">
        <f t="shared" si="2"/>
        <v>-1347</v>
      </c>
      <c r="I28" s="48">
        <f t="shared" si="4"/>
        <v>-2.3945942967056994E-3</v>
      </c>
      <c r="J28" s="82">
        <f t="shared" si="3"/>
        <v>-8413</v>
      </c>
    </row>
    <row r="29" spans="1:10">
      <c r="A29" s="50">
        <v>28</v>
      </c>
      <c r="B29" s="119" t="s">
        <v>120</v>
      </c>
      <c r="C29" s="82">
        <v>44424</v>
      </c>
      <c r="D29" s="82">
        <v>50625</v>
      </c>
      <c r="E29" s="82">
        <v>48154</v>
      </c>
      <c r="F29" s="118">
        <f t="shared" si="0"/>
        <v>3.5353298787133849E-3</v>
      </c>
      <c r="G29" s="118">
        <f t="shared" si="1"/>
        <v>8.3963623266702689E-2</v>
      </c>
      <c r="H29" s="64">
        <f t="shared" si="2"/>
        <v>3730</v>
      </c>
      <c r="I29" s="48">
        <f t="shared" si="4"/>
        <v>6.6309107102540902E-3</v>
      </c>
      <c r="J29" s="82">
        <f t="shared" si="3"/>
        <v>-2471</v>
      </c>
    </row>
    <row r="30" spans="1:10">
      <c r="A30" s="50">
        <v>29</v>
      </c>
      <c r="B30" s="119" t="s">
        <v>121</v>
      </c>
      <c r="C30" s="82">
        <v>11735</v>
      </c>
      <c r="D30" s="82">
        <v>15067</v>
      </c>
      <c r="E30" s="82">
        <v>13729</v>
      </c>
      <c r="F30" s="118">
        <f t="shared" si="0"/>
        <v>1.0079441771162533E-3</v>
      </c>
      <c r="G30" s="118">
        <f t="shared" si="1"/>
        <v>0.16991904559011503</v>
      </c>
      <c r="H30" s="64">
        <f t="shared" si="2"/>
        <v>1994</v>
      </c>
      <c r="I30" s="48">
        <f t="shared" si="4"/>
        <v>3.544781757706878E-3</v>
      </c>
      <c r="J30" s="82">
        <f t="shared" si="3"/>
        <v>-1338</v>
      </c>
    </row>
    <row r="31" spans="1:10">
      <c r="A31" s="50">
        <v>30</v>
      </c>
      <c r="B31" s="119" t="s">
        <v>122</v>
      </c>
      <c r="C31" s="82">
        <v>9811</v>
      </c>
      <c r="D31" s="82">
        <v>14602</v>
      </c>
      <c r="E31" s="82">
        <v>12575</v>
      </c>
      <c r="F31" s="118">
        <f t="shared" si="0"/>
        <v>9.2322077552894498E-4</v>
      </c>
      <c r="G31" s="118">
        <f t="shared" si="1"/>
        <v>0.28172459484252371</v>
      </c>
      <c r="H31" s="64">
        <f t="shared" si="2"/>
        <v>2764</v>
      </c>
      <c r="I31" s="48">
        <f t="shared" si="4"/>
        <v>4.9136292769818516E-3</v>
      </c>
      <c r="J31" s="82">
        <f t="shared" si="3"/>
        <v>-2027</v>
      </c>
    </row>
    <row r="32" spans="1:10">
      <c r="A32" s="50">
        <v>31</v>
      </c>
      <c r="B32" s="119" t="s">
        <v>123</v>
      </c>
      <c r="C32" s="82">
        <v>147105</v>
      </c>
      <c r="D32" s="82">
        <v>160602</v>
      </c>
      <c r="E32" s="82">
        <v>158139</v>
      </c>
      <c r="F32" s="118">
        <f t="shared" si="0"/>
        <v>1.1610116120983843E-2</v>
      </c>
      <c r="G32" s="118">
        <f t="shared" si="1"/>
        <v>7.5007647598654026E-2</v>
      </c>
      <c r="H32" s="64">
        <f t="shared" si="2"/>
        <v>11034</v>
      </c>
      <c r="I32" s="48">
        <f t="shared" si="4"/>
        <v>1.9615407178805264E-2</v>
      </c>
      <c r="J32" s="82">
        <f t="shared" si="3"/>
        <v>-2463</v>
      </c>
    </row>
    <row r="33" spans="1:10">
      <c r="A33" s="50">
        <v>32</v>
      </c>
      <c r="B33" s="119" t="s">
        <v>124</v>
      </c>
      <c r="C33" s="82">
        <v>52248</v>
      </c>
      <c r="D33" s="82">
        <v>60733</v>
      </c>
      <c r="E33" s="82">
        <v>58666</v>
      </c>
      <c r="F33" s="118">
        <f t="shared" si="0"/>
        <v>4.3070910550442217E-3</v>
      </c>
      <c r="G33" s="118">
        <f t="shared" si="1"/>
        <v>0.12283723778900628</v>
      </c>
      <c r="H33" s="64">
        <f t="shared" si="2"/>
        <v>6418</v>
      </c>
      <c r="I33" s="48">
        <f t="shared" si="4"/>
        <v>1.140943295935945E-2</v>
      </c>
      <c r="J33" s="82">
        <f t="shared" si="3"/>
        <v>-2067</v>
      </c>
    </row>
    <row r="34" spans="1:10">
      <c r="A34" s="50">
        <v>33</v>
      </c>
      <c r="B34" s="119" t="s">
        <v>125</v>
      </c>
      <c r="C34" s="82">
        <v>220187</v>
      </c>
      <c r="D34" s="82">
        <v>238318</v>
      </c>
      <c r="E34" s="82">
        <v>235110</v>
      </c>
      <c r="F34" s="118">
        <f t="shared" si="0"/>
        <v>1.726110827313004E-2</v>
      </c>
      <c r="G34" s="118">
        <f t="shared" si="1"/>
        <v>6.7774210103230439E-2</v>
      </c>
      <c r="H34" s="64">
        <f t="shared" si="2"/>
        <v>14923</v>
      </c>
      <c r="I34" s="48">
        <f t="shared" si="4"/>
        <v>2.6528976013169382E-2</v>
      </c>
      <c r="J34" s="82">
        <f t="shared" si="3"/>
        <v>-3208</v>
      </c>
    </row>
    <row r="35" spans="1:10">
      <c r="A35" s="50">
        <v>34</v>
      </c>
      <c r="B35" s="119" t="s">
        <v>126</v>
      </c>
      <c r="C35" s="82">
        <v>3940453</v>
      </c>
      <c r="D35" s="82">
        <v>4097388</v>
      </c>
      <c r="E35" s="82">
        <v>4034380</v>
      </c>
      <c r="F35" s="118">
        <f t="shared" si="0"/>
        <v>0.29619271828059363</v>
      </c>
      <c r="G35" s="118">
        <f t="shared" si="1"/>
        <v>2.3836599497570457E-2</v>
      </c>
      <c r="H35" s="64">
        <f t="shared" si="2"/>
        <v>93927</v>
      </c>
      <c r="I35" s="48">
        <f t="shared" si="4"/>
        <v>0.16697628693888361</v>
      </c>
      <c r="J35" s="82">
        <f t="shared" si="3"/>
        <v>-63008</v>
      </c>
    </row>
    <row r="36" spans="1:10">
      <c r="A36" s="50">
        <v>35</v>
      </c>
      <c r="B36" s="119" t="s">
        <v>127</v>
      </c>
      <c r="C36" s="82">
        <v>822554</v>
      </c>
      <c r="D36" s="82">
        <v>867821</v>
      </c>
      <c r="E36" s="82">
        <v>852949</v>
      </c>
      <c r="F36" s="118">
        <f t="shared" si="0"/>
        <v>6.2621092426770428E-2</v>
      </c>
      <c r="G36" s="118">
        <f t="shared" si="1"/>
        <v>3.6951981268099114E-2</v>
      </c>
      <c r="H36" s="64">
        <f t="shared" si="2"/>
        <v>30395</v>
      </c>
      <c r="I36" s="48">
        <f t="shared" si="4"/>
        <v>5.4033922530341304E-2</v>
      </c>
      <c r="J36" s="82">
        <f t="shared" si="3"/>
        <v>-14872</v>
      </c>
    </row>
    <row r="37" spans="1:10">
      <c r="A37" s="50">
        <v>36</v>
      </c>
      <c r="B37" s="119" t="s">
        <v>128</v>
      </c>
      <c r="C37" s="82">
        <v>17552</v>
      </c>
      <c r="D37" s="82">
        <v>22218</v>
      </c>
      <c r="E37" s="82">
        <v>19886</v>
      </c>
      <c r="F37" s="118">
        <f t="shared" si="0"/>
        <v>1.4599736256197694E-3</v>
      </c>
      <c r="G37" s="118">
        <f t="shared" si="1"/>
        <v>0.13297629899726526</v>
      </c>
      <c r="H37" s="64">
        <f t="shared" si="2"/>
        <v>2334</v>
      </c>
      <c r="I37" s="48">
        <f t="shared" si="4"/>
        <v>4.149207935049074E-3</v>
      </c>
      <c r="J37" s="82">
        <f t="shared" si="3"/>
        <v>-2332</v>
      </c>
    </row>
    <row r="38" spans="1:10">
      <c r="A38" s="50">
        <v>37</v>
      </c>
      <c r="B38" s="119" t="s">
        <v>129</v>
      </c>
      <c r="C38" s="82">
        <v>39027</v>
      </c>
      <c r="D38" s="82">
        <v>46953</v>
      </c>
      <c r="E38" s="82">
        <v>43953</v>
      </c>
      <c r="F38" s="118">
        <f t="shared" si="0"/>
        <v>3.2269043933855837E-3</v>
      </c>
      <c r="G38" s="118">
        <f t="shared" si="1"/>
        <v>0.12622030901683451</v>
      </c>
      <c r="H38" s="64">
        <f t="shared" si="2"/>
        <v>4926</v>
      </c>
      <c r="I38" s="48">
        <f t="shared" si="4"/>
        <v>8.7570686752578147E-3</v>
      </c>
      <c r="J38" s="82">
        <f t="shared" si="3"/>
        <v>-3000</v>
      </c>
    </row>
    <row r="39" spans="1:10">
      <c r="A39" s="50">
        <v>38</v>
      </c>
      <c r="B39" s="119" t="s">
        <v>130</v>
      </c>
      <c r="C39" s="82">
        <v>206863</v>
      </c>
      <c r="D39" s="82">
        <v>221581</v>
      </c>
      <c r="E39" s="82">
        <v>209271</v>
      </c>
      <c r="F39" s="118">
        <f t="shared" si="0"/>
        <v>1.5364082299460662E-2</v>
      </c>
      <c r="G39" s="118">
        <f t="shared" si="1"/>
        <v>1.1640554376568068E-2</v>
      </c>
      <c r="H39" s="64">
        <f t="shared" si="2"/>
        <v>2408</v>
      </c>
      <c r="I39" s="48">
        <f t="shared" si="4"/>
        <v>4.2807595148235521E-3</v>
      </c>
      <c r="J39" s="82">
        <f t="shared" si="3"/>
        <v>-12310</v>
      </c>
    </row>
    <row r="40" spans="1:10">
      <c r="A40" s="50">
        <v>39</v>
      </c>
      <c r="B40" s="119" t="s">
        <v>131</v>
      </c>
      <c r="C40" s="82">
        <v>59474</v>
      </c>
      <c r="D40" s="82">
        <v>66686</v>
      </c>
      <c r="E40" s="82">
        <v>65317</v>
      </c>
      <c r="F40" s="118">
        <f t="shared" si="0"/>
        <v>4.7953885801371053E-3</v>
      </c>
      <c r="G40" s="118">
        <f t="shared" si="1"/>
        <v>9.8244611090560582E-2</v>
      </c>
      <c r="H40" s="64">
        <f t="shared" si="2"/>
        <v>5843</v>
      </c>
      <c r="I40" s="48">
        <f t="shared" si="4"/>
        <v>1.0387241630030736E-2</v>
      </c>
      <c r="J40" s="82">
        <f t="shared" si="3"/>
        <v>-1369</v>
      </c>
    </row>
    <row r="41" spans="1:10">
      <c r="A41" s="50">
        <v>40</v>
      </c>
      <c r="B41" s="119" t="s">
        <v>132</v>
      </c>
      <c r="C41" s="82">
        <v>23163</v>
      </c>
      <c r="D41" s="82">
        <v>26589</v>
      </c>
      <c r="E41" s="82">
        <v>25284</v>
      </c>
      <c r="F41" s="118">
        <f t="shared" si="0"/>
        <v>1.8562794503756536E-3</v>
      </c>
      <c r="G41" s="118">
        <f t="shared" si="1"/>
        <v>9.1568449682683586E-2</v>
      </c>
      <c r="H41" s="64">
        <f t="shared" si="2"/>
        <v>2121</v>
      </c>
      <c r="I41" s="48">
        <f t="shared" si="4"/>
        <v>3.7705527121846983E-3</v>
      </c>
      <c r="J41" s="82">
        <f t="shared" si="3"/>
        <v>-1305</v>
      </c>
    </row>
    <row r="42" spans="1:10">
      <c r="A42" s="50">
        <v>41</v>
      </c>
      <c r="B42" s="119" t="s">
        <v>133</v>
      </c>
      <c r="C42" s="82">
        <v>448171</v>
      </c>
      <c r="D42" s="82">
        <v>469341</v>
      </c>
      <c r="E42" s="82">
        <v>463269</v>
      </c>
      <c r="F42" s="118">
        <f t="shared" si="0"/>
        <v>3.4011893873440856E-2</v>
      </c>
      <c r="G42" s="118">
        <f t="shared" si="1"/>
        <v>3.3688034254782215E-2</v>
      </c>
      <c r="H42" s="64">
        <f t="shared" si="2"/>
        <v>15098</v>
      </c>
      <c r="I42" s="48">
        <f t="shared" si="4"/>
        <v>2.6840077722095509E-2</v>
      </c>
      <c r="J42" s="82">
        <f t="shared" si="3"/>
        <v>-6072</v>
      </c>
    </row>
    <row r="43" spans="1:10">
      <c r="A43" s="50">
        <v>42</v>
      </c>
      <c r="B43" s="119" t="s">
        <v>134</v>
      </c>
      <c r="C43" s="82">
        <v>272204</v>
      </c>
      <c r="D43" s="82">
        <v>299879</v>
      </c>
      <c r="E43" s="82">
        <v>287206</v>
      </c>
      <c r="F43" s="118">
        <f t="shared" si="0"/>
        <v>2.1085848592967488E-2</v>
      </c>
      <c r="G43" s="118">
        <f t="shared" si="1"/>
        <v>5.5113076956988138E-2</v>
      </c>
      <c r="H43" s="64">
        <f t="shared" si="2"/>
        <v>15002</v>
      </c>
      <c r="I43" s="48">
        <f t="shared" si="4"/>
        <v>2.666941621319889E-2</v>
      </c>
      <c r="J43" s="82">
        <f t="shared" si="3"/>
        <v>-12673</v>
      </c>
    </row>
    <row r="44" spans="1:10">
      <c r="A44" s="50">
        <v>43</v>
      </c>
      <c r="B44" s="119" t="s">
        <v>135</v>
      </c>
      <c r="C44" s="82">
        <v>75486</v>
      </c>
      <c r="D44" s="82">
        <v>82330</v>
      </c>
      <c r="E44" s="82">
        <v>79481</v>
      </c>
      <c r="F44" s="118">
        <f t="shared" si="0"/>
        <v>5.8352692214565464E-3</v>
      </c>
      <c r="G44" s="118">
        <f t="shared" si="1"/>
        <v>5.2923720954879051E-2</v>
      </c>
      <c r="H44" s="64">
        <f t="shared" si="2"/>
        <v>3995</v>
      </c>
      <c r="I44" s="48">
        <f t="shared" si="4"/>
        <v>7.1020075837708013E-3</v>
      </c>
      <c r="J44" s="82">
        <f t="shared" si="3"/>
        <v>-2849</v>
      </c>
    </row>
    <row r="45" spans="1:10">
      <c r="A45" s="50">
        <v>44</v>
      </c>
      <c r="B45" s="119" t="s">
        <v>136</v>
      </c>
      <c r="C45" s="82">
        <v>86548</v>
      </c>
      <c r="D45" s="82">
        <v>92937</v>
      </c>
      <c r="E45" s="82">
        <v>86032</v>
      </c>
      <c r="F45" s="118">
        <f t="shared" si="0"/>
        <v>6.3162250306406514E-3</v>
      </c>
      <c r="G45" s="118">
        <f t="shared" si="1"/>
        <v>-5.9620095207283822E-3</v>
      </c>
      <c r="H45" s="64">
        <f t="shared" si="2"/>
        <v>-516</v>
      </c>
      <c r="I45" s="48">
        <f t="shared" si="4"/>
        <v>-9.173056103193326E-4</v>
      </c>
      <c r="J45" s="82">
        <f t="shared" si="3"/>
        <v>-6905</v>
      </c>
    </row>
    <row r="46" spans="1:10">
      <c r="A46" s="50">
        <v>45</v>
      </c>
      <c r="B46" s="119" t="s">
        <v>137</v>
      </c>
      <c r="C46" s="82">
        <v>214520</v>
      </c>
      <c r="D46" s="82">
        <v>231046</v>
      </c>
      <c r="E46" s="82">
        <v>226366</v>
      </c>
      <c r="F46" s="118">
        <f t="shared" si="0"/>
        <v>1.6619148634066414E-2</v>
      </c>
      <c r="G46" s="118">
        <f t="shared" si="1"/>
        <v>5.522095841879545E-2</v>
      </c>
      <c r="H46" s="64">
        <f t="shared" si="2"/>
        <v>11846</v>
      </c>
      <c r="I46" s="48">
        <f t="shared" si="4"/>
        <v>2.1058919108222506E-2</v>
      </c>
      <c r="J46" s="82">
        <f t="shared" si="3"/>
        <v>-4680</v>
      </c>
    </row>
    <row r="47" spans="1:10">
      <c r="A47" s="50">
        <v>46</v>
      </c>
      <c r="B47" s="119" t="s">
        <v>138</v>
      </c>
      <c r="C47" s="82">
        <v>125233</v>
      </c>
      <c r="D47" s="82">
        <v>138248</v>
      </c>
      <c r="E47" s="82">
        <v>132929</v>
      </c>
      <c r="F47" s="118">
        <f t="shared" si="0"/>
        <v>9.7592695403806856E-3</v>
      </c>
      <c r="G47" s="118">
        <f t="shared" si="1"/>
        <v>6.1453450767768876E-2</v>
      </c>
      <c r="H47" s="64">
        <f t="shared" si="2"/>
        <v>7696</v>
      </c>
      <c r="I47" s="48">
        <f t="shared" si="4"/>
        <v>1.3681364296545704E-2</v>
      </c>
      <c r="J47" s="82">
        <f t="shared" si="3"/>
        <v>-5319</v>
      </c>
    </row>
    <row r="48" spans="1:10">
      <c r="A48" s="50">
        <v>47</v>
      </c>
      <c r="B48" s="119" t="s">
        <v>139</v>
      </c>
      <c r="C48" s="82">
        <v>55011</v>
      </c>
      <c r="D48" s="82">
        <v>61288</v>
      </c>
      <c r="E48" s="82">
        <v>59587</v>
      </c>
      <c r="F48" s="118">
        <f t="shared" si="0"/>
        <v>4.3747082585640753E-3</v>
      </c>
      <c r="G48" s="118">
        <f t="shared" si="1"/>
        <v>8.3183363327334531E-2</v>
      </c>
      <c r="H48" s="64">
        <f t="shared" si="2"/>
        <v>4576</v>
      </c>
      <c r="I48" s="48">
        <f t="shared" si="4"/>
        <v>8.1348652574055533E-3</v>
      </c>
      <c r="J48" s="82">
        <f t="shared" si="3"/>
        <v>-1701</v>
      </c>
    </row>
    <row r="49" spans="1:10">
      <c r="A49" s="50">
        <v>48</v>
      </c>
      <c r="B49" s="119" t="s">
        <v>140</v>
      </c>
      <c r="C49" s="82">
        <v>157727</v>
      </c>
      <c r="D49" s="82">
        <v>170954</v>
      </c>
      <c r="E49" s="82">
        <v>169025</v>
      </c>
      <c r="F49" s="118">
        <f t="shared" si="0"/>
        <v>1.2409335314813513E-2</v>
      </c>
      <c r="G49" s="118">
        <f t="shared" si="1"/>
        <v>7.1630095037628308E-2</v>
      </c>
      <c r="H49" s="64">
        <f t="shared" si="2"/>
        <v>11298</v>
      </c>
      <c r="I49" s="48">
        <f t="shared" si="4"/>
        <v>2.0084726328270967E-2</v>
      </c>
      <c r="J49" s="82">
        <f t="shared" si="3"/>
        <v>-1929</v>
      </c>
    </row>
    <row r="50" spans="1:10">
      <c r="A50" s="50">
        <v>49</v>
      </c>
      <c r="B50" s="119" t="s">
        <v>141</v>
      </c>
      <c r="C50" s="82">
        <v>16857</v>
      </c>
      <c r="D50" s="82">
        <v>22848</v>
      </c>
      <c r="E50" s="82">
        <v>21127</v>
      </c>
      <c r="F50" s="118">
        <f t="shared" si="0"/>
        <v>1.5510843200477152E-3</v>
      </c>
      <c r="G50" s="118">
        <f t="shared" si="1"/>
        <v>0.25330723141721539</v>
      </c>
      <c r="H50" s="64">
        <f t="shared" si="2"/>
        <v>4270</v>
      </c>
      <c r="I50" s="48">
        <f t="shared" si="4"/>
        <v>7.5908816977975774E-3</v>
      </c>
      <c r="J50" s="82">
        <f t="shared" si="3"/>
        <v>-1721</v>
      </c>
    </row>
    <row r="51" spans="1:10">
      <c r="A51" s="50">
        <v>50</v>
      </c>
      <c r="B51" s="119" t="s">
        <v>142</v>
      </c>
      <c r="C51" s="82">
        <v>35933</v>
      </c>
      <c r="D51" s="82">
        <v>40455</v>
      </c>
      <c r="E51" s="82">
        <v>37692</v>
      </c>
      <c r="F51" s="118">
        <f t="shared" si="0"/>
        <v>2.7672395603369378E-3</v>
      </c>
      <c r="G51" s="118">
        <f t="shared" si="1"/>
        <v>4.8952216625386138E-2</v>
      </c>
      <c r="H51" s="64">
        <f t="shared" si="2"/>
        <v>1759</v>
      </c>
      <c r="I51" s="48">
        <f t="shared" si="4"/>
        <v>3.1270166057203604E-3</v>
      </c>
      <c r="J51" s="82">
        <f t="shared" si="3"/>
        <v>-2763</v>
      </c>
    </row>
    <row r="52" spans="1:10">
      <c r="A52" s="50">
        <v>51</v>
      </c>
      <c r="B52" s="119" t="s">
        <v>143</v>
      </c>
      <c r="C52" s="82">
        <v>34481</v>
      </c>
      <c r="D52" s="82">
        <v>40497</v>
      </c>
      <c r="E52" s="82">
        <v>38280</v>
      </c>
      <c r="F52" s="118">
        <f t="shared" si="0"/>
        <v>2.8104088498805578E-3</v>
      </c>
      <c r="G52" s="118">
        <f t="shared" si="1"/>
        <v>0.11017661900756939</v>
      </c>
      <c r="H52" s="64">
        <f t="shared" si="2"/>
        <v>3799</v>
      </c>
      <c r="I52" s="48">
        <f t="shared" si="4"/>
        <v>6.7535736697735358E-3</v>
      </c>
      <c r="J52" s="82">
        <f t="shared" si="3"/>
        <v>-2217</v>
      </c>
    </row>
    <row r="53" spans="1:10">
      <c r="A53" s="50">
        <v>52</v>
      </c>
      <c r="B53" s="119" t="s">
        <v>144</v>
      </c>
      <c r="C53" s="82">
        <v>72587</v>
      </c>
      <c r="D53" s="82">
        <v>77763</v>
      </c>
      <c r="E53" s="82">
        <v>75549</v>
      </c>
      <c r="F53" s="118">
        <f t="shared" si="0"/>
        <v>5.5465929519233608E-3</v>
      </c>
      <c r="G53" s="118">
        <f t="shared" si="1"/>
        <v>4.0806204967831702E-2</v>
      </c>
      <c r="H53" s="64">
        <f t="shared" si="2"/>
        <v>2962</v>
      </c>
      <c r="I53" s="48">
        <f t="shared" si="4"/>
        <v>5.2656186390811297E-3</v>
      </c>
      <c r="J53" s="82">
        <f t="shared" si="3"/>
        <v>-2214</v>
      </c>
    </row>
    <row r="54" spans="1:10">
      <c r="A54" s="50">
        <v>53</v>
      </c>
      <c r="B54" s="119" t="s">
        <v>145</v>
      </c>
      <c r="C54" s="82">
        <v>43448</v>
      </c>
      <c r="D54" s="82">
        <v>51589</v>
      </c>
      <c r="E54" s="82">
        <v>49759</v>
      </c>
      <c r="F54" s="118">
        <f t="shared" si="0"/>
        <v>3.6531644190492861E-3</v>
      </c>
      <c r="G54" s="118">
        <f t="shared" si="1"/>
        <v>0.14525409685140858</v>
      </c>
      <c r="H54" s="64">
        <f t="shared" si="2"/>
        <v>6311</v>
      </c>
      <c r="I54" s="48">
        <f t="shared" si="4"/>
        <v>1.1219216485901759E-2</v>
      </c>
      <c r="J54" s="82">
        <f t="shared" si="3"/>
        <v>-1830</v>
      </c>
    </row>
    <row r="55" spans="1:10">
      <c r="A55" s="50">
        <v>54</v>
      </c>
      <c r="B55" s="119" t="s">
        <v>146</v>
      </c>
      <c r="C55" s="82">
        <v>159565</v>
      </c>
      <c r="D55" s="82">
        <v>175410</v>
      </c>
      <c r="E55" s="82">
        <v>172282</v>
      </c>
      <c r="F55" s="118">
        <f t="shared" si="0"/>
        <v>1.264845500196244E-2</v>
      </c>
      <c r="G55" s="118">
        <f t="shared" si="1"/>
        <v>7.9697928743772128E-2</v>
      </c>
      <c r="H55" s="64">
        <f t="shared" si="2"/>
        <v>12717</v>
      </c>
      <c r="I55" s="48">
        <f t="shared" si="4"/>
        <v>2.2607316756649131E-2</v>
      </c>
      <c r="J55" s="82">
        <f t="shared" si="3"/>
        <v>-3128</v>
      </c>
    </row>
    <row r="56" spans="1:10">
      <c r="A56" s="50">
        <v>55</v>
      </c>
      <c r="B56" s="119" t="s">
        <v>147</v>
      </c>
      <c r="C56" s="82">
        <v>149874</v>
      </c>
      <c r="D56" s="82">
        <v>162993</v>
      </c>
      <c r="E56" s="82">
        <v>158522</v>
      </c>
      <c r="F56" s="118">
        <f t="shared" si="0"/>
        <v>1.1638234892914465E-2</v>
      </c>
      <c r="G56" s="118">
        <f t="shared" si="1"/>
        <v>5.7701802847725421E-2</v>
      </c>
      <c r="H56" s="64">
        <f t="shared" si="2"/>
        <v>8648</v>
      </c>
      <c r="I56" s="48">
        <f t="shared" si="4"/>
        <v>1.5373757593103853E-2</v>
      </c>
      <c r="J56" s="82">
        <f t="shared" si="3"/>
        <v>-4471</v>
      </c>
    </row>
    <row r="57" spans="1:10">
      <c r="A57" s="50">
        <v>56</v>
      </c>
      <c r="B57" s="119" t="s">
        <v>148</v>
      </c>
      <c r="C57" s="82">
        <v>18330</v>
      </c>
      <c r="D57" s="82">
        <v>23486</v>
      </c>
      <c r="E57" s="82">
        <v>21798</v>
      </c>
      <c r="F57" s="118">
        <f t="shared" si="0"/>
        <v>1.6003472337956215E-3</v>
      </c>
      <c r="G57" s="118">
        <f t="shared" si="1"/>
        <v>0.18919803600654664</v>
      </c>
      <c r="H57" s="64">
        <f t="shared" si="2"/>
        <v>3468</v>
      </c>
      <c r="I57" s="48">
        <f t="shared" si="4"/>
        <v>6.1651470088903981E-3</v>
      </c>
      <c r="J57" s="82">
        <f t="shared" si="3"/>
        <v>-1688</v>
      </c>
    </row>
    <row r="58" spans="1:10">
      <c r="A58" s="50">
        <v>57</v>
      </c>
      <c r="B58" s="119" t="s">
        <v>149</v>
      </c>
      <c r="C58" s="82">
        <v>20991</v>
      </c>
      <c r="D58" s="82">
        <v>25046</v>
      </c>
      <c r="E58" s="82">
        <v>23804</v>
      </c>
      <c r="F58" s="118">
        <f t="shared" si="0"/>
        <v>1.747622054925726E-3</v>
      </c>
      <c r="G58" s="118">
        <f t="shared" si="1"/>
        <v>0.13400981372969367</v>
      </c>
      <c r="H58" s="64">
        <f t="shared" si="2"/>
        <v>2813</v>
      </c>
      <c r="I58" s="48">
        <f t="shared" si="4"/>
        <v>5.000737755481168E-3</v>
      </c>
      <c r="J58" s="82">
        <f t="shared" si="3"/>
        <v>-1242</v>
      </c>
    </row>
    <row r="59" spans="1:10">
      <c r="A59" s="50">
        <v>58</v>
      </c>
      <c r="B59" s="119" t="s">
        <v>150</v>
      </c>
      <c r="C59" s="82">
        <v>64779</v>
      </c>
      <c r="D59" s="82">
        <v>79542</v>
      </c>
      <c r="E59" s="82">
        <v>73353</v>
      </c>
      <c r="F59" s="118">
        <f t="shared" si="0"/>
        <v>5.385368870566576E-3</v>
      </c>
      <c r="G59" s="118">
        <f t="shared" si="1"/>
        <v>0.13235770851664891</v>
      </c>
      <c r="H59" s="64">
        <f t="shared" si="2"/>
        <v>8574</v>
      </c>
      <c r="I59" s="48">
        <f t="shared" si="4"/>
        <v>1.5242206013329375E-2</v>
      </c>
      <c r="J59" s="82">
        <f t="shared" si="3"/>
        <v>-6189</v>
      </c>
    </row>
    <row r="60" spans="1:10">
      <c r="A60" s="50">
        <v>59</v>
      </c>
      <c r="B60" s="119" t="s">
        <v>151</v>
      </c>
      <c r="C60" s="82">
        <v>237012</v>
      </c>
      <c r="D60" s="82">
        <v>248536</v>
      </c>
      <c r="E60" s="82">
        <v>242777</v>
      </c>
      <c r="F60" s="118">
        <f t="shared" si="0"/>
        <v>1.7823997631856117E-2</v>
      </c>
      <c r="G60" s="118">
        <f t="shared" si="1"/>
        <v>2.4323662936897708E-2</v>
      </c>
      <c r="H60" s="64">
        <f t="shared" si="2"/>
        <v>5765</v>
      </c>
      <c r="I60" s="48">
        <f t="shared" si="4"/>
        <v>1.0248579154052233E-2</v>
      </c>
      <c r="J60" s="82">
        <f t="shared" si="3"/>
        <v>-5759</v>
      </c>
    </row>
    <row r="61" spans="1:10">
      <c r="A61" s="50">
        <v>60</v>
      </c>
      <c r="B61" s="119" t="s">
        <v>152</v>
      </c>
      <c r="C61" s="82">
        <v>48312</v>
      </c>
      <c r="D61" s="82">
        <v>57097</v>
      </c>
      <c r="E61" s="82">
        <v>54220</v>
      </c>
      <c r="F61" s="118">
        <f t="shared" si="0"/>
        <v>3.980678365739912E-3</v>
      </c>
      <c r="G61" s="118">
        <f t="shared" si="1"/>
        <v>0.12228845835403213</v>
      </c>
      <c r="H61" s="64">
        <f t="shared" si="2"/>
        <v>5908</v>
      </c>
      <c r="I61" s="48">
        <f t="shared" si="4"/>
        <v>1.0502793693346156E-2</v>
      </c>
      <c r="J61" s="82">
        <f t="shared" si="3"/>
        <v>-2877</v>
      </c>
    </row>
    <row r="62" spans="1:10">
      <c r="A62" s="50">
        <v>61</v>
      </c>
      <c r="B62" s="119" t="s">
        <v>153</v>
      </c>
      <c r="C62" s="82">
        <v>111404</v>
      </c>
      <c r="D62" s="82">
        <v>119134</v>
      </c>
      <c r="E62" s="82">
        <v>115317</v>
      </c>
      <c r="F62" s="118">
        <f t="shared" si="0"/>
        <v>8.4662465345265482E-3</v>
      </c>
      <c r="G62" s="118">
        <f t="shared" si="1"/>
        <v>3.5124412049836629E-2</v>
      </c>
      <c r="H62" s="64">
        <f t="shared" si="2"/>
        <v>3913</v>
      </c>
      <c r="I62" s="48">
        <f t="shared" si="4"/>
        <v>6.9562342115882716E-3</v>
      </c>
      <c r="J62" s="82">
        <f t="shared" si="3"/>
        <v>-3817</v>
      </c>
    </row>
    <row r="63" spans="1:10">
      <c r="A63" s="50">
        <v>62</v>
      </c>
      <c r="B63" s="119" t="s">
        <v>154</v>
      </c>
      <c r="C63" s="82">
        <v>5354</v>
      </c>
      <c r="D63" s="82">
        <v>7743</v>
      </c>
      <c r="E63" s="82">
        <v>6582</v>
      </c>
      <c r="F63" s="118">
        <f t="shared" si="0"/>
        <v>4.832317411158263E-4</v>
      </c>
      <c r="G63" s="118">
        <f t="shared" si="1"/>
        <v>0.22936122525214792</v>
      </c>
      <c r="H63" s="64">
        <f t="shared" si="2"/>
        <v>1228</v>
      </c>
      <c r="I63" s="48">
        <f t="shared" si="4"/>
        <v>2.1830451346359311E-3</v>
      </c>
      <c r="J63" s="82">
        <f t="shared" si="3"/>
        <v>-1161</v>
      </c>
    </row>
    <row r="64" spans="1:10">
      <c r="A64" s="50">
        <v>63</v>
      </c>
      <c r="B64" s="119" t="s">
        <v>155</v>
      </c>
      <c r="C64" s="82">
        <v>113776</v>
      </c>
      <c r="D64" s="82">
        <v>132514</v>
      </c>
      <c r="E64" s="82">
        <v>123469</v>
      </c>
      <c r="F64" s="118">
        <f t="shared" si="0"/>
        <v>9.0647432154102037E-3</v>
      </c>
      <c r="G64" s="118">
        <f t="shared" si="1"/>
        <v>8.5193713964280687E-2</v>
      </c>
      <c r="H64" s="64">
        <f t="shared" si="2"/>
        <v>9693</v>
      </c>
      <c r="I64" s="48">
        <f t="shared" si="4"/>
        <v>1.7231479226405604E-2</v>
      </c>
      <c r="J64" s="82">
        <f t="shared" si="3"/>
        <v>-9045</v>
      </c>
    </row>
    <row r="65" spans="1:10">
      <c r="A65" s="50">
        <v>64</v>
      </c>
      <c r="B65" s="119" t="s">
        <v>156</v>
      </c>
      <c r="C65" s="82">
        <v>56501</v>
      </c>
      <c r="D65" s="82">
        <v>62925</v>
      </c>
      <c r="E65" s="82">
        <v>61234</v>
      </c>
      <c r="F65" s="118">
        <f t="shared" si="0"/>
        <v>4.4956263195816632E-3</v>
      </c>
      <c r="G65" s="118">
        <f t="shared" si="1"/>
        <v>8.3768428877365006E-2</v>
      </c>
      <c r="H65" s="64">
        <f t="shared" si="2"/>
        <v>4733</v>
      </c>
      <c r="I65" s="48">
        <f t="shared" si="4"/>
        <v>8.4139679334135683E-3</v>
      </c>
      <c r="J65" s="82">
        <f t="shared" si="3"/>
        <v>-1691</v>
      </c>
    </row>
    <row r="66" spans="1:10">
      <c r="A66" s="50">
        <v>65</v>
      </c>
      <c r="B66" s="119" t="s">
        <v>157</v>
      </c>
      <c r="C66" s="82">
        <v>58228</v>
      </c>
      <c r="D66" s="82">
        <v>67388</v>
      </c>
      <c r="E66" s="82">
        <v>67449</v>
      </c>
      <c r="F66" s="118">
        <f t="shared" ref="F66:F83" si="5">E66/$E$83</f>
        <v>4.9519139633122707E-3</v>
      </c>
      <c r="G66" s="118">
        <f t="shared" ref="G66:G83" si="6">(E66-C66)/C66</f>
        <v>0.15836023906024593</v>
      </c>
      <c r="H66" s="64">
        <f t="shared" ref="H66:H83" si="7">E66-C66</f>
        <v>9221</v>
      </c>
      <c r="I66" s="48">
        <f t="shared" si="4"/>
        <v>1.6392393474330552E-2</v>
      </c>
      <c r="J66" s="82">
        <f t="shared" ref="J66:J83" si="8">E66-D66</f>
        <v>61</v>
      </c>
    </row>
    <row r="67" spans="1:10">
      <c r="A67" s="50">
        <v>66</v>
      </c>
      <c r="B67" s="119" t="s">
        <v>158</v>
      </c>
      <c r="C67" s="82">
        <v>32575</v>
      </c>
      <c r="D67" s="82">
        <v>41451</v>
      </c>
      <c r="E67" s="82">
        <v>36487</v>
      </c>
      <c r="F67" s="118">
        <f t="shared" si="5"/>
        <v>2.678771883636152E-3</v>
      </c>
      <c r="G67" s="118">
        <f t="shared" si="6"/>
        <v>0.12009209516500384</v>
      </c>
      <c r="H67" s="64">
        <f t="shared" si="7"/>
        <v>3912</v>
      </c>
      <c r="I67" s="48">
        <f t="shared" ref="I67:I83" si="9">H67/$H$83</f>
        <v>6.9544564875372653E-3</v>
      </c>
      <c r="J67" s="82">
        <f t="shared" si="8"/>
        <v>-4964</v>
      </c>
    </row>
    <row r="68" spans="1:10">
      <c r="A68" s="50">
        <v>67</v>
      </c>
      <c r="B68" s="119" t="s">
        <v>159</v>
      </c>
      <c r="C68" s="82">
        <v>84102</v>
      </c>
      <c r="D68" s="82">
        <v>90145</v>
      </c>
      <c r="E68" s="82">
        <v>86237</v>
      </c>
      <c r="F68" s="118">
        <f t="shared" si="5"/>
        <v>6.3312755482536481E-3</v>
      </c>
      <c r="G68" s="118">
        <f t="shared" si="6"/>
        <v>2.5385841002592089E-2</v>
      </c>
      <c r="H68" s="64">
        <f t="shared" si="7"/>
        <v>2135</v>
      </c>
      <c r="I68" s="48">
        <f t="shared" si="9"/>
        <v>3.7954408488987887E-3</v>
      </c>
      <c r="J68" s="82">
        <f t="shared" si="8"/>
        <v>-3908</v>
      </c>
    </row>
    <row r="69" spans="1:10">
      <c r="A69" s="50">
        <v>68</v>
      </c>
      <c r="B69" s="119" t="s">
        <v>160</v>
      </c>
      <c r="C69" s="82">
        <v>38872</v>
      </c>
      <c r="D69" s="82">
        <v>46349</v>
      </c>
      <c r="E69" s="82">
        <v>42296</v>
      </c>
      <c r="F69" s="118">
        <f t="shared" si="5"/>
        <v>3.1052521607771175E-3</v>
      </c>
      <c r="G69" s="118">
        <f t="shared" si="6"/>
        <v>8.8083967894628523E-2</v>
      </c>
      <c r="H69" s="64">
        <f t="shared" si="7"/>
        <v>3424</v>
      </c>
      <c r="I69" s="48">
        <f t="shared" si="9"/>
        <v>6.0869271506461134E-3</v>
      </c>
      <c r="J69" s="82">
        <f t="shared" si="8"/>
        <v>-4053</v>
      </c>
    </row>
    <row r="70" spans="1:10">
      <c r="A70" s="50">
        <v>69</v>
      </c>
      <c r="B70" s="119" t="s">
        <v>161</v>
      </c>
      <c r="C70" s="82">
        <v>6057</v>
      </c>
      <c r="D70" s="82">
        <v>9111</v>
      </c>
      <c r="E70" s="82">
        <v>8267</v>
      </c>
      <c r="F70" s="118">
        <f t="shared" si="5"/>
        <v>6.0693965417875047E-4</v>
      </c>
      <c r="G70" s="118">
        <f t="shared" si="6"/>
        <v>0.36486709592207361</v>
      </c>
      <c r="H70" s="64">
        <f t="shared" si="7"/>
        <v>2210</v>
      </c>
      <c r="I70" s="48">
        <f t="shared" si="9"/>
        <v>3.9287701527242732E-3</v>
      </c>
      <c r="J70" s="82">
        <f t="shared" si="8"/>
        <v>-844</v>
      </c>
    </row>
    <row r="71" spans="1:10">
      <c r="A71" s="50">
        <v>70</v>
      </c>
      <c r="B71" s="119" t="s">
        <v>162</v>
      </c>
      <c r="C71" s="82">
        <v>38889</v>
      </c>
      <c r="D71" s="82">
        <v>43499</v>
      </c>
      <c r="E71" s="82">
        <v>41464</v>
      </c>
      <c r="F71" s="118">
        <f t="shared" si="5"/>
        <v>3.0441690844160772E-3</v>
      </c>
      <c r="G71" s="118">
        <f t="shared" si="6"/>
        <v>6.6214096531152775E-2</v>
      </c>
      <c r="H71" s="64">
        <f t="shared" si="7"/>
        <v>2575</v>
      </c>
      <c r="I71" s="48">
        <f t="shared" si="9"/>
        <v>4.5776394313416305E-3</v>
      </c>
      <c r="J71" s="82">
        <f t="shared" si="8"/>
        <v>-2035</v>
      </c>
    </row>
    <row r="72" spans="1:10">
      <c r="A72" s="50">
        <v>71</v>
      </c>
      <c r="B72" s="119" t="s">
        <v>163</v>
      </c>
      <c r="C72" s="82">
        <v>32710</v>
      </c>
      <c r="D72" s="82">
        <v>37729</v>
      </c>
      <c r="E72" s="82">
        <v>36781</v>
      </c>
      <c r="F72" s="118">
        <f t="shared" si="5"/>
        <v>2.700356528407962E-3</v>
      </c>
      <c r="G72" s="118">
        <f t="shared" si="6"/>
        <v>0.12445735249159279</v>
      </c>
      <c r="H72" s="64">
        <f t="shared" si="7"/>
        <v>4071</v>
      </c>
      <c r="I72" s="48">
        <f t="shared" si="9"/>
        <v>7.2371146116472921E-3</v>
      </c>
      <c r="J72" s="82">
        <f t="shared" si="8"/>
        <v>-948</v>
      </c>
    </row>
    <row r="73" spans="1:10">
      <c r="A73" s="50">
        <v>72</v>
      </c>
      <c r="B73" s="119" t="s">
        <v>164</v>
      </c>
      <c r="C73" s="82">
        <v>45432</v>
      </c>
      <c r="D73" s="82">
        <v>50261</v>
      </c>
      <c r="E73" s="82">
        <v>48200</v>
      </c>
      <c r="F73" s="118">
        <f t="shared" si="5"/>
        <v>3.5387070680314233E-3</v>
      </c>
      <c r="G73" s="118">
        <f t="shared" si="6"/>
        <v>6.0926219404824795E-2</v>
      </c>
      <c r="H73" s="64">
        <f t="shared" si="7"/>
        <v>2768</v>
      </c>
      <c r="I73" s="48">
        <f t="shared" si="9"/>
        <v>4.9207401731858769E-3</v>
      </c>
      <c r="J73" s="82">
        <f t="shared" si="8"/>
        <v>-2061</v>
      </c>
    </row>
    <row r="74" spans="1:10">
      <c r="A74" s="50">
        <v>73</v>
      </c>
      <c r="B74" s="119" t="s">
        <v>165</v>
      </c>
      <c r="C74" s="82">
        <v>27509</v>
      </c>
      <c r="D74" s="82">
        <v>17595</v>
      </c>
      <c r="E74" s="82">
        <v>17512</v>
      </c>
      <c r="F74" s="118">
        <f t="shared" si="5"/>
        <v>1.2856812899453586E-3</v>
      </c>
      <c r="G74" s="118">
        <f t="shared" si="6"/>
        <v>-0.36340833908902542</v>
      </c>
      <c r="H74" s="64">
        <f t="shared" si="7"/>
        <v>-9997</v>
      </c>
      <c r="I74" s="48">
        <f t="shared" si="9"/>
        <v>-1.7771907337911567E-2</v>
      </c>
      <c r="J74" s="82">
        <f t="shared" si="8"/>
        <v>-83</v>
      </c>
    </row>
    <row r="75" spans="1:10">
      <c r="A75" s="50">
        <v>74</v>
      </c>
      <c r="B75" s="119" t="s">
        <v>166</v>
      </c>
      <c r="C75" s="82">
        <v>26035</v>
      </c>
      <c r="D75" s="82">
        <v>28830</v>
      </c>
      <c r="E75" s="82">
        <v>27583</v>
      </c>
      <c r="F75" s="118">
        <f t="shared" si="5"/>
        <v>2.02506549911848E-3</v>
      </c>
      <c r="G75" s="118">
        <f t="shared" si="6"/>
        <v>5.9458421355867104E-2</v>
      </c>
      <c r="H75" s="64">
        <f t="shared" si="7"/>
        <v>1548</v>
      </c>
      <c r="I75" s="48">
        <f t="shared" si="9"/>
        <v>2.7519168309579978E-3</v>
      </c>
      <c r="J75" s="82">
        <f t="shared" si="8"/>
        <v>-1247</v>
      </c>
    </row>
    <row r="76" spans="1:10">
      <c r="A76" s="50">
        <v>75</v>
      </c>
      <c r="B76" s="119" t="s">
        <v>167</v>
      </c>
      <c r="C76" s="82">
        <v>6642</v>
      </c>
      <c r="D76" s="82">
        <v>9552</v>
      </c>
      <c r="E76" s="82">
        <v>8694</v>
      </c>
      <c r="F76" s="118">
        <f t="shared" si="5"/>
        <v>6.3828878110923641E-4</v>
      </c>
      <c r="G76" s="118">
        <f t="shared" si="6"/>
        <v>0.30894308943089432</v>
      </c>
      <c r="H76" s="64">
        <f t="shared" si="7"/>
        <v>2052</v>
      </c>
      <c r="I76" s="48">
        <f t="shared" si="9"/>
        <v>3.6478897526652527E-3</v>
      </c>
      <c r="J76" s="82">
        <f t="shared" si="8"/>
        <v>-858</v>
      </c>
    </row>
    <row r="77" spans="1:10">
      <c r="A77" s="50">
        <v>76</v>
      </c>
      <c r="B77" s="119" t="s">
        <v>168</v>
      </c>
      <c r="C77" s="82">
        <v>12674</v>
      </c>
      <c r="D77" s="82">
        <v>14944</v>
      </c>
      <c r="E77" s="82">
        <v>13989</v>
      </c>
      <c r="F77" s="118">
        <f t="shared" si="5"/>
        <v>1.0270326384790784E-3</v>
      </c>
      <c r="G77" s="118">
        <f t="shared" si="6"/>
        <v>0.10375572037241597</v>
      </c>
      <c r="H77" s="64">
        <f t="shared" si="7"/>
        <v>1315</v>
      </c>
      <c r="I77" s="48">
        <f t="shared" si="9"/>
        <v>2.3377071270734929E-3</v>
      </c>
      <c r="J77" s="82">
        <f t="shared" si="8"/>
        <v>-955</v>
      </c>
    </row>
    <row r="78" spans="1:10">
      <c r="A78" s="50">
        <v>77</v>
      </c>
      <c r="B78" s="119" t="s">
        <v>169</v>
      </c>
      <c r="C78" s="82">
        <v>48062</v>
      </c>
      <c r="D78" s="82">
        <v>52522</v>
      </c>
      <c r="E78" s="82">
        <v>51409</v>
      </c>
      <c r="F78" s="118">
        <f t="shared" si="5"/>
        <v>3.7743027315441375E-3</v>
      </c>
      <c r="G78" s="118">
        <f t="shared" si="6"/>
        <v>6.9639216012650329E-2</v>
      </c>
      <c r="H78" s="64">
        <f t="shared" si="7"/>
        <v>3347</v>
      </c>
      <c r="I78" s="48">
        <f t="shared" si="9"/>
        <v>5.9500423987186163E-3</v>
      </c>
      <c r="J78" s="82">
        <f t="shared" si="8"/>
        <v>-1113</v>
      </c>
    </row>
    <row r="79" spans="1:10">
      <c r="A79" s="50">
        <v>78</v>
      </c>
      <c r="B79" s="119" t="s">
        <v>170</v>
      </c>
      <c r="C79" s="82">
        <v>34708</v>
      </c>
      <c r="D79" s="82">
        <v>39082</v>
      </c>
      <c r="E79" s="82">
        <v>36882</v>
      </c>
      <c r="F79" s="118">
        <f t="shared" si="5"/>
        <v>2.7077716614758288E-3</v>
      </c>
      <c r="G79" s="118">
        <f t="shared" si="6"/>
        <v>6.2636856056240642E-2</v>
      </c>
      <c r="H79" s="64">
        <f t="shared" si="7"/>
        <v>2174</v>
      </c>
      <c r="I79" s="48">
        <f t="shared" si="9"/>
        <v>3.8647720868880409E-3</v>
      </c>
      <c r="J79" s="82">
        <f t="shared" si="8"/>
        <v>-2200</v>
      </c>
    </row>
    <row r="80" spans="1:10">
      <c r="A80" s="50">
        <v>79</v>
      </c>
      <c r="B80" s="119" t="s">
        <v>171</v>
      </c>
      <c r="C80" s="82">
        <v>11470</v>
      </c>
      <c r="D80" s="82">
        <v>14363</v>
      </c>
      <c r="E80" s="82">
        <v>14045</v>
      </c>
      <c r="F80" s="118">
        <f t="shared" si="5"/>
        <v>1.0311439993879947E-3</v>
      </c>
      <c r="G80" s="118">
        <f t="shared" si="6"/>
        <v>0.22449869224062771</v>
      </c>
      <c r="H80" s="64">
        <f t="shared" si="7"/>
        <v>2575</v>
      </c>
      <c r="I80" s="48">
        <f t="shared" si="9"/>
        <v>4.5776394313416305E-3</v>
      </c>
      <c r="J80" s="82">
        <f t="shared" si="8"/>
        <v>-318</v>
      </c>
    </row>
    <row r="81" spans="1:10">
      <c r="A81" s="50">
        <v>80</v>
      </c>
      <c r="B81" s="119" t="s">
        <v>172</v>
      </c>
      <c r="C81" s="82">
        <v>49250</v>
      </c>
      <c r="D81" s="82">
        <v>53057</v>
      </c>
      <c r="E81" s="82">
        <v>51925</v>
      </c>
      <c r="F81" s="118">
        <f t="shared" si="5"/>
        <v>3.8121859856334365E-3</v>
      </c>
      <c r="G81" s="118">
        <f t="shared" si="6"/>
        <v>5.4314720812182742E-2</v>
      </c>
      <c r="H81" s="64">
        <f t="shared" si="7"/>
        <v>2675</v>
      </c>
      <c r="I81" s="48">
        <f t="shared" si="9"/>
        <v>4.7554118364422767E-3</v>
      </c>
      <c r="J81" s="82">
        <f t="shared" si="8"/>
        <v>-1132</v>
      </c>
    </row>
    <row r="82" spans="1:10">
      <c r="A82" s="50">
        <v>81</v>
      </c>
      <c r="B82" s="119" t="s">
        <v>173</v>
      </c>
      <c r="C82" s="82">
        <v>67132</v>
      </c>
      <c r="D82" s="82">
        <v>71133</v>
      </c>
      <c r="E82" s="82">
        <v>68690</v>
      </c>
      <c r="F82" s="118">
        <f t="shared" si="5"/>
        <v>5.0430246577402166E-3</v>
      </c>
      <c r="G82" s="118">
        <f t="shared" si="6"/>
        <v>2.3208008103438003E-2</v>
      </c>
      <c r="H82" s="64">
        <f t="shared" si="7"/>
        <v>1558</v>
      </c>
      <c r="I82" s="48">
        <f t="shared" si="9"/>
        <v>2.7696940714680624E-3</v>
      </c>
      <c r="J82" s="82">
        <f t="shared" si="8"/>
        <v>-2443</v>
      </c>
    </row>
    <row r="83" spans="1:10" s="11" customFormat="1">
      <c r="A83" s="133" t="s">
        <v>174</v>
      </c>
      <c r="B83" s="133"/>
      <c r="C83" s="75">
        <v>13058277</v>
      </c>
      <c r="D83" s="81">
        <v>13999398</v>
      </c>
      <c r="E83" s="81">
        <v>13620794</v>
      </c>
      <c r="F83" s="118">
        <f t="shared" si="5"/>
        <v>1</v>
      </c>
      <c r="G83" s="118">
        <f t="shared" si="6"/>
        <v>4.3077428974741462E-2</v>
      </c>
      <c r="H83" s="64">
        <f t="shared" si="7"/>
        <v>562517</v>
      </c>
      <c r="I83" s="48">
        <f t="shared" si="9"/>
        <v>1</v>
      </c>
      <c r="J83" s="82">
        <f t="shared" si="8"/>
        <v>-378604</v>
      </c>
    </row>
    <row r="84" spans="1:10">
      <c r="C84" s="8"/>
      <c r="D84" s="8"/>
      <c r="E84" s="8"/>
      <c r="I84" s="15"/>
    </row>
  </sheetData>
  <mergeCells count="1">
    <mergeCell ref="A83:B8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L84"/>
  <sheetViews>
    <sheetView tabSelected="1" topLeftCell="J1" workbookViewId="0">
      <pane ySplit="1" topLeftCell="A2" activePane="bottomLeft" state="frozen"/>
      <selection activeCell="W1" sqref="W1"/>
      <selection pane="bottomLeft" activeCell="Q19" sqref="Q19"/>
    </sheetView>
  </sheetViews>
  <sheetFormatPr defaultColWidth="9.1796875" defaultRowHeight="14.5"/>
  <cols>
    <col min="1" max="1" width="11.81640625" style="7" customWidth="1"/>
    <col min="2" max="2" width="16.453125" style="7" bestFit="1" customWidth="1"/>
    <col min="3" max="3" width="12" style="7" customWidth="1"/>
    <col min="4" max="4" width="12" style="7" bestFit="1" customWidth="1"/>
    <col min="5" max="5" width="13.6328125" style="7" customWidth="1"/>
    <col min="6" max="6" width="18.1796875" style="7" customWidth="1"/>
    <col min="7" max="7" width="30.453125" style="7" customWidth="1"/>
    <col min="8" max="8" width="27.453125" style="7" customWidth="1"/>
    <col min="9" max="9" width="22.26953125" style="7" customWidth="1"/>
    <col min="10" max="10" width="23.1796875" style="7" customWidth="1"/>
    <col min="11" max="16384" width="9.1796875" style="7"/>
  </cols>
  <sheetData>
    <row r="1" spans="1:12" ht="29">
      <c r="A1" s="23" t="s">
        <v>92</v>
      </c>
      <c r="B1" s="23" t="s">
        <v>175</v>
      </c>
      <c r="C1" s="55">
        <v>42005</v>
      </c>
      <c r="D1" s="55">
        <v>42339</v>
      </c>
      <c r="E1" s="55">
        <v>42370</v>
      </c>
      <c r="F1" s="71" t="s">
        <v>292</v>
      </c>
      <c r="G1" s="16" t="s">
        <v>296</v>
      </c>
      <c r="H1" s="1" t="s">
        <v>297</v>
      </c>
      <c r="I1" s="1" t="s">
        <v>294</v>
      </c>
      <c r="J1" s="45" t="s">
        <v>298</v>
      </c>
    </row>
    <row r="2" spans="1:12">
      <c r="A2" s="50">
        <v>1</v>
      </c>
      <c r="B2" s="119" t="s">
        <v>93</v>
      </c>
      <c r="C2" s="82">
        <v>51131</v>
      </c>
      <c r="D2" s="82">
        <v>51768</v>
      </c>
      <c r="E2" s="65">
        <v>50666</v>
      </c>
      <c r="F2" s="118">
        <f t="shared" ref="F2:F65" si="0">E2/$E$83</f>
        <v>2.5376215695329146E-2</v>
      </c>
      <c r="G2" s="118">
        <f t="shared" ref="G2:G65" si="1">(E2-C2)/C2</f>
        <v>-9.0942872230153921E-3</v>
      </c>
      <c r="H2" s="64">
        <f t="shared" ref="H2:H65" si="2">E2-C2</f>
        <v>-465</v>
      </c>
      <c r="I2" s="48">
        <f>H2/$H$83</f>
        <v>-1.852589641434263E-2</v>
      </c>
      <c r="J2" s="82">
        <f t="shared" ref="J2:J65" si="3">E2-D2</f>
        <v>-1102</v>
      </c>
      <c r="L2" s="10"/>
    </row>
    <row r="3" spans="1:12">
      <c r="A3" s="50">
        <v>2</v>
      </c>
      <c r="B3" s="119" t="s">
        <v>94</v>
      </c>
      <c r="C3" s="82">
        <v>10937</v>
      </c>
      <c r="D3" s="82">
        <v>10977</v>
      </c>
      <c r="E3" s="65">
        <v>10739</v>
      </c>
      <c r="F3" s="118">
        <f t="shared" si="0"/>
        <v>5.3786598577377272E-3</v>
      </c>
      <c r="G3" s="118">
        <f t="shared" si="1"/>
        <v>-1.8103684739873824E-2</v>
      </c>
      <c r="H3" s="64">
        <f t="shared" si="2"/>
        <v>-198</v>
      </c>
      <c r="I3" s="48">
        <f t="shared" ref="I3:I66" si="4">H3/$H$83</f>
        <v>-7.8884462151394431E-3</v>
      </c>
      <c r="J3" s="82">
        <f t="shared" si="3"/>
        <v>-238</v>
      </c>
      <c r="L3" s="10"/>
    </row>
    <row r="4" spans="1:12">
      <c r="A4" s="50">
        <v>3</v>
      </c>
      <c r="B4" s="119" t="s">
        <v>95</v>
      </c>
      <c r="C4" s="82">
        <v>16483</v>
      </c>
      <c r="D4" s="82">
        <v>16964</v>
      </c>
      <c r="E4" s="65">
        <v>16712</v>
      </c>
      <c r="F4" s="118">
        <f t="shared" si="0"/>
        <v>8.3702545434875594E-3</v>
      </c>
      <c r="G4" s="118">
        <f t="shared" si="1"/>
        <v>1.3893101983862162E-2</v>
      </c>
      <c r="H4" s="64">
        <f t="shared" si="2"/>
        <v>229</v>
      </c>
      <c r="I4" s="48">
        <f t="shared" si="4"/>
        <v>9.123505976095618E-3</v>
      </c>
      <c r="J4" s="82">
        <f t="shared" si="3"/>
        <v>-252</v>
      </c>
      <c r="L4" s="10"/>
    </row>
    <row r="5" spans="1:12">
      <c r="A5" s="50">
        <v>4</v>
      </c>
      <c r="B5" s="119" t="s">
        <v>96</v>
      </c>
      <c r="C5" s="82">
        <v>5466</v>
      </c>
      <c r="D5" s="82">
        <v>5320</v>
      </c>
      <c r="E5" s="65">
        <v>5271</v>
      </c>
      <c r="F5" s="118">
        <f t="shared" si="0"/>
        <v>2.6399959130399072E-3</v>
      </c>
      <c r="G5" s="118">
        <f t="shared" si="1"/>
        <v>-3.5675082327113063E-2</v>
      </c>
      <c r="H5" s="64">
        <f t="shared" si="2"/>
        <v>-195</v>
      </c>
      <c r="I5" s="48">
        <f t="shared" si="4"/>
        <v>-7.7689243027888443E-3</v>
      </c>
      <c r="J5" s="82">
        <f t="shared" si="3"/>
        <v>-49</v>
      </c>
      <c r="L5" s="10"/>
    </row>
    <row r="6" spans="1:12">
      <c r="A6" s="50">
        <v>5</v>
      </c>
      <c r="B6" s="119" t="s">
        <v>97</v>
      </c>
      <c r="C6" s="82">
        <v>7377</v>
      </c>
      <c r="D6" s="82">
        <v>7473</v>
      </c>
      <c r="E6" s="65">
        <v>7383</v>
      </c>
      <c r="F6" s="118">
        <f t="shared" si="0"/>
        <v>3.6977973488851513E-3</v>
      </c>
      <c r="G6" s="118">
        <f t="shared" si="1"/>
        <v>8.1333875559170394E-4</v>
      </c>
      <c r="H6" s="64">
        <f t="shared" si="2"/>
        <v>6</v>
      </c>
      <c r="I6" s="48">
        <f t="shared" si="4"/>
        <v>2.3904382470119523E-4</v>
      </c>
      <c r="J6" s="82">
        <f t="shared" si="3"/>
        <v>-90</v>
      </c>
      <c r="L6" s="10"/>
    </row>
    <row r="7" spans="1:12">
      <c r="A7" s="50">
        <v>6</v>
      </c>
      <c r="B7" s="119" t="s">
        <v>98</v>
      </c>
      <c r="C7" s="82">
        <v>127700</v>
      </c>
      <c r="D7" s="82">
        <v>129971</v>
      </c>
      <c r="E7" s="65">
        <v>128348</v>
      </c>
      <c r="F7" s="118">
        <f t="shared" si="0"/>
        <v>6.4283474757512046E-2</v>
      </c>
      <c r="G7" s="118">
        <f t="shared" si="1"/>
        <v>5.0743931088488648E-3</v>
      </c>
      <c r="H7" s="64">
        <f t="shared" si="2"/>
        <v>648</v>
      </c>
      <c r="I7" s="48">
        <f t="shared" si="4"/>
        <v>2.5816733067729084E-2</v>
      </c>
      <c r="J7" s="82">
        <f t="shared" si="3"/>
        <v>-1623</v>
      </c>
      <c r="L7" s="10"/>
    </row>
    <row r="8" spans="1:12">
      <c r="A8" s="50">
        <v>7</v>
      </c>
      <c r="B8" s="119" t="s">
        <v>99</v>
      </c>
      <c r="C8" s="82">
        <v>88785</v>
      </c>
      <c r="D8" s="82">
        <v>90520</v>
      </c>
      <c r="E8" s="65">
        <v>89456</v>
      </c>
      <c r="F8" s="118">
        <f t="shared" si="0"/>
        <v>4.4804301725839102E-2</v>
      </c>
      <c r="G8" s="118">
        <f t="shared" si="1"/>
        <v>7.5575829250436452E-3</v>
      </c>
      <c r="H8" s="64">
        <f t="shared" si="2"/>
        <v>671</v>
      </c>
      <c r="I8" s="48">
        <f t="shared" si="4"/>
        <v>2.6733067729083664E-2</v>
      </c>
      <c r="J8" s="82">
        <f t="shared" si="3"/>
        <v>-1064</v>
      </c>
      <c r="L8" s="10"/>
    </row>
    <row r="9" spans="1:12">
      <c r="A9" s="50">
        <v>8</v>
      </c>
      <c r="B9" s="119" t="s">
        <v>100</v>
      </c>
      <c r="C9" s="82">
        <v>4404</v>
      </c>
      <c r="D9" s="82">
        <v>4393</v>
      </c>
      <c r="E9" s="65">
        <v>4330</v>
      </c>
      <c r="F9" s="118">
        <f t="shared" si="0"/>
        <v>2.1686932846637823E-3</v>
      </c>
      <c r="G9" s="118">
        <f t="shared" si="1"/>
        <v>-1.6802906448683014E-2</v>
      </c>
      <c r="H9" s="64">
        <f t="shared" si="2"/>
        <v>-74</v>
      </c>
      <c r="I9" s="48">
        <f t="shared" si="4"/>
        <v>-2.948207171314741E-3</v>
      </c>
      <c r="J9" s="82">
        <f t="shared" si="3"/>
        <v>-63</v>
      </c>
      <c r="L9" s="10"/>
    </row>
    <row r="10" spans="1:12">
      <c r="A10" s="50">
        <v>9</v>
      </c>
      <c r="B10" s="119" t="s">
        <v>101</v>
      </c>
      <c r="C10" s="82">
        <v>34628</v>
      </c>
      <c r="D10" s="82">
        <v>35453</v>
      </c>
      <c r="E10" s="65">
        <v>34998</v>
      </c>
      <c r="F10" s="118">
        <f t="shared" si="0"/>
        <v>1.7528851634333268E-2</v>
      </c>
      <c r="G10" s="118">
        <f t="shared" si="1"/>
        <v>1.068499480189442E-2</v>
      </c>
      <c r="H10" s="64">
        <f t="shared" si="2"/>
        <v>370</v>
      </c>
      <c r="I10" s="48">
        <f t="shared" si="4"/>
        <v>1.4741035856573706E-2</v>
      </c>
      <c r="J10" s="82">
        <f t="shared" si="3"/>
        <v>-455</v>
      </c>
      <c r="L10" s="10"/>
    </row>
    <row r="11" spans="1:12">
      <c r="A11" s="50">
        <v>10</v>
      </c>
      <c r="B11" s="119" t="s">
        <v>102</v>
      </c>
      <c r="C11" s="82">
        <v>34931</v>
      </c>
      <c r="D11" s="82">
        <v>35299</v>
      </c>
      <c r="E11" s="65">
        <v>34747</v>
      </c>
      <c r="F11" s="118">
        <f t="shared" si="0"/>
        <v>1.7403137543236132E-2</v>
      </c>
      <c r="G11" s="118">
        <f t="shared" si="1"/>
        <v>-5.2675274111820443E-3</v>
      </c>
      <c r="H11" s="64">
        <f t="shared" si="2"/>
        <v>-184</v>
      </c>
      <c r="I11" s="48">
        <f t="shared" si="4"/>
        <v>-7.3306772908366532E-3</v>
      </c>
      <c r="J11" s="82">
        <f t="shared" si="3"/>
        <v>-552</v>
      </c>
      <c r="L11" s="10"/>
    </row>
    <row r="12" spans="1:12">
      <c r="A12" s="50">
        <v>11</v>
      </c>
      <c r="B12" s="119" t="s">
        <v>103</v>
      </c>
      <c r="C12" s="82">
        <v>4056</v>
      </c>
      <c r="D12" s="82">
        <v>4104</v>
      </c>
      <c r="E12" s="65">
        <v>4053</v>
      </c>
      <c r="F12" s="118">
        <f t="shared" si="0"/>
        <v>2.0299570167996096E-3</v>
      </c>
      <c r="G12" s="118">
        <f t="shared" si="1"/>
        <v>-7.3964497041420117E-4</v>
      </c>
      <c r="H12" s="64">
        <f t="shared" si="2"/>
        <v>-3</v>
      </c>
      <c r="I12" s="48">
        <f t="shared" si="4"/>
        <v>-1.1952191235059761E-4</v>
      </c>
      <c r="J12" s="82">
        <f t="shared" si="3"/>
        <v>-51</v>
      </c>
      <c r="L12" s="10"/>
    </row>
    <row r="13" spans="1:12">
      <c r="A13" s="50">
        <v>12</v>
      </c>
      <c r="B13" s="119" t="s">
        <v>104</v>
      </c>
      <c r="C13" s="82">
        <v>2945</v>
      </c>
      <c r="D13" s="82">
        <v>2775</v>
      </c>
      <c r="E13" s="65">
        <v>2796</v>
      </c>
      <c r="F13" s="118">
        <f t="shared" si="0"/>
        <v>1.4003848554087611E-3</v>
      </c>
      <c r="G13" s="118">
        <f t="shared" si="1"/>
        <v>-5.0594227504244485E-2</v>
      </c>
      <c r="H13" s="64">
        <f t="shared" si="2"/>
        <v>-149</v>
      </c>
      <c r="I13" s="48">
        <f t="shared" si="4"/>
        <v>-5.9362549800796817E-3</v>
      </c>
      <c r="J13" s="82">
        <f t="shared" si="3"/>
        <v>21</v>
      </c>
      <c r="L13" s="10"/>
    </row>
    <row r="14" spans="1:12">
      <c r="A14" s="50">
        <v>13</v>
      </c>
      <c r="B14" s="119" t="s">
        <v>105</v>
      </c>
      <c r="C14" s="82">
        <v>4712</v>
      </c>
      <c r="D14" s="82">
        <v>4451</v>
      </c>
      <c r="E14" s="65">
        <v>4415</v>
      </c>
      <c r="F14" s="118">
        <f t="shared" si="0"/>
        <v>2.2112657856329329E-3</v>
      </c>
      <c r="G14" s="118">
        <f t="shared" si="1"/>
        <v>-6.3030560271646857E-2</v>
      </c>
      <c r="H14" s="64">
        <f t="shared" si="2"/>
        <v>-297</v>
      </c>
      <c r="I14" s="48">
        <f t="shared" si="4"/>
        <v>-1.1832669322709164E-2</v>
      </c>
      <c r="J14" s="82">
        <f t="shared" si="3"/>
        <v>-36</v>
      </c>
      <c r="L14" s="10"/>
    </row>
    <row r="15" spans="1:12">
      <c r="A15" s="50">
        <v>14</v>
      </c>
      <c r="B15" s="119" t="s">
        <v>106</v>
      </c>
      <c r="C15" s="82">
        <v>6629</v>
      </c>
      <c r="D15" s="82">
        <v>6667</v>
      </c>
      <c r="E15" s="65">
        <v>6600</v>
      </c>
      <c r="F15" s="118">
        <f t="shared" si="0"/>
        <v>3.3056294870163891E-3</v>
      </c>
      <c r="G15" s="118">
        <f t="shared" si="1"/>
        <v>-4.3747171519082821E-3</v>
      </c>
      <c r="H15" s="64">
        <f t="shared" si="2"/>
        <v>-29</v>
      </c>
      <c r="I15" s="48">
        <f t="shared" si="4"/>
        <v>-1.1553784860557769E-3</v>
      </c>
      <c r="J15" s="82">
        <f t="shared" si="3"/>
        <v>-67</v>
      </c>
      <c r="L15" s="10"/>
    </row>
    <row r="16" spans="1:12">
      <c r="A16" s="50">
        <v>15</v>
      </c>
      <c r="B16" s="119" t="s">
        <v>107</v>
      </c>
      <c r="C16" s="82">
        <v>8258</v>
      </c>
      <c r="D16" s="82">
        <v>8319</v>
      </c>
      <c r="E16" s="65">
        <v>8205</v>
      </c>
      <c r="F16" s="118">
        <f t="shared" si="0"/>
        <v>4.1094984759044656E-3</v>
      </c>
      <c r="G16" s="118">
        <f t="shared" si="1"/>
        <v>-6.4180188907725843E-3</v>
      </c>
      <c r="H16" s="64">
        <f t="shared" si="2"/>
        <v>-53</v>
      </c>
      <c r="I16" s="48">
        <f t="shared" si="4"/>
        <v>-2.1115537848605576E-3</v>
      </c>
      <c r="J16" s="82">
        <f t="shared" si="3"/>
        <v>-114</v>
      </c>
      <c r="L16" s="10"/>
    </row>
    <row r="17" spans="1:11">
      <c r="A17" s="50">
        <v>16</v>
      </c>
      <c r="B17" s="119" t="s">
        <v>108</v>
      </c>
      <c r="C17" s="82">
        <v>78015</v>
      </c>
      <c r="D17" s="82">
        <v>80838</v>
      </c>
      <c r="E17" s="65">
        <v>79752</v>
      </c>
      <c r="F17" s="118">
        <f t="shared" si="0"/>
        <v>3.9944024674019855E-2</v>
      </c>
      <c r="G17" s="118">
        <f t="shared" si="1"/>
        <v>2.2264949048259951E-2</v>
      </c>
      <c r="H17" s="64">
        <f t="shared" si="2"/>
        <v>1737</v>
      </c>
      <c r="I17" s="48">
        <f t="shared" si="4"/>
        <v>6.9203187250996015E-2</v>
      </c>
      <c r="J17" s="82">
        <f t="shared" si="3"/>
        <v>-1086</v>
      </c>
    </row>
    <row r="18" spans="1:11">
      <c r="A18" s="50">
        <v>17</v>
      </c>
      <c r="B18" s="119" t="s">
        <v>109</v>
      </c>
      <c r="C18" s="82">
        <v>15529</v>
      </c>
      <c r="D18" s="82">
        <v>15647</v>
      </c>
      <c r="E18" s="65">
        <v>15475</v>
      </c>
      <c r="F18" s="118">
        <f t="shared" si="0"/>
        <v>7.7506994411482757E-3</v>
      </c>
      <c r="G18" s="118">
        <f t="shared" si="1"/>
        <v>-3.477364930130723E-3</v>
      </c>
      <c r="H18" s="64">
        <f t="shared" si="2"/>
        <v>-54</v>
      </c>
      <c r="I18" s="48">
        <f t="shared" si="4"/>
        <v>-2.1513944223107572E-3</v>
      </c>
      <c r="J18" s="82">
        <f t="shared" si="3"/>
        <v>-172</v>
      </c>
      <c r="K18" s="9"/>
    </row>
    <row r="19" spans="1:11">
      <c r="A19" s="50">
        <v>18</v>
      </c>
      <c r="B19" s="119" t="s">
        <v>110</v>
      </c>
      <c r="C19" s="82">
        <v>2838</v>
      </c>
      <c r="D19" s="82">
        <v>2894</v>
      </c>
      <c r="E19" s="65">
        <v>2856</v>
      </c>
      <c r="F19" s="118">
        <f t="shared" si="0"/>
        <v>1.4304360325634556E-3</v>
      </c>
      <c r="G19" s="118">
        <f t="shared" si="1"/>
        <v>6.3424947145877377E-3</v>
      </c>
      <c r="H19" s="64">
        <f t="shared" si="2"/>
        <v>18</v>
      </c>
      <c r="I19" s="48">
        <f t="shared" si="4"/>
        <v>7.1713147410358568E-4</v>
      </c>
      <c r="J19" s="82">
        <f t="shared" si="3"/>
        <v>-38</v>
      </c>
      <c r="K19" s="3"/>
    </row>
    <row r="20" spans="1:11">
      <c r="A20" s="50">
        <v>19</v>
      </c>
      <c r="B20" s="119" t="s">
        <v>111</v>
      </c>
      <c r="C20" s="82">
        <v>11721</v>
      </c>
      <c r="D20" s="82">
        <v>11654</v>
      </c>
      <c r="E20" s="65">
        <v>11508</v>
      </c>
      <c r="F20" s="118">
        <f t="shared" si="0"/>
        <v>5.7638157782703946E-3</v>
      </c>
      <c r="G20" s="118">
        <f t="shared" si="1"/>
        <v>-1.8172510877911441E-2</v>
      </c>
      <c r="H20" s="64">
        <f t="shared" si="2"/>
        <v>-213</v>
      </c>
      <c r="I20" s="48">
        <f t="shared" si="4"/>
        <v>-8.4860557768924299E-3</v>
      </c>
      <c r="J20" s="82">
        <f t="shared" si="3"/>
        <v>-146</v>
      </c>
      <c r="K20" s="3"/>
    </row>
    <row r="21" spans="1:11">
      <c r="A21" s="50">
        <v>20</v>
      </c>
      <c r="B21" s="119" t="s">
        <v>112</v>
      </c>
      <c r="C21" s="82">
        <v>33359</v>
      </c>
      <c r="D21" s="82">
        <v>34032</v>
      </c>
      <c r="E21" s="65">
        <v>33498</v>
      </c>
      <c r="F21" s="118">
        <f t="shared" si="0"/>
        <v>1.6777572205465909E-2</v>
      </c>
      <c r="G21" s="118">
        <f t="shared" si="1"/>
        <v>4.1667915704907219E-3</v>
      </c>
      <c r="H21" s="64">
        <f t="shared" si="2"/>
        <v>139</v>
      </c>
      <c r="I21" s="48">
        <f t="shared" si="4"/>
        <v>5.5378486055776893E-3</v>
      </c>
      <c r="J21" s="82">
        <f t="shared" si="3"/>
        <v>-534</v>
      </c>
      <c r="K21" s="3"/>
    </row>
    <row r="22" spans="1:11">
      <c r="A22" s="50">
        <v>21</v>
      </c>
      <c r="B22" s="119" t="s">
        <v>113</v>
      </c>
      <c r="C22" s="82">
        <v>16214</v>
      </c>
      <c r="D22" s="82">
        <v>17266</v>
      </c>
      <c r="E22" s="65">
        <v>16942</v>
      </c>
      <c r="F22" s="118">
        <f t="shared" si="0"/>
        <v>8.4854507225805547E-3</v>
      </c>
      <c r="G22" s="118">
        <f t="shared" si="1"/>
        <v>4.4899469594177871E-2</v>
      </c>
      <c r="H22" s="64">
        <f t="shared" si="2"/>
        <v>728</v>
      </c>
      <c r="I22" s="48">
        <f t="shared" si="4"/>
        <v>2.900398406374502E-2</v>
      </c>
      <c r="J22" s="82">
        <f t="shared" si="3"/>
        <v>-324</v>
      </c>
      <c r="K22" s="3"/>
    </row>
    <row r="23" spans="1:11">
      <c r="A23" s="50">
        <v>22</v>
      </c>
      <c r="B23" s="119" t="s">
        <v>114</v>
      </c>
      <c r="C23" s="82">
        <v>10822</v>
      </c>
      <c r="D23" s="82">
        <v>11018</v>
      </c>
      <c r="E23" s="65">
        <v>10912</v>
      </c>
      <c r="F23" s="118">
        <f t="shared" si="0"/>
        <v>5.4653074185337632E-3</v>
      </c>
      <c r="G23" s="118">
        <f t="shared" si="1"/>
        <v>8.3163925337275922E-3</v>
      </c>
      <c r="H23" s="64">
        <f t="shared" si="2"/>
        <v>90</v>
      </c>
      <c r="I23" s="48">
        <f t="shared" si="4"/>
        <v>3.5856573705179283E-3</v>
      </c>
      <c r="J23" s="82">
        <f t="shared" si="3"/>
        <v>-106</v>
      </c>
      <c r="K23" s="3"/>
    </row>
    <row r="24" spans="1:11">
      <c r="A24" s="50">
        <v>23</v>
      </c>
      <c r="B24" s="119" t="s">
        <v>115</v>
      </c>
      <c r="C24" s="82">
        <v>9822</v>
      </c>
      <c r="D24" s="82">
        <v>10018</v>
      </c>
      <c r="E24" s="65">
        <v>9877</v>
      </c>
      <c r="F24" s="118">
        <f t="shared" si="0"/>
        <v>4.9469246126152841E-3</v>
      </c>
      <c r="G24" s="118">
        <f t="shared" si="1"/>
        <v>5.5996742007737733E-3</v>
      </c>
      <c r="H24" s="64">
        <f t="shared" si="2"/>
        <v>55</v>
      </c>
      <c r="I24" s="48">
        <f t="shared" si="4"/>
        <v>2.1912350597609563E-3</v>
      </c>
      <c r="J24" s="82">
        <f t="shared" si="3"/>
        <v>-141</v>
      </c>
      <c r="K24" s="3"/>
    </row>
    <row r="25" spans="1:11">
      <c r="A25" s="50">
        <v>24</v>
      </c>
      <c r="B25" s="119" t="s">
        <v>116</v>
      </c>
      <c r="C25" s="82">
        <v>4468</v>
      </c>
      <c r="D25" s="82">
        <v>4264</v>
      </c>
      <c r="E25" s="65">
        <v>4251</v>
      </c>
      <c r="F25" s="118">
        <f t="shared" si="0"/>
        <v>2.1291259014101015E-3</v>
      </c>
      <c r="G25" s="118">
        <f t="shared" si="1"/>
        <v>-4.8567591763652641E-2</v>
      </c>
      <c r="H25" s="64">
        <f t="shared" si="2"/>
        <v>-217</v>
      </c>
      <c r="I25" s="48">
        <f t="shared" si="4"/>
        <v>-8.6454183266932265E-3</v>
      </c>
      <c r="J25" s="82">
        <f t="shared" si="3"/>
        <v>-13</v>
      </c>
      <c r="K25" s="3"/>
    </row>
    <row r="26" spans="1:11">
      <c r="A26" s="50">
        <v>25</v>
      </c>
      <c r="B26" s="119" t="s">
        <v>117</v>
      </c>
      <c r="C26" s="82">
        <v>12601</v>
      </c>
      <c r="D26" s="82">
        <v>12075</v>
      </c>
      <c r="E26" s="65">
        <v>11946</v>
      </c>
      <c r="F26" s="118">
        <f t="shared" si="0"/>
        <v>5.9831893714996642E-3</v>
      </c>
      <c r="G26" s="118">
        <f t="shared" si="1"/>
        <v>-5.1980001587175619E-2</v>
      </c>
      <c r="H26" s="64">
        <f t="shared" si="2"/>
        <v>-655</v>
      </c>
      <c r="I26" s="48">
        <f t="shared" si="4"/>
        <v>-2.6095617529880478E-2</v>
      </c>
      <c r="J26" s="82">
        <f t="shared" si="3"/>
        <v>-129</v>
      </c>
      <c r="K26" s="3"/>
    </row>
    <row r="27" spans="1:11">
      <c r="A27" s="50">
        <v>26</v>
      </c>
      <c r="B27" s="119" t="s">
        <v>118</v>
      </c>
      <c r="C27" s="82">
        <v>17260</v>
      </c>
      <c r="D27" s="82">
        <v>17693</v>
      </c>
      <c r="E27" s="65">
        <v>17478</v>
      </c>
      <c r="F27" s="118">
        <f t="shared" si="0"/>
        <v>8.7539079051624918E-3</v>
      </c>
      <c r="G27" s="118">
        <f t="shared" si="1"/>
        <v>1.2630359212050985E-2</v>
      </c>
      <c r="H27" s="64">
        <f t="shared" si="2"/>
        <v>218</v>
      </c>
      <c r="I27" s="48">
        <f t="shared" si="4"/>
        <v>8.6852589641434261E-3</v>
      </c>
      <c r="J27" s="82">
        <f t="shared" si="3"/>
        <v>-215</v>
      </c>
      <c r="K27" s="3"/>
    </row>
    <row r="28" spans="1:11">
      <c r="A28" s="50">
        <v>27</v>
      </c>
      <c r="B28" s="119" t="s">
        <v>119</v>
      </c>
      <c r="C28" s="82">
        <v>41748</v>
      </c>
      <c r="D28" s="82">
        <v>43465</v>
      </c>
      <c r="E28" s="65">
        <v>42778</v>
      </c>
      <c r="F28" s="118">
        <f t="shared" si="0"/>
        <v>2.1425487605391983E-2</v>
      </c>
      <c r="G28" s="118">
        <f t="shared" si="1"/>
        <v>2.4671840567212801E-2</v>
      </c>
      <c r="H28" s="64">
        <f t="shared" si="2"/>
        <v>1030</v>
      </c>
      <c r="I28" s="48">
        <f t="shared" si="4"/>
        <v>4.1035856573705176E-2</v>
      </c>
      <c r="J28" s="82">
        <f t="shared" si="3"/>
        <v>-687</v>
      </c>
      <c r="K28" s="3"/>
    </row>
    <row r="29" spans="1:11">
      <c r="A29" s="50">
        <v>28</v>
      </c>
      <c r="B29" s="119" t="s">
        <v>120</v>
      </c>
      <c r="C29" s="82">
        <v>9051</v>
      </c>
      <c r="D29" s="82">
        <v>9331</v>
      </c>
      <c r="E29" s="65">
        <v>9222</v>
      </c>
      <c r="F29" s="118">
        <f t="shared" si="0"/>
        <v>4.6188659286765365E-3</v>
      </c>
      <c r="G29" s="118">
        <f t="shared" si="1"/>
        <v>1.88929400066291E-2</v>
      </c>
      <c r="H29" s="64">
        <f t="shared" si="2"/>
        <v>171</v>
      </c>
      <c r="I29" s="48">
        <f t="shared" si="4"/>
        <v>6.8127490039840638E-3</v>
      </c>
      <c r="J29" s="82">
        <f t="shared" si="3"/>
        <v>-109</v>
      </c>
      <c r="K29" s="3"/>
    </row>
    <row r="30" spans="1:11">
      <c r="A30" s="50">
        <v>29</v>
      </c>
      <c r="B30" s="119" t="s">
        <v>121</v>
      </c>
      <c r="C30" s="82">
        <v>2551</v>
      </c>
      <c r="D30" s="82">
        <v>2429</v>
      </c>
      <c r="E30" s="65">
        <v>2414</v>
      </c>
      <c r="F30" s="118">
        <f t="shared" si="0"/>
        <v>1.2090590275238731E-3</v>
      </c>
      <c r="G30" s="118">
        <f t="shared" si="1"/>
        <v>-5.3704429635437083E-2</v>
      </c>
      <c r="H30" s="64">
        <f t="shared" si="2"/>
        <v>-137</v>
      </c>
      <c r="I30" s="48">
        <f t="shared" si="4"/>
        <v>-5.458167330677291E-3</v>
      </c>
      <c r="J30" s="82">
        <f t="shared" si="3"/>
        <v>-15</v>
      </c>
      <c r="K30" s="3"/>
    </row>
    <row r="31" spans="1:11">
      <c r="A31" s="50">
        <v>30</v>
      </c>
      <c r="B31" s="119" t="s">
        <v>122</v>
      </c>
      <c r="C31" s="82">
        <v>3163</v>
      </c>
      <c r="D31" s="82">
        <v>3158</v>
      </c>
      <c r="E31" s="65">
        <v>3136</v>
      </c>
      <c r="F31" s="118">
        <f t="shared" si="0"/>
        <v>1.5706748592853629E-3</v>
      </c>
      <c r="G31" s="118">
        <f t="shared" si="1"/>
        <v>-8.5361998103066702E-3</v>
      </c>
      <c r="H31" s="64">
        <f t="shared" si="2"/>
        <v>-27</v>
      </c>
      <c r="I31" s="48">
        <f t="shared" si="4"/>
        <v>-1.0756972111553786E-3</v>
      </c>
      <c r="J31" s="82">
        <f t="shared" si="3"/>
        <v>-22</v>
      </c>
      <c r="K31" s="3"/>
    </row>
    <row r="32" spans="1:11">
      <c r="A32" s="50">
        <v>31</v>
      </c>
      <c r="B32" s="119" t="s">
        <v>123</v>
      </c>
      <c r="C32" s="82">
        <v>37034</v>
      </c>
      <c r="D32" s="82">
        <v>37770</v>
      </c>
      <c r="E32" s="65">
        <v>37130</v>
      </c>
      <c r="F32" s="118">
        <f t="shared" si="0"/>
        <v>1.8596670129230077E-2</v>
      </c>
      <c r="G32" s="118">
        <f t="shared" si="1"/>
        <v>2.5922125614300374E-3</v>
      </c>
      <c r="H32" s="64">
        <f t="shared" si="2"/>
        <v>96</v>
      </c>
      <c r="I32" s="48">
        <f t="shared" si="4"/>
        <v>3.8247011952191236E-3</v>
      </c>
      <c r="J32" s="82">
        <f t="shared" si="3"/>
        <v>-640</v>
      </c>
      <c r="K32" s="3"/>
    </row>
    <row r="33" spans="1:11">
      <c r="A33" s="50">
        <v>32</v>
      </c>
      <c r="B33" s="119" t="s">
        <v>124</v>
      </c>
      <c r="C33" s="82">
        <v>10657</v>
      </c>
      <c r="D33" s="82">
        <v>10660</v>
      </c>
      <c r="E33" s="65">
        <v>10480</v>
      </c>
      <c r="F33" s="118">
        <f t="shared" si="0"/>
        <v>5.2489389430199632E-3</v>
      </c>
      <c r="G33" s="118">
        <f t="shared" si="1"/>
        <v>-1.66088017265647E-2</v>
      </c>
      <c r="H33" s="64">
        <f t="shared" si="2"/>
        <v>-177</v>
      </c>
      <c r="I33" s="48">
        <f t="shared" si="4"/>
        <v>-7.0517928286852587E-3</v>
      </c>
      <c r="J33" s="82">
        <f t="shared" si="3"/>
        <v>-180</v>
      </c>
      <c r="K33" s="3"/>
    </row>
    <row r="34" spans="1:11">
      <c r="A34" s="50">
        <v>33</v>
      </c>
      <c r="B34" s="119" t="s">
        <v>125</v>
      </c>
      <c r="C34" s="82">
        <v>42011</v>
      </c>
      <c r="D34" s="82">
        <v>44431</v>
      </c>
      <c r="E34" s="65">
        <v>43839</v>
      </c>
      <c r="F34" s="118">
        <f t="shared" si="0"/>
        <v>2.1956892588077495E-2</v>
      </c>
      <c r="G34" s="118">
        <f t="shared" si="1"/>
        <v>4.3512413415534024E-2</v>
      </c>
      <c r="H34" s="64">
        <f t="shared" si="2"/>
        <v>1828</v>
      </c>
      <c r="I34" s="48">
        <f t="shared" si="4"/>
        <v>7.2828685258964146E-2</v>
      </c>
      <c r="J34" s="82">
        <f t="shared" si="3"/>
        <v>-592</v>
      </c>
      <c r="K34" s="3"/>
    </row>
    <row r="35" spans="1:11">
      <c r="A35" s="50">
        <v>34</v>
      </c>
      <c r="B35" s="119" t="s">
        <v>126</v>
      </c>
      <c r="C35" s="82">
        <v>485043</v>
      </c>
      <c r="D35" s="82">
        <v>504377</v>
      </c>
      <c r="E35" s="65">
        <v>499872</v>
      </c>
      <c r="F35" s="118">
        <f t="shared" si="0"/>
        <v>0.25036236711119036</v>
      </c>
      <c r="G35" s="118">
        <f t="shared" si="1"/>
        <v>3.0572547176229738E-2</v>
      </c>
      <c r="H35" s="64">
        <f t="shared" si="2"/>
        <v>14829</v>
      </c>
      <c r="I35" s="48">
        <f t="shared" si="4"/>
        <v>0.59079681274900397</v>
      </c>
      <c r="J35" s="82">
        <f t="shared" si="3"/>
        <v>-4505</v>
      </c>
    </row>
    <row r="36" spans="1:11">
      <c r="A36" s="50">
        <v>35</v>
      </c>
      <c r="B36" s="119" t="s">
        <v>127</v>
      </c>
      <c r="C36" s="82">
        <v>115862</v>
      </c>
      <c r="D36" s="82">
        <v>118268</v>
      </c>
      <c r="E36" s="65">
        <v>116559</v>
      </c>
      <c r="F36" s="118">
        <f t="shared" si="0"/>
        <v>5.8378919299567164E-2</v>
      </c>
      <c r="G36" s="118">
        <f t="shared" si="1"/>
        <v>6.0157773903436844E-3</v>
      </c>
      <c r="H36" s="64">
        <f t="shared" si="2"/>
        <v>697</v>
      </c>
      <c r="I36" s="48">
        <f t="shared" si="4"/>
        <v>2.7768924302788843E-2</v>
      </c>
      <c r="J36" s="82">
        <f t="shared" si="3"/>
        <v>-1709</v>
      </c>
    </row>
    <row r="37" spans="1:11">
      <c r="A37" s="50">
        <v>36</v>
      </c>
      <c r="B37" s="119" t="s">
        <v>128</v>
      </c>
      <c r="C37" s="82">
        <v>4306</v>
      </c>
      <c r="D37" s="82">
        <v>4238</v>
      </c>
      <c r="E37" s="65">
        <v>4187</v>
      </c>
      <c r="F37" s="118">
        <f t="shared" si="0"/>
        <v>2.0970713124450939E-3</v>
      </c>
      <c r="G37" s="118">
        <f t="shared" si="1"/>
        <v>-2.7635856943799348E-2</v>
      </c>
      <c r="H37" s="64">
        <f t="shared" si="2"/>
        <v>-119</v>
      </c>
      <c r="I37" s="48">
        <f t="shared" si="4"/>
        <v>-4.7410358565737054E-3</v>
      </c>
      <c r="J37" s="82">
        <f t="shared" si="3"/>
        <v>-51</v>
      </c>
    </row>
    <row r="38" spans="1:11">
      <c r="A38" s="50">
        <v>37</v>
      </c>
      <c r="B38" s="119" t="s">
        <v>129</v>
      </c>
      <c r="C38" s="82">
        <v>9170</v>
      </c>
      <c r="D38" s="82">
        <v>9042</v>
      </c>
      <c r="E38" s="65">
        <v>8948</v>
      </c>
      <c r="F38" s="118">
        <f t="shared" si="0"/>
        <v>4.4816322196700982E-3</v>
      </c>
      <c r="G38" s="118">
        <f t="shared" si="1"/>
        <v>-2.420937840785169E-2</v>
      </c>
      <c r="H38" s="64">
        <f t="shared" si="2"/>
        <v>-222</v>
      </c>
      <c r="I38" s="48">
        <f t="shared" si="4"/>
        <v>-8.8446215139442227E-3</v>
      </c>
      <c r="J38" s="82">
        <f t="shared" si="3"/>
        <v>-94</v>
      </c>
    </row>
    <row r="39" spans="1:11">
      <c r="A39" s="50">
        <v>38</v>
      </c>
      <c r="B39" s="119" t="s">
        <v>130</v>
      </c>
      <c r="C39" s="82">
        <v>30126</v>
      </c>
      <c r="D39" s="82">
        <v>30705</v>
      </c>
      <c r="E39" s="65">
        <v>30207</v>
      </c>
      <c r="F39" s="118">
        <f t="shared" si="0"/>
        <v>1.5129265138530919E-2</v>
      </c>
      <c r="G39" s="118">
        <f t="shared" si="1"/>
        <v>2.6887074287990438E-3</v>
      </c>
      <c r="H39" s="64">
        <f t="shared" si="2"/>
        <v>81</v>
      </c>
      <c r="I39" s="48">
        <f t="shared" si="4"/>
        <v>3.2270916334661355E-3</v>
      </c>
      <c r="J39" s="82">
        <f t="shared" si="3"/>
        <v>-498</v>
      </c>
    </row>
    <row r="40" spans="1:11">
      <c r="A40" s="50">
        <v>39</v>
      </c>
      <c r="B40" s="119" t="s">
        <v>131</v>
      </c>
      <c r="C40" s="82">
        <v>9331</v>
      </c>
      <c r="D40" s="82">
        <v>9552</v>
      </c>
      <c r="E40" s="65">
        <v>9411</v>
      </c>
      <c r="F40" s="118">
        <f t="shared" si="0"/>
        <v>4.7135271367138238E-3</v>
      </c>
      <c r="G40" s="118">
        <f t="shared" si="1"/>
        <v>8.5735719644196764E-3</v>
      </c>
      <c r="H40" s="64">
        <f t="shared" si="2"/>
        <v>80</v>
      </c>
      <c r="I40" s="48">
        <f t="shared" si="4"/>
        <v>3.1872509960159364E-3</v>
      </c>
      <c r="J40" s="82">
        <f t="shared" si="3"/>
        <v>-141</v>
      </c>
    </row>
    <row r="41" spans="1:11">
      <c r="A41" s="50">
        <v>40</v>
      </c>
      <c r="B41" s="119" t="s">
        <v>132</v>
      </c>
      <c r="C41" s="82">
        <v>5156</v>
      </c>
      <c r="D41" s="82">
        <v>4982</v>
      </c>
      <c r="E41" s="65">
        <v>4885</v>
      </c>
      <c r="F41" s="118">
        <f t="shared" si="0"/>
        <v>2.4466666733447061E-3</v>
      </c>
      <c r="G41" s="118">
        <f t="shared" si="1"/>
        <v>-5.2560124127230413E-2</v>
      </c>
      <c r="H41" s="64">
        <f t="shared" si="2"/>
        <v>-271</v>
      </c>
      <c r="I41" s="48">
        <f t="shared" si="4"/>
        <v>-1.0796812749003983E-2</v>
      </c>
      <c r="J41" s="82">
        <f t="shared" si="3"/>
        <v>-97</v>
      </c>
    </row>
    <row r="42" spans="1:11">
      <c r="A42" s="50">
        <v>41</v>
      </c>
      <c r="B42" s="119" t="s">
        <v>133</v>
      </c>
      <c r="C42" s="82">
        <v>35057</v>
      </c>
      <c r="D42" s="82">
        <v>36729</v>
      </c>
      <c r="E42" s="65">
        <v>36355</v>
      </c>
      <c r="F42" s="118">
        <f t="shared" si="0"/>
        <v>1.8208509090981942E-2</v>
      </c>
      <c r="G42" s="118">
        <f t="shared" si="1"/>
        <v>3.7025415751490431E-2</v>
      </c>
      <c r="H42" s="64">
        <f t="shared" si="2"/>
        <v>1298</v>
      </c>
      <c r="I42" s="48">
        <f t="shared" si="4"/>
        <v>5.1713147410358568E-2</v>
      </c>
      <c r="J42" s="82">
        <f t="shared" si="3"/>
        <v>-374</v>
      </c>
    </row>
    <row r="43" spans="1:11">
      <c r="A43" s="50">
        <v>42</v>
      </c>
      <c r="B43" s="119" t="s">
        <v>134</v>
      </c>
      <c r="C43" s="82">
        <v>56935</v>
      </c>
      <c r="D43" s="82">
        <v>59256</v>
      </c>
      <c r="E43" s="65">
        <v>58340</v>
      </c>
      <c r="F43" s="118">
        <f t="shared" si="0"/>
        <v>2.9219761253414564E-2</v>
      </c>
      <c r="G43" s="118">
        <f t="shared" si="1"/>
        <v>2.4677263546149117E-2</v>
      </c>
      <c r="H43" s="64">
        <f t="shared" si="2"/>
        <v>1405</v>
      </c>
      <c r="I43" s="48">
        <f t="shared" si="4"/>
        <v>5.5976095617529878E-2</v>
      </c>
      <c r="J43" s="82">
        <f t="shared" si="3"/>
        <v>-916</v>
      </c>
    </row>
    <row r="44" spans="1:11">
      <c r="A44" s="50">
        <v>43</v>
      </c>
      <c r="B44" s="119" t="s">
        <v>135</v>
      </c>
      <c r="C44" s="82">
        <v>12405</v>
      </c>
      <c r="D44" s="82">
        <v>12328</v>
      </c>
      <c r="E44" s="65">
        <v>12206</v>
      </c>
      <c r="F44" s="118">
        <f t="shared" si="0"/>
        <v>6.1134111391700063E-3</v>
      </c>
      <c r="G44" s="118">
        <f t="shared" si="1"/>
        <v>-1.604191858121725E-2</v>
      </c>
      <c r="H44" s="64">
        <f t="shared" si="2"/>
        <v>-199</v>
      </c>
      <c r="I44" s="48">
        <f t="shared" si="4"/>
        <v>-7.9282868525896409E-3</v>
      </c>
      <c r="J44" s="82">
        <f t="shared" si="3"/>
        <v>-122</v>
      </c>
    </row>
    <row r="45" spans="1:11">
      <c r="A45" s="50">
        <v>44</v>
      </c>
      <c r="B45" s="119" t="s">
        <v>136</v>
      </c>
      <c r="C45" s="82">
        <v>15328</v>
      </c>
      <c r="D45" s="82">
        <v>15306</v>
      </c>
      <c r="E45" s="65">
        <v>15125</v>
      </c>
      <c r="F45" s="118">
        <f t="shared" si="0"/>
        <v>7.575400907745891E-3</v>
      </c>
      <c r="G45" s="118">
        <f t="shared" si="1"/>
        <v>-1.3243736951983298E-2</v>
      </c>
      <c r="H45" s="64">
        <f t="shared" si="2"/>
        <v>-203</v>
      </c>
      <c r="I45" s="48">
        <f t="shared" si="4"/>
        <v>-8.0876494023904375E-3</v>
      </c>
      <c r="J45" s="82">
        <f t="shared" si="3"/>
        <v>-181</v>
      </c>
    </row>
    <row r="46" spans="1:11">
      <c r="A46" s="50">
        <v>45</v>
      </c>
      <c r="B46" s="119" t="s">
        <v>137</v>
      </c>
      <c r="C46" s="82">
        <v>35329</v>
      </c>
      <c r="D46" s="82">
        <v>36845</v>
      </c>
      <c r="E46" s="65">
        <v>36378</v>
      </c>
      <c r="F46" s="118">
        <f t="shared" si="0"/>
        <v>1.822002870889124E-2</v>
      </c>
      <c r="G46" s="118">
        <f t="shared" si="1"/>
        <v>2.9692320756319172E-2</v>
      </c>
      <c r="H46" s="64">
        <f t="shared" si="2"/>
        <v>1049</v>
      </c>
      <c r="I46" s="48">
        <f t="shared" si="4"/>
        <v>4.1792828685258965E-2</v>
      </c>
      <c r="J46" s="82">
        <f t="shared" si="3"/>
        <v>-467</v>
      </c>
    </row>
    <row r="47" spans="1:11">
      <c r="A47" s="50">
        <v>46</v>
      </c>
      <c r="B47" s="119" t="s">
        <v>138</v>
      </c>
      <c r="C47" s="82">
        <v>21805</v>
      </c>
      <c r="D47" s="82">
        <v>22166</v>
      </c>
      <c r="E47" s="65">
        <v>21895</v>
      </c>
      <c r="F47" s="118">
        <f t="shared" si="0"/>
        <v>1.096617539670058E-2</v>
      </c>
      <c r="G47" s="118">
        <f t="shared" si="1"/>
        <v>4.1274936941068565E-3</v>
      </c>
      <c r="H47" s="64">
        <f t="shared" si="2"/>
        <v>90</v>
      </c>
      <c r="I47" s="48">
        <f t="shared" si="4"/>
        <v>3.5856573705179283E-3</v>
      </c>
      <c r="J47" s="82">
        <f t="shared" si="3"/>
        <v>-271</v>
      </c>
    </row>
    <row r="48" spans="1:11">
      <c r="A48" s="50">
        <v>47</v>
      </c>
      <c r="B48" s="119" t="s">
        <v>139</v>
      </c>
      <c r="C48" s="82">
        <v>9518</v>
      </c>
      <c r="D48" s="82">
        <v>9809</v>
      </c>
      <c r="E48" s="65">
        <v>9664</v>
      </c>
      <c r="F48" s="118">
        <f t="shared" si="0"/>
        <v>4.8402429337161181E-3</v>
      </c>
      <c r="G48" s="118">
        <f t="shared" si="1"/>
        <v>1.5339357007774742E-2</v>
      </c>
      <c r="H48" s="64">
        <f t="shared" si="2"/>
        <v>146</v>
      </c>
      <c r="I48" s="48">
        <f t="shared" si="4"/>
        <v>5.8167330677290838E-3</v>
      </c>
      <c r="J48" s="82">
        <f t="shared" si="3"/>
        <v>-145</v>
      </c>
    </row>
    <row r="49" spans="1:10">
      <c r="A49" s="50">
        <v>48</v>
      </c>
      <c r="B49" s="119" t="s">
        <v>140</v>
      </c>
      <c r="C49" s="82">
        <v>36911</v>
      </c>
      <c r="D49" s="82">
        <v>37830</v>
      </c>
      <c r="E49" s="65">
        <v>37405</v>
      </c>
      <c r="F49" s="118">
        <f t="shared" si="0"/>
        <v>1.8734404691189095E-2</v>
      </c>
      <c r="G49" s="118">
        <f t="shared" si="1"/>
        <v>1.3383544200915717E-2</v>
      </c>
      <c r="H49" s="64">
        <f t="shared" si="2"/>
        <v>494</v>
      </c>
      <c r="I49" s="48">
        <f t="shared" si="4"/>
        <v>1.9681274900398407E-2</v>
      </c>
      <c r="J49" s="82">
        <f t="shared" si="3"/>
        <v>-425</v>
      </c>
    </row>
    <row r="50" spans="1:10">
      <c r="A50" s="50">
        <v>49</v>
      </c>
      <c r="B50" s="119" t="s">
        <v>141</v>
      </c>
      <c r="C50" s="82">
        <v>3934</v>
      </c>
      <c r="D50" s="82">
        <v>3802</v>
      </c>
      <c r="E50" s="65">
        <v>3791</v>
      </c>
      <c r="F50" s="118">
        <f t="shared" si="0"/>
        <v>1.8987335432241108E-3</v>
      </c>
      <c r="G50" s="118">
        <f t="shared" si="1"/>
        <v>-3.6349771225216064E-2</v>
      </c>
      <c r="H50" s="64">
        <f t="shared" si="2"/>
        <v>-143</v>
      </c>
      <c r="I50" s="48">
        <f t="shared" si="4"/>
        <v>-5.6972111553784859E-3</v>
      </c>
      <c r="J50" s="82">
        <f t="shared" si="3"/>
        <v>-11</v>
      </c>
    </row>
    <row r="51" spans="1:10">
      <c r="A51" s="50">
        <v>50</v>
      </c>
      <c r="B51" s="119" t="s">
        <v>142</v>
      </c>
      <c r="C51" s="82">
        <v>9118</v>
      </c>
      <c r="D51" s="82">
        <v>9286</v>
      </c>
      <c r="E51" s="65">
        <v>9157</v>
      </c>
      <c r="F51" s="118">
        <f t="shared" si="0"/>
        <v>4.5863104867589505E-3</v>
      </c>
      <c r="G51" s="118">
        <f t="shared" si="1"/>
        <v>4.2772537837245011E-3</v>
      </c>
      <c r="H51" s="64">
        <f t="shared" si="2"/>
        <v>39</v>
      </c>
      <c r="I51" s="48">
        <f t="shared" si="4"/>
        <v>1.5537848605577688E-3</v>
      </c>
      <c r="J51" s="82">
        <f t="shared" si="3"/>
        <v>-129</v>
      </c>
    </row>
    <row r="52" spans="1:10">
      <c r="A52" s="50">
        <v>51</v>
      </c>
      <c r="B52" s="119" t="s">
        <v>143</v>
      </c>
      <c r="C52" s="82">
        <v>8286</v>
      </c>
      <c r="D52" s="82">
        <v>8449</v>
      </c>
      <c r="E52" s="65">
        <v>8379</v>
      </c>
      <c r="F52" s="118">
        <f t="shared" si="0"/>
        <v>4.1966468896530796E-3</v>
      </c>
      <c r="G52" s="118">
        <f t="shared" si="1"/>
        <v>1.1223750905141203E-2</v>
      </c>
      <c r="H52" s="64">
        <f t="shared" si="2"/>
        <v>93</v>
      </c>
      <c r="I52" s="48">
        <f t="shared" si="4"/>
        <v>3.7051792828685258E-3</v>
      </c>
      <c r="J52" s="82">
        <f t="shared" si="3"/>
        <v>-70</v>
      </c>
    </row>
    <row r="53" spans="1:10">
      <c r="A53" s="50">
        <v>52</v>
      </c>
      <c r="B53" s="119" t="s">
        <v>144</v>
      </c>
      <c r="C53" s="82">
        <v>15195</v>
      </c>
      <c r="D53" s="82">
        <v>15229</v>
      </c>
      <c r="E53" s="65">
        <v>15025</v>
      </c>
      <c r="F53" s="118">
        <f t="shared" si="0"/>
        <v>7.5253156124880675E-3</v>
      </c>
      <c r="G53" s="118">
        <f t="shared" si="1"/>
        <v>-1.1187890753537348E-2</v>
      </c>
      <c r="H53" s="64">
        <f t="shared" si="2"/>
        <v>-170</v>
      </c>
      <c r="I53" s="48">
        <f t="shared" si="4"/>
        <v>-6.7729083665338643E-3</v>
      </c>
      <c r="J53" s="82">
        <f t="shared" si="3"/>
        <v>-204</v>
      </c>
    </row>
    <row r="54" spans="1:10">
      <c r="A54" s="50">
        <v>53</v>
      </c>
      <c r="B54" s="119" t="s">
        <v>145</v>
      </c>
      <c r="C54" s="82">
        <v>7562</v>
      </c>
      <c r="D54" s="82">
        <v>7529</v>
      </c>
      <c r="E54" s="65">
        <v>7430</v>
      </c>
      <c r="F54" s="118">
        <f t="shared" si="0"/>
        <v>3.7213374376563286E-3</v>
      </c>
      <c r="G54" s="118">
        <f t="shared" si="1"/>
        <v>-1.7455699550383497E-2</v>
      </c>
      <c r="H54" s="64">
        <f t="shared" si="2"/>
        <v>-132</v>
      </c>
      <c r="I54" s="48">
        <f t="shared" si="4"/>
        <v>-5.2589641434262948E-3</v>
      </c>
      <c r="J54" s="82">
        <f t="shared" si="3"/>
        <v>-99</v>
      </c>
    </row>
    <row r="55" spans="1:10">
      <c r="A55" s="50">
        <v>54</v>
      </c>
      <c r="B55" s="119" t="s">
        <v>146</v>
      </c>
      <c r="C55" s="82">
        <v>24660</v>
      </c>
      <c r="D55" s="82">
        <v>25763</v>
      </c>
      <c r="E55" s="65">
        <v>25496</v>
      </c>
      <c r="F55" s="118">
        <f t="shared" si="0"/>
        <v>1.2769746878934826E-2</v>
      </c>
      <c r="G55" s="118">
        <f t="shared" si="1"/>
        <v>3.3901054339010542E-2</v>
      </c>
      <c r="H55" s="64">
        <f t="shared" si="2"/>
        <v>836</v>
      </c>
      <c r="I55" s="48">
        <f t="shared" si="4"/>
        <v>3.3306772908366533E-2</v>
      </c>
      <c r="J55" s="82">
        <f t="shared" si="3"/>
        <v>-267</v>
      </c>
    </row>
    <row r="56" spans="1:10">
      <c r="A56" s="50">
        <v>55</v>
      </c>
      <c r="B56" s="119" t="s">
        <v>147</v>
      </c>
      <c r="C56" s="82">
        <v>29145</v>
      </c>
      <c r="D56" s="82">
        <v>29784</v>
      </c>
      <c r="E56" s="65">
        <v>29249</v>
      </c>
      <c r="F56" s="118">
        <f t="shared" si="0"/>
        <v>1.4649448009960963E-2</v>
      </c>
      <c r="G56" s="118">
        <f t="shared" si="1"/>
        <v>3.5683650711957455E-3</v>
      </c>
      <c r="H56" s="64">
        <f t="shared" si="2"/>
        <v>104</v>
      </c>
      <c r="I56" s="48">
        <f t="shared" si="4"/>
        <v>4.1434262948207169E-3</v>
      </c>
      <c r="J56" s="82">
        <f t="shared" si="3"/>
        <v>-535</v>
      </c>
    </row>
    <row r="57" spans="1:10">
      <c r="A57" s="50">
        <v>56</v>
      </c>
      <c r="B57" s="119" t="s">
        <v>148</v>
      </c>
      <c r="C57" s="82">
        <v>3056</v>
      </c>
      <c r="D57" s="82">
        <v>2971</v>
      </c>
      <c r="E57" s="65">
        <v>2915</v>
      </c>
      <c r="F57" s="118">
        <f t="shared" si="0"/>
        <v>1.4599863567655719E-3</v>
      </c>
      <c r="G57" s="118">
        <f t="shared" si="1"/>
        <v>-4.6138743455497379E-2</v>
      </c>
      <c r="H57" s="64">
        <f t="shared" si="2"/>
        <v>-141</v>
      </c>
      <c r="I57" s="48">
        <f t="shared" si="4"/>
        <v>-5.6175298804780876E-3</v>
      </c>
      <c r="J57" s="82">
        <f t="shared" si="3"/>
        <v>-56</v>
      </c>
    </row>
    <row r="58" spans="1:10">
      <c r="A58" s="50">
        <v>57</v>
      </c>
      <c r="B58" s="119" t="s">
        <v>149</v>
      </c>
      <c r="C58" s="82">
        <v>4619</v>
      </c>
      <c r="D58" s="82">
        <v>4568</v>
      </c>
      <c r="E58" s="65">
        <v>4526</v>
      </c>
      <c r="F58" s="118">
        <f t="shared" si="0"/>
        <v>2.2668604633691177E-3</v>
      </c>
      <c r="G58" s="118">
        <f t="shared" si="1"/>
        <v>-2.0134228187919462E-2</v>
      </c>
      <c r="H58" s="64">
        <f t="shared" si="2"/>
        <v>-93</v>
      </c>
      <c r="I58" s="48">
        <f t="shared" si="4"/>
        <v>-3.7051792828685258E-3</v>
      </c>
      <c r="J58" s="82">
        <f t="shared" si="3"/>
        <v>-42</v>
      </c>
    </row>
    <row r="59" spans="1:10">
      <c r="A59" s="50">
        <v>58</v>
      </c>
      <c r="B59" s="119" t="s">
        <v>150</v>
      </c>
      <c r="C59" s="82">
        <v>11748</v>
      </c>
      <c r="D59" s="82">
        <v>11458</v>
      </c>
      <c r="E59" s="65">
        <v>11283</v>
      </c>
      <c r="F59" s="118">
        <f t="shared" si="0"/>
        <v>5.6511238639402901E-3</v>
      </c>
      <c r="G59" s="118">
        <f t="shared" si="1"/>
        <v>-3.958120531154239E-2</v>
      </c>
      <c r="H59" s="64">
        <f t="shared" si="2"/>
        <v>-465</v>
      </c>
      <c r="I59" s="48">
        <f t="shared" si="4"/>
        <v>-1.852589641434263E-2</v>
      </c>
      <c r="J59" s="82">
        <f t="shared" si="3"/>
        <v>-175</v>
      </c>
    </row>
    <row r="60" spans="1:10">
      <c r="A60" s="50">
        <v>59</v>
      </c>
      <c r="B60" s="119" t="s">
        <v>151</v>
      </c>
      <c r="C60" s="82">
        <v>23067</v>
      </c>
      <c r="D60" s="82">
        <v>23798</v>
      </c>
      <c r="E60" s="65">
        <v>23640</v>
      </c>
      <c r="F60" s="118">
        <f t="shared" si="0"/>
        <v>1.184016379894961E-2</v>
      </c>
      <c r="G60" s="118">
        <f t="shared" si="1"/>
        <v>2.4840681493042006E-2</v>
      </c>
      <c r="H60" s="64">
        <f t="shared" si="2"/>
        <v>573</v>
      </c>
      <c r="I60" s="48">
        <f t="shared" si="4"/>
        <v>2.2828685258964143E-2</v>
      </c>
      <c r="J60" s="82">
        <f t="shared" si="3"/>
        <v>-158</v>
      </c>
    </row>
    <row r="61" spans="1:10">
      <c r="A61" s="50">
        <v>60</v>
      </c>
      <c r="B61" s="119" t="s">
        <v>152</v>
      </c>
      <c r="C61" s="82">
        <v>12131</v>
      </c>
      <c r="D61" s="82">
        <v>12133</v>
      </c>
      <c r="E61" s="65">
        <v>11927</v>
      </c>
      <c r="F61" s="118">
        <f t="shared" si="0"/>
        <v>5.9736731654006772E-3</v>
      </c>
      <c r="G61" s="118">
        <f t="shared" si="1"/>
        <v>-1.6816420740252247E-2</v>
      </c>
      <c r="H61" s="64">
        <f t="shared" si="2"/>
        <v>-204</v>
      </c>
      <c r="I61" s="48">
        <f t="shared" si="4"/>
        <v>-8.1274900398406371E-3</v>
      </c>
      <c r="J61" s="82">
        <f t="shared" si="3"/>
        <v>-206</v>
      </c>
    </row>
    <row r="62" spans="1:10">
      <c r="A62" s="50">
        <v>61</v>
      </c>
      <c r="B62" s="119" t="s">
        <v>153</v>
      </c>
      <c r="C62" s="82">
        <v>17362</v>
      </c>
      <c r="D62" s="82">
        <v>17793</v>
      </c>
      <c r="E62" s="65">
        <v>17566</v>
      </c>
      <c r="F62" s="118">
        <f t="shared" si="0"/>
        <v>8.7979829649893777E-3</v>
      </c>
      <c r="G62" s="118">
        <f t="shared" si="1"/>
        <v>1.1749798410321392E-2</v>
      </c>
      <c r="H62" s="64">
        <f t="shared" si="2"/>
        <v>204</v>
      </c>
      <c r="I62" s="48">
        <f t="shared" si="4"/>
        <v>8.1274900398406371E-3</v>
      </c>
      <c r="J62" s="82">
        <f t="shared" si="3"/>
        <v>-227</v>
      </c>
    </row>
    <row r="63" spans="1:10">
      <c r="A63" s="50">
        <v>62</v>
      </c>
      <c r="B63" s="119" t="s">
        <v>154</v>
      </c>
      <c r="C63" s="82">
        <v>1920</v>
      </c>
      <c r="D63" s="82">
        <v>1773</v>
      </c>
      <c r="E63" s="65">
        <v>1761</v>
      </c>
      <c r="F63" s="118">
        <f t="shared" si="0"/>
        <v>8.8200204949028199E-4</v>
      </c>
      <c r="G63" s="118">
        <f t="shared" si="1"/>
        <v>-8.2812499999999997E-2</v>
      </c>
      <c r="H63" s="64">
        <f t="shared" si="2"/>
        <v>-159</v>
      </c>
      <c r="I63" s="48">
        <f t="shared" si="4"/>
        <v>-6.3346613545816732E-3</v>
      </c>
      <c r="J63" s="82">
        <f t="shared" si="3"/>
        <v>-12</v>
      </c>
    </row>
    <row r="64" spans="1:10">
      <c r="A64" s="50">
        <v>63</v>
      </c>
      <c r="B64" s="119" t="s">
        <v>155</v>
      </c>
      <c r="C64" s="82">
        <v>28587</v>
      </c>
      <c r="D64" s="82">
        <v>29652</v>
      </c>
      <c r="E64" s="65">
        <v>29447</v>
      </c>
      <c r="F64" s="118">
        <f t="shared" si="0"/>
        <v>1.4748616894571456E-2</v>
      </c>
      <c r="G64" s="118">
        <f t="shared" si="1"/>
        <v>3.0083604435582608E-2</v>
      </c>
      <c r="H64" s="64">
        <f t="shared" si="2"/>
        <v>860</v>
      </c>
      <c r="I64" s="48">
        <f t="shared" si="4"/>
        <v>3.4262948207171316E-2</v>
      </c>
      <c r="J64" s="82">
        <f t="shared" si="3"/>
        <v>-205</v>
      </c>
    </row>
    <row r="65" spans="1:10">
      <c r="A65" s="50">
        <v>64</v>
      </c>
      <c r="B65" s="119" t="s">
        <v>156</v>
      </c>
      <c r="C65" s="82">
        <v>11167</v>
      </c>
      <c r="D65" s="82">
        <v>11212</v>
      </c>
      <c r="E65" s="65">
        <v>11056</v>
      </c>
      <c r="F65" s="118">
        <f t="shared" si="0"/>
        <v>5.5374302437050296E-3</v>
      </c>
      <c r="G65" s="118">
        <f t="shared" si="1"/>
        <v>-9.9400017909913145E-3</v>
      </c>
      <c r="H65" s="64">
        <f t="shared" si="2"/>
        <v>-111</v>
      </c>
      <c r="I65" s="48">
        <f t="shared" si="4"/>
        <v>-4.4223107569721113E-3</v>
      </c>
      <c r="J65" s="82">
        <f t="shared" si="3"/>
        <v>-156</v>
      </c>
    </row>
    <row r="66" spans="1:10">
      <c r="A66" s="50">
        <v>65</v>
      </c>
      <c r="B66" s="119" t="s">
        <v>157</v>
      </c>
      <c r="C66" s="82">
        <v>11930</v>
      </c>
      <c r="D66" s="82">
        <v>11938</v>
      </c>
      <c r="E66" s="65">
        <v>11965</v>
      </c>
      <c r="F66" s="118">
        <f t="shared" ref="F66:F83" si="5">E66/$E$83</f>
        <v>5.9927055775986504E-3</v>
      </c>
      <c r="G66" s="118">
        <f t="shared" ref="G66:G83" si="6">(E66-C66)/C66</f>
        <v>2.933780385582565E-3</v>
      </c>
      <c r="H66" s="64">
        <f t="shared" ref="H66:H83" si="7">E66-C66</f>
        <v>35</v>
      </c>
      <c r="I66" s="48">
        <f t="shared" si="4"/>
        <v>1.3944223107569722E-3</v>
      </c>
      <c r="J66" s="82">
        <f t="shared" ref="J66:J83" si="8">E66-D66</f>
        <v>27</v>
      </c>
    </row>
    <row r="67" spans="1:10">
      <c r="A67" s="50">
        <v>66</v>
      </c>
      <c r="B67" s="119" t="s">
        <v>158</v>
      </c>
      <c r="C67" s="82">
        <v>9730</v>
      </c>
      <c r="D67" s="82">
        <v>9637</v>
      </c>
      <c r="E67" s="65">
        <v>9560</v>
      </c>
      <c r="F67" s="118">
        <f t="shared" si="5"/>
        <v>4.7881542266479818E-3</v>
      </c>
      <c r="G67" s="118">
        <f t="shared" si="6"/>
        <v>-1.7471736896197326E-2</v>
      </c>
      <c r="H67" s="64">
        <f t="shared" si="7"/>
        <v>-170</v>
      </c>
      <c r="I67" s="48">
        <f t="shared" ref="I67:I83" si="9">H67/$H$83</f>
        <v>-6.7729083665338643E-3</v>
      </c>
      <c r="J67" s="82">
        <f t="shared" si="8"/>
        <v>-77</v>
      </c>
    </row>
    <row r="68" spans="1:10">
      <c r="A68" s="50">
        <v>67</v>
      </c>
      <c r="B68" s="119" t="s">
        <v>159</v>
      </c>
      <c r="C68" s="82">
        <v>11459</v>
      </c>
      <c r="D68" s="82">
        <v>11303</v>
      </c>
      <c r="E68" s="65">
        <v>11112</v>
      </c>
      <c r="F68" s="118">
        <f t="shared" si="5"/>
        <v>5.565478009049411E-3</v>
      </c>
      <c r="G68" s="118">
        <f t="shared" si="6"/>
        <v>-3.0281874509119469E-2</v>
      </c>
      <c r="H68" s="64">
        <f t="shared" si="7"/>
        <v>-347</v>
      </c>
      <c r="I68" s="48">
        <f t="shared" si="9"/>
        <v>-1.3824701195219124E-2</v>
      </c>
      <c r="J68" s="82">
        <f t="shared" si="8"/>
        <v>-191</v>
      </c>
    </row>
    <row r="69" spans="1:10">
      <c r="A69" s="50">
        <v>68</v>
      </c>
      <c r="B69" s="119" t="s">
        <v>160</v>
      </c>
      <c r="C69" s="82">
        <v>10029</v>
      </c>
      <c r="D69" s="82">
        <v>10292</v>
      </c>
      <c r="E69" s="65">
        <v>10211</v>
      </c>
      <c r="F69" s="118">
        <f t="shared" si="5"/>
        <v>5.1142094987764166E-3</v>
      </c>
      <c r="G69" s="118">
        <f t="shared" si="6"/>
        <v>1.8147372619403728E-2</v>
      </c>
      <c r="H69" s="64">
        <f t="shared" si="7"/>
        <v>182</v>
      </c>
      <c r="I69" s="48">
        <f t="shared" si="9"/>
        <v>7.2509960159362549E-3</v>
      </c>
      <c r="J69" s="82">
        <f t="shared" si="8"/>
        <v>-81</v>
      </c>
    </row>
    <row r="70" spans="1:10">
      <c r="A70" s="50">
        <v>69</v>
      </c>
      <c r="B70" s="119" t="s">
        <v>161</v>
      </c>
      <c r="C70" s="82">
        <v>1612</v>
      </c>
      <c r="D70" s="82">
        <v>1557</v>
      </c>
      <c r="E70" s="65">
        <v>1539</v>
      </c>
      <c r="F70" s="118">
        <f t="shared" si="5"/>
        <v>7.7081269401791253E-4</v>
      </c>
      <c r="G70" s="118">
        <f t="shared" si="6"/>
        <v>-4.5285359801488831E-2</v>
      </c>
      <c r="H70" s="64">
        <f t="shared" si="7"/>
        <v>-73</v>
      </c>
      <c r="I70" s="48">
        <f t="shared" si="9"/>
        <v>-2.9083665338645419E-3</v>
      </c>
      <c r="J70" s="82">
        <f t="shared" si="8"/>
        <v>-18</v>
      </c>
    </row>
    <row r="71" spans="1:10">
      <c r="A71" s="50">
        <v>70</v>
      </c>
      <c r="B71" s="119" t="s">
        <v>162</v>
      </c>
      <c r="C71" s="82">
        <v>6449</v>
      </c>
      <c r="D71" s="82">
        <v>6541</v>
      </c>
      <c r="E71" s="65">
        <v>6444</v>
      </c>
      <c r="F71" s="118">
        <f t="shared" si="5"/>
        <v>3.2274964264141833E-3</v>
      </c>
      <c r="G71" s="118">
        <f t="shared" si="6"/>
        <v>-7.7531400217087918E-4</v>
      </c>
      <c r="H71" s="64">
        <f t="shared" si="7"/>
        <v>-5</v>
      </c>
      <c r="I71" s="48">
        <f t="shared" si="9"/>
        <v>-1.9920318725099602E-4</v>
      </c>
      <c r="J71" s="82">
        <f t="shared" si="8"/>
        <v>-97</v>
      </c>
    </row>
    <row r="72" spans="1:10">
      <c r="A72" s="50">
        <v>71</v>
      </c>
      <c r="B72" s="119" t="s">
        <v>163</v>
      </c>
      <c r="C72" s="82">
        <v>5596</v>
      </c>
      <c r="D72" s="82">
        <v>5597</v>
      </c>
      <c r="E72" s="65">
        <v>5526</v>
      </c>
      <c r="F72" s="118">
        <f t="shared" si="5"/>
        <v>2.7677134159473584E-3</v>
      </c>
      <c r="G72" s="118">
        <f t="shared" si="6"/>
        <v>-1.2508934953538241E-2</v>
      </c>
      <c r="H72" s="64">
        <f t="shared" si="7"/>
        <v>-70</v>
      </c>
      <c r="I72" s="48">
        <f t="shared" si="9"/>
        <v>-2.7888446215139444E-3</v>
      </c>
      <c r="J72" s="82">
        <f t="shared" si="8"/>
        <v>-71</v>
      </c>
    </row>
    <row r="73" spans="1:10">
      <c r="A73" s="50">
        <v>72</v>
      </c>
      <c r="B73" s="119" t="s">
        <v>164</v>
      </c>
      <c r="C73" s="82">
        <v>5658</v>
      </c>
      <c r="D73" s="82">
        <v>5764</v>
      </c>
      <c r="E73" s="65">
        <v>5655</v>
      </c>
      <c r="F73" s="118">
        <f t="shared" si="5"/>
        <v>2.8323234468299514E-3</v>
      </c>
      <c r="G73" s="118">
        <f t="shared" si="6"/>
        <v>-5.3022269353128319E-4</v>
      </c>
      <c r="H73" s="64">
        <f t="shared" si="7"/>
        <v>-3</v>
      </c>
      <c r="I73" s="48">
        <f t="shared" si="9"/>
        <v>-1.1952191235059761E-4</v>
      </c>
      <c r="J73" s="82">
        <f t="shared" si="8"/>
        <v>-109</v>
      </c>
    </row>
    <row r="74" spans="1:10">
      <c r="A74" s="50">
        <v>73</v>
      </c>
      <c r="B74" s="119" t="s">
        <v>165</v>
      </c>
      <c r="C74" s="82">
        <v>4805</v>
      </c>
      <c r="D74" s="82">
        <v>4703</v>
      </c>
      <c r="E74" s="65">
        <v>4811</v>
      </c>
      <c r="F74" s="118">
        <f t="shared" si="5"/>
        <v>2.409603554853916E-3</v>
      </c>
      <c r="G74" s="118">
        <f t="shared" si="6"/>
        <v>1.2486992715920915E-3</v>
      </c>
      <c r="H74" s="64">
        <f t="shared" si="7"/>
        <v>6</v>
      </c>
      <c r="I74" s="48">
        <f t="shared" si="9"/>
        <v>2.3904382470119523E-4</v>
      </c>
      <c r="J74" s="82">
        <f t="shared" si="8"/>
        <v>108</v>
      </c>
    </row>
    <row r="75" spans="1:10">
      <c r="A75" s="50">
        <v>74</v>
      </c>
      <c r="B75" s="119" t="s">
        <v>166</v>
      </c>
      <c r="C75" s="82">
        <v>3994</v>
      </c>
      <c r="D75" s="82">
        <v>3997</v>
      </c>
      <c r="E75" s="65">
        <v>3954</v>
      </c>
      <c r="F75" s="118">
        <f t="shared" si="5"/>
        <v>1.9803725744943637E-3</v>
      </c>
      <c r="G75" s="118">
        <f t="shared" si="6"/>
        <v>-1.0015022533800702E-2</v>
      </c>
      <c r="H75" s="64">
        <f t="shared" si="7"/>
        <v>-40</v>
      </c>
      <c r="I75" s="48">
        <f t="shared" si="9"/>
        <v>-1.5936254980079682E-3</v>
      </c>
      <c r="J75" s="82">
        <f t="shared" si="8"/>
        <v>-43</v>
      </c>
    </row>
    <row r="76" spans="1:10">
      <c r="A76" s="50">
        <v>75</v>
      </c>
      <c r="B76" s="119" t="s">
        <v>167</v>
      </c>
      <c r="C76" s="82">
        <v>1932</v>
      </c>
      <c r="D76" s="82">
        <v>1858</v>
      </c>
      <c r="E76" s="65">
        <v>1822</v>
      </c>
      <c r="F76" s="118">
        <f t="shared" si="5"/>
        <v>9.1255407959755467E-4</v>
      </c>
      <c r="G76" s="118">
        <f t="shared" si="6"/>
        <v>-5.6935817805383024E-2</v>
      </c>
      <c r="H76" s="64">
        <f t="shared" si="7"/>
        <v>-110</v>
      </c>
      <c r="I76" s="48">
        <f t="shared" si="9"/>
        <v>-4.3824701195219126E-3</v>
      </c>
      <c r="J76" s="82">
        <f t="shared" si="8"/>
        <v>-36</v>
      </c>
    </row>
    <row r="77" spans="1:10">
      <c r="A77" s="50">
        <v>76</v>
      </c>
      <c r="B77" s="119" t="s">
        <v>168</v>
      </c>
      <c r="C77" s="82">
        <v>3323</v>
      </c>
      <c r="D77" s="82">
        <v>3346</v>
      </c>
      <c r="E77" s="65">
        <v>3325</v>
      </c>
      <c r="F77" s="118">
        <f t="shared" si="5"/>
        <v>1.6653360673226504E-3</v>
      </c>
      <c r="G77" s="118">
        <f t="shared" si="6"/>
        <v>6.0186578393018361E-4</v>
      </c>
      <c r="H77" s="64">
        <f t="shared" si="7"/>
        <v>2</v>
      </c>
      <c r="I77" s="48">
        <f t="shared" si="9"/>
        <v>7.9681274900398409E-5</v>
      </c>
      <c r="J77" s="82">
        <f t="shared" si="8"/>
        <v>-21</v>
      </c>
    </row>
    <row r="78" spans="1:10">
      <c r="A78" s="50">
        <v>77</v>
      </c>
      <c r="B78" s="119" t="s">
        <v>169</v>
      </c>
      <c r="C78" s="82">
        <v>6813</v>
      </c>
      <c r="D78" s="82">
        <v>6928</v>
      </c>
      <c r="E78" s="65">
        <v>6875</v>
      </c>
      <c r="F78" s="118">
        <f t="shared" si="5"/>
        <v>3.4433640489754053E-3</v>
      </c>
      <c r="G78" s="118">
        <f t="shared" si="6"/>
        <v>9.1002495229707912E-3</v>
      </c>
      <c r="H78" s="64">
        <f t="shared" si="7"/>
        <v>62</v>
      </c>
      <c r="I78" s="48">
        <f t="shared" si="9"/>
        <v>2.4701195219123508E-3</v>
      </c>
      <c r="J78" s="82">
        <f t="shared" si="8"/>
        <v>-53</v>
      </c>
    </row>
    <row r="79" spans="1:10">
      <c r="A79" s="50">
        <v>78</v>
      </c>
      <c r="B79" s="119" t="s">
        <v>170</v>
      </c>
      <c r="C79" s="82">
        <v>4607</v>
      </c>
      <c r="D79" s="82">
        <v>4690</v>
      </c>
      <c r="E79" s="65">
        <v>4605</v>
      </c>
      <c r="F79" s="118">
        <f t="shared" si="5"/>
        <v>2.3064278466227986E-3</v>
      </c>
      <c r="G79" s="118">
        <f t="shared" si="6"/>
        <v>-4.3412198827870631E-4</v>
      </c>
      <c r="H79" s="64">
        <f t="shared" si="7"/>
        <v>-2</v>
      </c>
      <c r="I79" s="48">
        <f t="shared" si="9"/>
        <v>-7.9681274900398409E-5</v>
      </c>
      <c r="J79" s="82">
        <f t="shared" si="8"/>
        <v>-85</v>
      </c>
    </row>
    <row r="80" spans="1:10">
      <c r="A80" s="50">
        <v>79</v>
      </c>
      <c r="B80" s="119" t="s">
        <v>171</v>
      </c>
      <c r="C80" s="82">
        <v>3332</v>
      </c>
      <c r="D80" s="82">
        <v>3433</v>
      </c>
      <c r="E80" s="65">
        <v>3378</v>
      </c>
      <c r="F80" s="118">
        <f t="shared" si="5"/>
        <v>1.6918812738092972E-3</v>
      </c>
      <c r="G80" s="118">
        <f t="shared" si="6"/>
        <v>1.3805522208883553E-2</v>
      </c>
      <c r="H80" s="64">
        <f t="shared" si="7"/>
        <v>46</v>
      </c>
      <c r="I80" s="48">
        <f t="shared" si="9"/>
        <v>1.8326693227091633E-3</v>
      </c>
      <c r="J80" s="82">
        <f t="shared" si="8"/>
        <v>-55</v>
      </c>
    </row>
    <row r="81" spans="1:10">
      <c r="A81" s="50">
        <v>80</v>
      </c>
      <c r="B81" s="119" t="s">
        <v>172</v>
      </c>
      <c r="C81" s="82">
        <v>10618</v>
      </c>
      <c r="D81" s="82">
        <v>10969</v>
      </c>
      <c r="E81" s="65">
        <v>10765</v>
      </c>
      <c r="F81" s="118">
        <f t="shared" si="5"/>
        <v>5.391682034504762E-3</v>
      </c>
      <c r="G81" s="118">
        <f t="shared" si="6"/>
        <v>1.3844415144094933E-2</v>
      </c>
      <c r="H81" s="64">
        <f t="shared" si="7"/>
        <v>147</v>
      </c>
      <c r="I81" s="48">
        <f t="shared" si="9"/>
        <v>5.8565737051792825E-3</v>
      </c>
      <c r="J81" s="82">
        <f t="shared" si="8"/>
        <v>-204</v>
      </c>
    </row>
    <row r="82" spans="1:10">
      <c r="A82" s="50">
        <v>81</v>
      </c>
      <c r="B82" s="119" t="s">
        <v>173</v>
      </c>
      <c r="C82" s="82">
        <v>8462</v>
      </c>
      <c r="D82" s="82">
        <v>8874</v>
      </c>
      <c r="E82" s="65">
        <v>8749</v>
      </c>
      <c r="F82" s="118">
        <f t="shared" si="5"/>
        <v>4.3819624821070284E-3</v>
      </c>
      <c r="G82" s="118">
        <f t="shared" si="6"/>
        <v>3.3916331836445282E-2</v>
      </c>
      <c r="H82" s="64">
        <f t="shared" si="7"/>
        <v>287</v>
      </c>
      <c r="I82" s="48">
        <f t="shared" si="9"/>
        <v>1.1434262948207171E-2</v>
      </c>
      <c r="J82" s="82">
        <f t="shared" si="8"/>
        <v>-125</v>
      </c>
    </row>
    <row r="83" spans="1:10" s="11" customFormat="1">
      <c r="A83" s="133" t="s">
        <v>174</v>
      </c>
      <c r="B83" s="133"/>
      <c r="C83" s="75">
        <v>1971494</v>
      </c>
      <c r="D83" s="75">
        <v>2021157</v>
      </c>
      <c r="E83" s="80">
        <v>1996594</v>
      </c>
      <c r="F83" s="118">
        <f t="shared" si="5"/>
        <v>1</v>
      </c>
      <c r="G83" s="118">
        <f t="shared" si="6"/>
        <v>1.2731461521059664E-2</v>
      </c>
      <c r="H83" s="64">
        <f t="shared" si="7"/>
        <v>25100</v>
      </c>
      <c r="I83" s="48">
        <f t="shared" si="9"/>
        <v>1</v>
      </c>
      <c r="J83" s="82">
        <f t="shared" si="8"/>
        <v>-24563</v>
      </c>
    </row>
    <row r="84" spans="1:10">
      <c r="C84" s="8"/>
      <c r="D84" s="8"/>
      <c r="E84" s="8"/>
      <c r="I84" s="15"/>
    </row>
  </sheetData>
  <mergeCells count="1">
    <mergeCell ref="A83:B8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K84"/>
  <sheetViews>
    <sheetView topLeftCell="J1" workbookViewId="0">
      <pane ySplit="1" topLeftCell="A2" activePane="bottomLeft" state="frozen"/>
      <selection activeCell="W1" sqref="W1"/>
      <selection pane="bottomLeft" activeCell="L1" sqref="L1:T1048576"/>
    </sheetView>
  </sheetViews>
  <sheetFormatPr defaultColWidth="9.1796875" defaultRowHeight="14.5"/>
  <cols>
    <col min="1" max="1" width="11.81640625" style="7" customWidth="1"/>
    <col min="2" max="2" width="16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18.1796875" style="7" customWidth="1"/>
    <col min="7" max="7" width="30.453125" style="7" customWidth="1"/>
    <col min="8" max="8" width="27.453125" style="7" customWidth="1"/>
    <col min="9" max="9" width="22.26953125" style="7" customWidth="1"/>
    <col min="10" max="10" width="25.1796875" style="7" customWidth="1"/>
    <col min="11" max="11" width="11" style="7" bestFit="1" customWidth="1"/>
    <col min="12" max="16384" width="9.1796875" style="7"/>
  </cols>
  <sheetData>
    <row r="1" spans="1:11" ht="29">
      <c r="A1" s="55" t="s">
        <v>92</v>
      </c>
      <c r="B1" s="55" t="s">
        <v>175</v>
      </c>
      <c r="C1" s="55">
        <v>42005</v>
      </c>
      <c r="D1" s="55">
        <v>42339</v>
      </c>
      <c r="E1" s="55">
        <v>42370</v>
      </c>
      <c r="F1" s="1" t="s">
        <v>299</v>
      </c>
      <c r="G1" s="1" t="s">
        <v>300</v>
      </c>
      <c r="H1" s="1" t="s">
        <v>301</v>
      </c>
      <c r="I1" s="1" t="s">
        <v>294</v>
      </c>
      <c r="J1" s="51" t="s">
        <v>302</v>
      </c>
      <c r="K1" s="5"/>
    </row>
    <row r="2" spans="1:11">
      <c r="A2" s="50">
        <v>1</v>
      </c>
      <c r="B2" s="119" t="s">
        <v>93</v>
      </c>
      <c r="C2" s="82">
        <v>18973</v>
      </c>
      <c r="D2" s="82">
        <v>17711</v>
      </c>
      <c r="E2" s="66">
        <v>17759</v>
      </c>
      <c r="F2" s="118">
        <f>E2/$E$83</f>
        <v>2.2405581524447556E-2</v>
      </c>
      <c r="G2" s="118">
        <f t="shared" ref="G2:G65" si="0">(E2-C2)/C2</f>
        <v>-6.3985663838085696E-2</v>
      </c>
      <c r="H2" s="64">
        <f t="shared" ref="H2:H65" si="1">E2-C2</f>
        <v>-1214</v>
      </c>
      <c r="I2" s="48">
        <f>H2/$H$83</f>
        <v>2.1036215560561428E-2</v>
      </c>
      <c r="J2" s="82">
        <f t="shared" ref="J2:J65" si="2">E2-D2</f>
        <v>48</v>
      </c>
    </row>
    <row r="3" spans="1:11">
      <c r="A3" s="50">
        <v>2</v>
      </c>
      <c r="B3" s="119" t="s">
        <v>94</v>
      </c>
      <c r="C3" s="82">
        <v>6251</v>
      </c>
      <c r="D3" s="82">
        <v>5877</v>
      </c>
      <c r="E3" s="66">
        <v>5796</v>
      </c>
      <c r="F3" s="118">
        <f t="shared" ref="F3:F66" si="3">E3/$E$83</f>
        <v>7.3125035483809922E-3</v>
      </c>
      <c r="G3" s="118">
        <f t="shared" si="0"/>
        <v>-7.2788353863381852E-2</v>
      </c>
      <c r="H3" s="64">
        <f t="shared" si="1"/>
        <v>-455</v>
      </c>
      <c r="I3" s="48">
        <f t="shared" ref="I3:I66" si="4">H3/$H$83</f>
        <v>7.8842488303586897E-3</v>
      </c>
      <c r="J3" s="82">
        <f t="shared" si="2"/>
        <v>-81</v>
      </c>
    </row>
    <row r="4" spans="1:11">
      <c r="A4" s="50">
        <v>3</v>
      </c>
      <c r="B4" s="119" t="s">
        <v>95</v>
      </c>
      <c r="C4" s="82">
        <v>19232</v>
      </c>
      <c r="D4" s="82">
        <v>18567</v>
      </c>
      <c r="E4" s="66">
        <v>18454</v>
      </c>
      <c r="F4" s="118">
        <f t="shared" si="3"/>
        <v>2.3282425894034304E-2</v>
      </c>
      <c r="G4" s="118">
        <f t="shared" si="0"/>
        <v>-4.045341098169717E-2</v>
      </c>
      <c r="H4" s="64">
        <f t="shared" si="1"/>
        <v>-778</v>
      </c>
      <c r="I4" s="48">
        <f t="shared" si="4"/>
        <v>1.348119909894299E-2</v>
      </c>
      <c r="J4" s="82">
        <f t="shared" si="2"/>
        <v>-113</v>
      </c>
    </row>
    <row r="5" spans="1:11">
      <c r="A5" s="50">
        <v>4</v>
      </c>
      <c r="B5" s="119" t="s">
        <v>96</v>
      </c>
      <c r="C5" s="82">
        <v>3722</v>
      </c>
      <c r="D5" s="82">
        <v>3513</v>
      </c>
      <c r="E5" s="66">
        <v>3517</v>
      </c>
      <c r="F5" s="118">
        <f t="shared" si="3"/>
        <v>4.437211004081427E-3</v>
      </c>
      <c r="G5" s="118">
        <f t="shared" si="0"/>
        <v>-5.5077915099408917E-2</v>
      </c>
      <c r="H5" s="64">
        <f t="shared" si="1"/>
        <v>-205</v>
      </c>
      <c r="I5" s="48">
        <f t="shared" si="4"/>
        <v>3.5522439785132557E-3</v>
      </c>
      <c r="J5" s="82">
        <f t="shared" si="2"/>
        <v>4</v>
      </c>
    </row>
    <row r="6" spans="1:11">
      <c r="A6" s="50">
        <v>5</v>
      </c>
      <c r="B6" s="119" t="s">
        <v>97</v>
      </c>
      <c r="C6" s="82">
        <v>5915</v>
      </c>
      <c r="D6" s="82">
        <v>5601</v>
      </c>
      <c r="E6" s="66">
        <v>5525</v>
      </c>
      <c r="F6" s="118">
        <f t="shared" si="3"/>
        <v>6.9705973265709077E-3</v>
      </c>
      <c r="G6" s="118">
        <f t="shared" si="0"/>
        <v>-6.5934065934065936E-2</v>
      </c>
      <c r="H6" s="64">
        <f t="shared" si="1"/>
        <v>-390</v>
      </c>
      <c r="I6" s="48">
        <f t="shared" si="4"/>
        <v>6.7579275688788775E-3</v>
      </c>
      <c r="J6" s="82">
        <f t="shared" si="2"/>
        <v>-76</v>
      </c>
    </row>
    <row r="7" spans="1:11">
      <c r="A7" s="50">
        <v>6</v>
      </c>
      <c r="B7" s="119" t="s">
        <v>98</v>
      </c>
      <c r="C7" s="82">
        <v>17475</v>
      </c>
      <c r="D7" s="82">
        <v>16648</v>
      </c>
      <c r="E7" s="66">
        <v>16656</v>
      </c>
      <c r="F7" s="118">
        <f t="shared" si="3"/>
        <v>2.1013985352283264E-2</v>
      </c>
      <c r="G7" s="118">
        <f t="shared" si="0"/>
        <v>-4.6866952789699573E-2</v>
      </c>
      <c r="H7" s="64">
        <f t="shared" si="1"/>
        <v>-819</v>
      </c>
      <c r="I7" s="48">
        <f t="shared" si="4"/>
        <v>1.4191647894645642E-2</v>
      </c>
      <c r="J7" s="82">
        <f t="shared" si="2"/>
        <v>8</v>
      </c>
    </row>
    <row r="8" spans="1:11">
      <c r="A8" s="50">
        <v>7</v>
      </c>
      <c r="B8" s="119" t="s">
        <v>99</v>
      </c>
      <c r="C8" s="82">
        <v>43546</v>
      </c>
      <c r="D8" s="82">
        <v>41355</v>
      </c>
      <c r="E8" s="66">
        <v>41115</v>
      </c>
      <c r="F8" s="118">
        <f t="shared" si="3"/>
        <v>5.1872598928862056E-2</v>
      </c>
      <c r="G8" s="118">
        <f t="shared" si="0"/>
        <v>-5.582602305607863E-2</v>
      </c>
      <c r="H8" s="64">
        <f t="shared" si="1"/>
        <v>-2431</v>
      </c>
      <c r="I8" s="48">
        <f t="shared" si="4"/>
        <v>4.2124415179345003E-2</v>
      </c>
      <c r="J8" s="82">
        <f t="shared" si="2"/>
        <v>-240</v>
      </c>
    </row>
    <row r="9" spans="1:11">
      <c r="A9" s="50">
        <v>8</v>
      </c>
      <c r="B9" s="119" t="s">
        <v>100</v>
      </c>
      <c r="C9" s="82">
        <v>1671</v>
      </c>
      <c r="D9" s="82">
        <v>1454</v>
      </c>
      <c r="E9" s="66">
        <v>1427</v>
      </c>
      <c r="F9" s="118">
        <f t="shared" si="3"/>
        <v>1.8003696624464588E-3</v>
      </c>
      <c r="G9" s="118">
        <f t="shared" si="0"/>
        <v>-0.14602034709754638</v>
      </c>
      <c r="H9" s="64">
        <f t="shared" si="1"/>
        <v>-244</v>
      </c>
      <c r="I9" s="48">
        <f t="shared" si="4"/>
        <v>4.2280367354011437E-3</v>
      </c>
      <c r="J9" s="82">
        <f t="shared" si="2"/>
        <v>-27</v>
      </c>
    </row>
    <row r="10" spans="1:11">
      <c r="A10" s="50">
        <v>9</v>
      </c>
      <c r="B10" s="119" t="s">
        <v>101</v>
      </c>
      <c r="C10" s="82">
        <v>24036</v>
      </c>
      <c r="D10" s="82">
        <v>22855</v>
      </c>
      <c r="E10" s="66">
        <v>22718</v>
      </c>
      <c r="F10" s="118">
        <f t="shared" si="3"/>
        <v>2.8662086889599616E-2</v>
      </c>
      <c r="G10" s="118">
        <f t="shared" si="0"/>
        <v>-5.4834415044100519E-2</v>
      </c>
      <c r="H10" s="64">
        <f t="shared" si="1"/>
        <v>-1318</v>
      </c>
      <c r="I10" s="48">
        <f t="shared" si="4"/>
        <v>2.2838329578929128E-2</v>
      </c>
      <c r="J10" s="82">
        <f t="shared" si="2"/>
        <v>-137</v>
      </c>
    </row>
    <row r="11" spans="1:11">
      <c r="A11" s="50">
        <v>10</v>
      </c>
      <c r="B11" s="119" t="s">
        <v>102</v>
      </c>
      <c r="C11" s="82">
        <v>27879</v>
      </c>
      <c r="D11" s="82">
        <v>26033</v>
      </c>
      <c r="E11" s="66">
        <v>25810</v>
      </c>
      <c r="F11" s="118">
        <f t="shared" si="3"/>
        <v>3.2563098099329432E-2</v>
      </c>
      <c r="G11" s="118">
        <f t="shared" si="0"/>
        <v>-7.4213565766347425E-2</v>
      </c>
      <c r="H11" s="64">
        <f t="shared" si="1"/>
        <v>-2069</v>
      </c>
      <c r="I11" s="48">
        <f t="shared" si="4"/>
        <v>3.5851672153872811E-2</v>
      </c>
      <c r="J11" s="82">
        <f t="shared" si="2"/>
        <v>-223</v>
      </c>
    </row>
    <row r="12" spans="1:11">
      <c r="A12" s="50">
        <v>11</v>
      </c>
      <c r="B12" s="119" t="s">
        <v>103</v>
      </c>
      <c r="C12" s="82">
        <v>2281</v>
      </c>
      <c r="D12" s="82">
        <v>2308</v>
      </c>
      <c r="E12" s="66">
        <v>2317</v>
      </c>
      <c r="F12" s="118">
        <f t="shared" si="3"/>
        <v>2.9232351141474737E-3</v>
      </c>
      <c r="G12" s="118">
        <f t="shared" si="0"/>
        <v>1.5782551512494521E-2</v>
      </c>
      <c r="H12" s="64">
        <f t="shared" si="1"/>
        <v>36</v>
      </c>
      <c r="I12" s="48">
        <f t="shared" si="4"/>
        <v>-6.2380869866574256E-4</v>
      </c>
      <c r="J12" s="82">
        <f t="shared" si="2"/>
        <v>9</v>
      </c>
    </row>
    <row r="13" spans="1:11">
      <c r="A13" s="50">
        <v>12</v>
      </c>
      <c r="B13" s="119" t="s">
        <v>104</v>
      </c>
      <c r="C13" s="82">
        <v>1055</v>
      </c>
      <c r="D13" s="82">
        <v>956</v>
      </c>
      <c r="E13" s="66">
        <v>937</v>
      </c>
      <c r="F13" s="118">
        <f t="shared" si="3"/>
        <v>1.1821628407234282E-3</v>
      </c>
      <c r="G13" s="118">
        <f t="shared" si="0"/>
        <v>-0.11184834123222749</v>
      </c>
      <c r="H13" s="64">
        <f t="shared" si="1"/>
        <v>-118</v>
      </c>
      <c r="I13" s="48">
        <f t="shared" si="4"/>
        <v>2.0447062900710447E-3</v>
      </c>
      <c r="J13" s="82">
        <f t="shared" si="2"/>
        <v>-19</v>
      </c>
    </row>
    <row r="14" spans="1:11">
      <c r="A14" s="50">
        <v>13</v>
      </c>
      <c r="B14" s="119" t="s">
        <v>105</v>
      </c>
      <c r="C14" s="82">
        <v>3362</v>
      </c>
      <c r="D14" s="82">
        <v>3132</v>
      </c>
      <c r="E14" s="66">
        <v>3129</v>
      </c>
      <c r="F14" s="118">
        <f t="shared" si="3"/>
        <v>3.9476921330027816E-3</v>
      </c>
      <c r="G14" s="118">
        <f t="shared" si="0"/>
        <v>-6.9303985722784053E-2</v>
      </c>
      <c r="H14" s="64">
        <f t="shared" si="1"/>
        <v>-233</v>
      </c>
      <c r="I14" s="48">
        <f t="shared" si="4"/>
        <v>4.0374285219199448E-3</v>
      </c>
      <c r="J14" s="82">
        <f t="shared" si="2"/>
        <v>-3</v>
      </c>
    </row>
    <row r="15" spans="1:11">
      <c r="A15" s="50">
        <v>14</v>
      </c>
      <c r="B15" s="119" t="s">
        <v>106</v>
      </c>
      <c r="C15" s="82">
        <v>4273</v>
      </c>
      <c r="D15" s="82">
        <v>3979</v>
      </c>
      <c r="E15" s="66">
        <v>3923</v>
      </c>
      <c r="F15" s="118">
        <f t="shared" si="3"/>
        <v>4.9494395135090807E-3</v>
      </c>
      <c r="G15" s="118">
        <f t="shared" si="0"/>
        <v>-8.1909665340510182E-2</v>
      </c>
      <c r="H15" s="64">
        <f t="shared" si="1"/>
        <v>-350</v>
      </c>
      <c r="I15" s="48">
        <f t="shared" si="4"/>
        <v>6.064806792583608E-3</v>
      </c>
      <c r="J15" s="82">
        <f t="shared" si="2"/>
        <v>-56</v>
      </c>
    </row>
    <row r="16" spans="1:11">
      <c r="A16" s="50">
        <v>15</v>
      </c>
      <c r="B16" s="119" t="s">
        <v>107</v>
      </c>
      <c r="C16" s="82">
        <v>8126</v>
      </c>
      <c r="D16" s="82">
        <v>7602</v>
      </c>
      <c r="E16" s="66">
        <v>7533</v>
      </c>
      <c r="F16" s="118">
        <f t="shared" si="3"/>
        <v>9.5039836490603893E-3</v>
      </c>
      <c r="G16" s="118">
        <f t="shared" si="0"/>
        <v>-7.297563376815161E-2</v>
      </c>
      <c r="H16" s="64">
        <f t="shared" si="1"/>
        <v>-593</v>
      </c>
      <c r="I16" s="48">
        <f t="shared" si="4"/>
        <v>1.027551550857737E-2</v>
      </c>
      <c r="J16" s="82">
        <f t="shared" si="2"/>
        <v>-69</v>
      </c>
    </row>
    <row r="17" spans="1:11">
      <c r="A17" s="50">
        <v>16</v>
      </c>
      <c r="B17" s="119" t="s">
        <v>108</v>
      </c>
      <c r="C17" s="82">
        <v>21469</v>
      </c>
      <c r="D17" s="82">
        <v>20386</v>
      </c>
      <c r="E17" s="66">
        <v>20254</v>
      </c>
      <c r="F17" s="118">
        <f t="shared" si="3"/>
        <v>2.5553389728935234E-2</v>
      </c>
      <c r="G17" s="118">
        <f t="shared" si="0"/>
        <v>-5.6593227444221898E-2</v>
      </c>
      <c r="H17" s="64">
        <f t="shared" si="1"/>
        <v>-1215</v>
      </c>
      <c r="I17" s="48">
        <f t="shared" si="4"/>
        <v>2.105354357996881E-2</v>
      </c>
      <c r="J17" s="82">
        <f t="shared" si="2"/>
        <v>-132</v>
      </c>
    </row>
    <row r="18" spans="1:11">
      <c r="A18" s="50">
        <v>17</v>
      </c>
      <c r="B18" s="119" t="s">
        <v>109</v>
      </c>
      <c r="C18" s="82">
        <v>12207</v>
      </c>
      <c r="D18" s="82">
        <v>12001</v>
      </c>
      <c r="E18" s="66">
        <v>11953</v>
      </c>
      <c r="F18" s="118">
        <f t="shared" si="3"/>
        <v>1.5080461510317115E-2</v>
      </c>
      <c r="G18" s="118">
        <f t="shared" si="0"/>
        <v>-2.0807733267797165E-2</v>
      </c>
      <c r="H18" s="64">
        <f t="shared" si="1"/>
        <v>-254</v>
      </c>
      <c r="I18" s="48">
        <f t="shared" si="4"/>
        <v>4.4013169294749611E-3</v>
      </c>
      <c r="J18" s="82">
        <f t="shared" si="2"/>
        <v>-48</v>
      </c>
    </row>
    <row r="19" spans="1:11">
      <c r="A19" s="50">
        <v>18</v>
      </c>
      <c r="B19" s="119" t="s">
        <v>110</v>
      </c>
      <c r="C19" s="82">
        <v>4656</v>
      </c>
      <c r="D19" s="82">
        <v>4386</v>
      </c>
      <c r="E19" s="66">
        <v>4326</v>
      </c>
      <c r="F19" s="118">
        <f t="shared" si="3"/>
        <v>5.4578830832119002E-3</v>
      </c>
      <c r="G19" s="118">
        <f t="shared" si="0"/>
        <v>-7.0876288659793812E-2</v>
      </c>
      <c r="H19" s="64">
        <f t="shared" si="1"/>
        <v>-330</v>
      </c>
      <c r="I19" s="48">
        <f t="shared" si="4"/>
        <v>5.7182464044359732E-3</v>
      </c>
      <c r="J19" s="82">
        <f t="shared" si="2"/>
        <v>-60</v>
      </c>
    </row>
    <row r="20" spans="1:11">
      <c r="A20" s="50">
        <v>19</v>
      </c>
      <c r="B20" s="119" t="s">
        <v>111</v>
      </c>
      <c r="C20" s="82">
        <v>9122</v>
      </c>
      <c r="D20" s="82">
        <v>8135</v>
      </c>
      <c r="E20" s="66">
        <v>8066</v>
      </c>
      <c r="F20" s="118">
        <f t="shared" si="3"/>
        <v>1.0176441273506052E-2</v>
      </c>
      <c r="G20" s="118">
        <f t="shared" si="0"/>
        <v>-0.11576408682306512</v>
      </c>
      <c r="H20" s="64">
        <f t="shared" si="1"/>
        <v>-1056</v>
      </c>
      <c r="I20" s="48">
        <f t="shared" si="4"/>
        <v>1.8298388494195114E-2</v>
      </c>
      <c r="J20" s="82">
        <f t="shared" si="2"/>
        <v>-69</v>
      </c>
      <c r="K20" s="3"/>
    </row>
    <row r="21" spans="1:11">
      <c r="A21" s="50">
        <v>20</v>
      </c>
      <c r="B21" s="119" t="s">
        <v>112</v>
      </c>
      <c r="C21" s="82">
        <v>18518</v>
      </c>
      <c r="D21" s="82">
        <v>17333</v>
      </c>
      <c r="E21" s="66">
        <v>17244</v>
      </c>
      <c r="F21" s="118">
        <f t="shared" si="3"/>
        <v>2.1755833538350901E-2</v>
      </c>
      <c r="G21" s="118">
        <f t="shared" si="0"/>
        <v>-6.8797926341937571E-2</v>
      </c>
      <c r="H21" s="64">
        <f t="shared" si="1"/>
        <v>-1274</v>
      </c>
      <c r="I21" s="48">
        <f t="shared" si="4"/>
        <v>2.2075896725004332E-2</v>
      </c>
      <c r="J21" s="82">
        <f t="shared" si="2"/>
        <v>-89</v>
      </c>
      <c r="K21" s="3"/>
    </row>
    <row r="22" spans="1:11">
      <c r="A22" s="50">
        <v>21</v>
      </c>
      <c r="B22" s="119" t="s">
        <v>113</v>
      </c>
      <c r="C22" s="82">
        <v>7795</v>
      </c>
      <c r="D22" s="82">
        <v>7341</v>
      </c>
      <c r="E22" s="66">
        <v>7348</v>
      </c>
      <c r="F22" s="118">
        <f t="shared" si="3"/>
        <v>9.2705790326955712E-3</v>
      </c>
      <c r="G22" s="118">
        <f t="shared" si="0"/>
        <v>-5.7344451571520204E-2</v>
      </c>
      <c r="H22" s="64">
        <f t="shared" si="1"/>
        <v>-447</v>
      </c>
      <c r="I22" s="48">
        <f t="shared" si="4"/>
        <v>7.7456246750996363E-3</v>
      </c>
      <c r="J22" s="82">
        <f t="shared" si="2"/>
        <v>7</v>
      </c>
      <c r="K22" s="3"/>
    </row>
    <row r="23" spans="1:11">
      <c r="A23" s="50">
        <v>22</v>
      </c>
      <c r="B23" s="119" t="s">
        <v>114</v>
      </c>
      <c r="C23" s="82">
        <v>10433</v>
      </c>
      <c r="D23" s="82">
        <v>9929</v>
      </c>
      <c r="E23" s="66">
        <v>9910</v>
      </c>
      <c r="F23" s="118">
        <f t="shared" si="3"/>
        <v>1.250291755770456E-2</v>
      </c>
      <c r="G23" s="118">
        <f t="shared" si="0"/>
        <v>-5.0129397105338827E-2</v>
      </c>
      <c r="H23" s="64">
        <f t="shared" si="1"/>
        <v>-523</v>
      </c>
      <c r="I23" s="48">
        <f t="shared" si="4"/>
        <v>9.0625541500606484E-3</v>
      </c>
      <c r="J23" s="82">
        <f t="shared" si="2"/>
        <v>-19</v>
      </c>
      <c r="K23" s="3"/>
    </row>
    <row r="24" spans="1:11">
      <c r="A24" s="50">
        <v>23</v>
      </c>
      <c r="B24" s="119" t="s">
        <v>115</v>
      </c>
      <c r="C24" s="82">
        <v>6634</v>
      </c>
      <c r="D24" s="82">
        <v>6136</v>
      </c>
      <c r="E24" s="66">
        <v>6019</v>
      </c>
      <c r="F24" s="118">
        <f t="shared" si="3"/>
        <v>7.5938507345937184E-3</v>
      </c>
      <c r="G24" s="118">
        <f t="shared" si="0"/>
        <v>-9.2704250829062404E-2</v>
      </c>
      <c r="H24" s="64">
        <f t="shared" si="1"/>
        <v>-615</v>
      </c>
      <c r="I24" s="48">
        <f t="shared" si="4"/>
        <v>1.0656731935539768E-2</v>
      </c>
      <c r="J24" s="82">
        <f t="shared" si="2"/>
        <v>-117</v>
      </c>
      <c r="K24" s="3"/>
    </row>
    <row r="25" spans="1:11">
      <c r="A25" s="50">
        <v>24</v>
      </c>
      <c r="B25" s="119" t="s">
        <v>116</v>
      </c>
      <c r="C25" s="82">
        <v>4908</v>
      </c>
      <c r="D25" s="82">
        <v>4500</v>
      </c>
      <c r="E25" s="66">
        <v>4457</v>
      </c>
      <c r="F25" s="118">
        <f t="shared" si="3"/>
        <v>5.62315878452969E-3</v>
      </c>
      <c r="G25" s="118">
        <f t="shared" si="0"/>
        <v>-9.1890790546047263E-2</v>
      </c>
      <c r="H25" s="64">
        <f t="shared" si="1"/>
        <v>-451</v>
      </c>
      <c r="I25" s="48">
        <f t="shared" si="4"/>
        <v>7.8149367527291635E-3</v>
      </c>
      <c r="J25" s="82">
        <f t="shared" si="2"/>
        <v>-43</v>
      </c>
      <c r="K25" s="3"/>
    </row>
    <row r="26" spans="1:11">
      <c r="A26" s="50">
        <v>25</v>
      </c>
      <c r="B26" s="119" t="s">
        <v>117</v>
      </c>
      <c r="C26" s="82">
        <v>8244</v>
      </c>
      <c r="D26" s="82">
        <v>7472</v>
      </c>
      <c r="E26" s="66">
        <v>7448</v>
      </c>
      <c r="F26" s="118">
        <f t="shared" si="3"/>
        <v>9.3967436901900674E-3</v>
      </c>
      <c r="G26" s="118">
        <f t="shared" si="0"/>
        <v>-9.6555070354196998E-2</v>
      </c>
      <c r="H26" s="64">
        <f t="shared" si="1"/>
        <v>-796</v>
      </c>
      <c r="I26" s="48">
        <f t="shared" si="4"/>
        <v>1.3793103448275862E-2</v>
      </c>
      <c r="J26" s="82">
        <f t="shared" si="2"/>
        <v>-24</v>
      </c>
      <c r="K26" s="3"/>
    </row>
    <row r="27" spans="1:11">
      <c r="A27" s="50">
        <v>26</v>
      </c>
      <c r="B27" s="119" t="s">
        <v>118</v>
      </c>
      <c r="C27" s="82">
        <v>7287</v>
      </c>
      <c r="D27" s="82">
        <v>7077</v>
      </c>
      <c r="E27" s="66">
        <v>7057</v>
      </c>
      <c r="F27" s="118">
        <f t="shared" si="3"/>
        <v>8.903439879386587E-3</v>
      </c>
      <c r="G27" s="118">
        <f t="shared" si="0"/>
        <v>-3.1563057499656925E-2</v>
      </c>
      <c r="H27" s="64">
        <f t="shared" si="1"/>
        <v>-230</v>
      </c>
      <c r="I27" s="48">
        <f t="shared" si="4"/>
        <v>3.9854444636977992E-3</v>
      </c>
      <c r="J27" s="82">
        <f t="shared" si="2"/>
        <v>-20</v>
      </c>
      <c r="K27" s="3"/>
    </row>
    <row r="28" spans="1:11">
      <c r="A28" s="50">
        <v>27</v>
      </c>
      <c r="B28" s="119" t="s">
        <v>119</v>
      </c>
      <c r="C28" s="82">
        <v>17479</v>
      </c>
      <c r="D28" s="82">
        <v>17018</v>
      </c>
      <c r="E28" s="66">
        <v>17019</v>
      </c>
      <c r="F28" s="118">
        <f t="shared" si="3"/>
        <v>2.1471963058988287E-2</v>
      </c>
      <c r="G28" s="118">
        <f t="shared" si="0"/>
        <v>-2.6317295039762E-2</v>
      </c>
      <c r="H28" s="64">
        <f t="shared" si="1"/>
        <v>-460</v>
      </c>
      <c r="I28" s="48">
        <f t="shared" si="4"/>
        <v>7.9708889273955984E-3</v>
      </c>
      <c r="J28" s="82">
        <f t="shared" si="2"/>
        <v>1</v>
      </c>
      <c r="K28" s="3"/>
    </row>
    <row r="29" spans="1:11">
      <c r="A29" s="50">
        <v>28</v>
      </c>
      <c r="B29" s="119" t="s">
        <v>120</v>
      </c>
      <c r="C29" s="82">
        <v>9216</v>
      </c>
      <c r="D29" s="82">
        <v>8376</v>
      </c>
      <c r="E29" s="66">
        <v>8261</v>
      </c>
      <c r="F29" s="118">
        <f t="shared" si="3"/>
        <v>1.042246235562032E-2</v>
      </c>
      <c r="G29" s="118">
        <f t="shared" si="0"/>
        <v>-0.10362413194444445</v>
      </c>
      <c r="H29" s="64">
        <f t="shared" si="1"/>
        <v>-955</v>
      </c>
      <c r="I29" s="48">
        <f t="shared" si="4"/>
        <v>1.6548258534049558E-2</v>
      </c>
      <c r="J29" s="82">
        <f t="shared" si="2"/>
        <v>-115</v>
      </c>
      <c r="K29" s="3"/>
    </row>
    <row r="30" spans="1:11">
      <c r="A30" s="50">
        <v>29</v>
      </c>
      <c r="B30" s="119" t="s">
        <v>121</v>
      </c>
      <c r="C30" s="82">
        <v>2977</v>
      </c>
      <c r="D30" s="82">
        <v>2568</v>
      </c>
      <c r="E30" s="66">
        <v>2504</v>
      </c>
      <c r="F30" s="118">
        <f t="shared" si="3"/>
        <v>3.1591630236621816E-3</v>
      </c>
      <c r="G30" s="118">
        <f t="shared" si="0"/>
        <v>-0.1588847833389318</v>
      </c>
      <c r="H30" s="64">
        <f t="shared" si="1"/>
        <v>-473</v>
      </c>
      <c r="I30" s="48">
        <f t="shared" si="4"/>
        <v>8.1961531796915614E-3</v>
      </c>
      <c r="J30" s="82">
        <f t="shared" si="2"/>
        <v>-64</v>
      </c>
      <c r="K30" s="3"/>
    </row>
    <row r="31" spans="1:11">
      <c r="A31" s="50">
        <v>30</v>
      </c>
      <c r="B31" s="119" t="s">
        <v>122</v>
      </c>
      <c r="C31" s="82">
        <v>1150</v>
      </c>
      <c r="D31" s="82">
        <v>1494</v>
      </c>
      <c r="E31" s="66">
        <v>1404</v>
      </c>
      <c r="F31" s="118">
        <f t="shared" si="3"/>
        <v>1.7713517912227247E-3</v>
      </c>
      <c r="G31" s="118">
        <f t="shared" si="0"/>
        <v>0.22086956521739132</v>
      </c>
      <c r="H31" s="64">
        <f t="shared" si="1"/>
        <v>254</v>
      </c>
      <c r="I31" s="48">
        <f t="shared" si="4"/>
        <v>-4.4013169294749611E-3</v>
      </c>
      <c r="J31" s="82">
        <f t="shared" si="2"/>
        <v>-90</v>
      </c>
      <c r="K31" s="3"/>
    </row>
    <row r="32" spans="1:11">
      <c r="A32" s="50">
        <v>31</v>
      </c>
      <c r="B32" s="119" t="s">
        <v>123</v>
      </c>
      <c r="C32" s="82">
        <v>25579</v>
      </c>
      <c r="D32" s="82">
        <v>23098</v>
      </c>
      <c r="E32" s="66">
        <v>22935</v>
      </c>
      <c r="F32" s="118">
        <f t="shared" si="3"/>
        <v>2.8935864196362671E-2</v>
      </c>
      <c r="G32" s="118">
        <f t="shared" si="0"/>
        <v>-0.10336604245670276</v>
      </c>
      <c r="H32" s="64">
        <f t="shared" si="1"/>
        <v>-2644</v>
      </c>
      <c r="I32" s="48">
        <f t="shared" si="4"/>
        <v>4.5815283313117308E-2</v>
      </c>
      <c r="J32" s="82">
        <f t="shared" si="2"/>
        <v>-163</v>
      </c>
      <c r="K32" s="3"/>
    </row>
    <row r="33" spans="1:11">
      <c r="A33" s="50">
        <v>32</v>
      </c>
      <c r="B33" s="119" t="s">
        <v>124</v>
      </c>
      <c r="C33" s="82">
        <v>6885</v>
      </c>
      <c r="D33" s="82">
        <v>6723</v>
      </c>
      <c r="E33" s="66">
        <v>6683</v>
      </c>
      <c r="F33" s="118">
        <f t="shared" si="3"/>
        <v>8.4315840603571713E-3</v>
      </c>
      <c r="G33" s="118">
        <f t="shared" si="0"/>
        <v>-2.9339143064633262E-2</v>
      </c>
      <c r="H33" s="64">
        <f t="shared" si="1"/>
        <v>-202</v>
      </c>
      <c r="I33" s="48">
        <f t="shared" si="4"/>
        <v>3.5002599202911106E-3</v>
      </c>
      <c r="J33" s="82">
        <f t="shared" si="2"/>
        <v>-40</v>
      </c>
      <c r="K33" s="3"/>
    </row>
    <row r="34" spans="1:11">
      <c r="A34" s="50">
        <v>33</v>
      </c>
      <c r="B34" s="119" t="s">
        <v>125</v>
      </c>
      <c r="C34" s="82">
        <v>35159</v>
      </c>
      <c r="D34" s="82">
        <v>31995</v>
      </c>
      <c r="E34" s="66">
        <v>31964</v>
      </c>
      <c r="F34" s="118">
        <f t="shared" si="3"/>
        <v>4.032727112154072E-2</v>
      </c>
      <c r="G34" s="118">
        <f t="shared" si="0"/>
        <v>-9.0872891720469862E-2</v>
      </c>
      <c r="H34" s="64">
        <f t="shared" si="1"/>
        <v>-3195</v>
      </c>
      <c r="I34" s="48">
        <f t="shared" si="4"/>
        <v>5.5363022006584647E-2</v>
      </c>
      <c r="J34" s="82">
        <f t="shared" si="2"/>
        <v>-31</v>
      </c>
      <c r="K34" s="3"/>
    </row>
    <row r="35" spans="1:11">
      <c r="A35" s="50">
        <v>34</v>
      </c>
      <c r="B35" s="119" t="s">
        <v>126</v>
      </c>
      <c r="C35" s="82">
        <v>6270</v>
      </c>
      <c r="D35" s="82">
        <v>5942</v>
      </c>
      <c r="E35" s="66">
        <v>5928</v>
      </c>
      <c r="F35" s="118">
        <f t="shared" si="3"/>
        <v>7.4790408962737264E-3</v>
      </c>
      <c r="G35" s="118">
        <f t="shared" si="0"/>
        <v>-5.4545454545454543E-2</v>
      </c>
      <c r="H35" s="64">
        <f t="shared" si="1"/>
        <v>-342</v>
      </c>
      <c r="I35" s="48">
        <f t="shared" si="4"/>
        <v>5.9261826373245537E-3</v>
      </c>
      <c r="J35" s="82">
        <f t="shared" si="2"/>
        <v>-14</v>
      </c>
    </row>
    <row r="36" spans="1:11" ht="15.75" customHeight="1">
      <c r="A36" s="50">
        <v>35</v>
      </c>
      <c r="B36" s="119" t="s">
        <v>127</v>
      </c>
      <c r="C36" s="82">
        <v>29683</v>
      </c>
      <c r="D36" s="82">
        <v>28394</v>
      </c>
      <c r="E36" s="66">
        <v>28320</v>
      </c>
      <c r="F36" s="118">
        <f t="shared" si="3"/>
        <v>3.5729831002441287E-2</v>
      </c>
      <c r="G36" s="118">
        <f t="shared" si="0"/>
        <v>-4.5918539231209782E-2</v>
      </c>
      <c r="H36" s="64">
        <f t="shared" si="1"/>
        <v>-1363</v>
      </c>
      <c r="I36" s="48">
        <f t="shared" si="4"/>
        <v>2.3618090452261306E-2</v>
      </c>
      <c r="J36" s="82">
        <f t="shared" si="2"/>
        <v>-74</v>
      </c>
    </row>
    <row r="37" spans="1:11">
      <c r="A37" s="50">
        <v>36</v>
      </c>
      <c r="B37" s="119" t="s">
        <v>128</v>
      </c>
      <c r="C37" s="82">
        <v>4848</v>
      </c>
      <c r="D37" s="82">
        <v>4660</v>
      </c>
      <c r="E37" s="66">
        <v>4641</v>
      </c>
      <c r="F37" s="118">
        <f t="shared" si="3"/>
        <v>5.8553017543195628E-3</v>
      </c>
      <c r="G37" s="118">
        <f t="shared" si="0"/>
        <v>-4.2698019801980201E-2</v>
      </c>
      <c r="H37" s="64">
        <f t="shared" si="1"/>
        <v>-207</v>
      </c>
      <c r="I37" s="48">
        <f t="shared" si="4"/>
        <v>3.5869000173280193E-3</v>
      </c>
      <c r="J37" s="82">
        <f t="shared" si="2"/>
        <v>-19</v>
      </c>
    </row>
    <row r="38" spans="1:11">
      <c r="A38" s="50">
        <v>37</v>
      </c>
      <c r="B38" s="119" t="s">
        <v>129</v>
      </c>
      <c r="C38" s="82">
        <v>10384</v>
      </c>
      <c r="D38" s="82">
        <v>9400</v>
      </c>
      <c r="E38" s="66">
        <v>9387</v>
      </c>
      <c r="F38" s="118">
        <f t="shared" si="3"/>
        <v>1.1843076399008346E-2</v>
      </c>
      <c r="G38" s="118">
        <f t="shared" si="0"/>
        <v>-9.6013097072419104E-2</v>
      </c>
      <c r="H38" s="64">
        <f t="shared" si="1"/>
        <v>-997</v>
      </c>
      <c r="I38" s="48">
        <f t="shared" si="4"/>
        <v>1.7276035349159592E-2</v>
      </c>
      <c r="J38" s="82">
        <f t="shared" si="2"/>
        <v>-13</v>
      </c>
    </row>
    <row r="39" spans="1:11">
      <c r="A39" s="50">
        <v>38</v>
      </c>
      <c r="B39" s="119" t="s">
        <v>130</v>
      </c>
      <c r="C39" s="82">
        <v>12641</v>
      </c>
      <c r="D39" s="82">
        <v>12105</v>
      </c>
      <c r="E39" s="66">
        <v>12121</v>
      </c>
      <c r="F39" s="118">
        <f t="shared" si="3"/>
        <v>1.5292418134907868E-2</v>
      </c>
      <c r="G39" s="118">
        <f t="shared" si="0"/>
        <v>-4.1135986077050865E-2</v>
      </c>
      <c r="H39" s="64">
        <f t="shared" si="1"/>
        <v>-520</v>
      </c>
      <c r="I39" s="48">
        <f t="shared" si="4"/>
        <v>9.0105700918385028E-3</v>
      </c>
      <c r="J39" s="82">
        <f t="shared" si="2"/>
        <v>16</v>
      </c>
    </row>
    <row r="40" spans="1:11">
      <c r="A40" s="50">
        <v>39</v>
      </c>
      <c r="B40" s="119" t="s">
        <v>131</v>
      </c>
      <c r="C40" s="82">
        <v>5519</v>
      </c>
      <c r="D40" s="82">
        <v>5117</v>
      </c>
      <c r="E40" s="66">
        <v>5091</v>
      </c>
      <c r="F40" s="118">
        <f t="shared" si="3"/>
        <v>6.4230427130447946E-3</v>
      </c>
      <c r="G40" s="118">
        <f t="shared" si="0"/>
        <v>-7.75502808479797E-2</v>
      </c>
      <c r="H40" s="64">
        <f t="shared" si="1"/>
        <v>-428</v>
      </c>
      <c r="I40" s="48">
        <f t="shared" si="4"/>
        <v>7.4163923063593831E-3</v>
      </c>
      <c r="J40" s="82">
        <f t="shared" si="2"/>
        <v>-26</v>
      </c>
    </row>
    <row r="41" spans="1:11">
      <c r="A41" s="50">
        <v>40</v>
      </c>
      <c r="B41" s="119" t="s">
        <v>132</v>
      </c>
      <c r="C41" s="82">
        <v>4209</v>
      </c>
      <c r="D41" s="82">
        <v>4050</v>
      </c>
      <c r="E41" s="66">
        <v>3999</v>
      </c>
      <c r="F41" s="118">
        <f t="shared" si="3"/>
        <v>5.0453246532048976E-3</v>
      </c>
      <c r="G41" s="118">
        <f t="shared" si="0"/>
        <v>-4.9893086243763367E-2</v>
      </c>
      <c r="H41" s="64">
        <f t="shared" si="1"/>
        <v>-210</v>
      </c>
      <c r="I41" s="48">
        <f t="shared" si="4"/>
        <v>3.6388840755501644E-3</v>
      </c>
      <c r="J41" s="82">
        <f t="shared" si="2"/>
        <v>-51</v>
      </c>
    </row>
    <row r="42" spans="1:11">
      <c r="A42" s="50">
        <v>41</v>
      </c>
      <c r="B42" s="119" t="s">
        <v>133</v>
      </c>
      <c r="C42" s="82">
        <v>3101</v>
      </c>
      <c r="D42" s="82">
        <v>2862</v>
      </c>
      <c r="E42" s="66">
        <v>2861</v>
      </c>
      <c r="F42" s="118">
        <f t="shared" si="3"/>
        <v>3.6095708509175325E-3</v>
      </c>
      <c r="G42" s="118">
        <f t="shared" si="0"/>
        <v>-7.7394388906804251E-2</v>
      </c>
      <c r="H42" s="64">
        <f t="shared" si="1"/>
        <v>-240</v>
      </c>
      <c r="I42" s="48">
        <f t="shared" si="4"/>
        <v>4.1587246577716166E-3</v>
      </c>
      <c r="J42" s="82">
        <f t="shared" si="2"/>
        <v>-1</v>
      </c>
    </row>
    <row r="43" spans="1:11">
      <c r="A43" s="50">
        <v>42</v>
      </c>
      <c r="B43" s="119" t="s">
        <v>134</v>
      </c>
      <c r="C43" s="82">
        <v>47957</v>
      </c>
      <c r="D43" s="82">
        <v>45168</v>
      </c>
      <c r="E43" s="66">
        <v>45022</v>
      </c>
      <c r="F43" s="118">
        <f t="shared" si="3"/>
        <v>5.680185209717202E-2</v>
      </c>
      <c r="G43" s="118">
        <f t="shared" si="0"/>
        <v>-6.1200658923619075E-2</v>
      </c>
      <c r="H43" s="64">
        <f t="shared" si="1"/>
        <v>-2935</v>
      </c>
      <c r="I43" s="48">
        <f t="shared" si="4"/>
        <v>5.0857736960665395E-2</v>
      </c>
      <c r="J43" s="82">
        <f t="shared" si="2"/>
        <v>-146</v>
      </c>
    </row>
    <row r="44" spans="1:11">
      <c r="A44" s="50">
        <v>43</v>
      </c>
      <c r="B44" s="119" t="s">
        <v>135</v>
      </c>
      <c r="C44" s="82">
        <v>8458</v>
      </c>
      <c r="D44" s="82">
        <v>7861</v>
      </c>
      <c r="E44" s="66">
        <v>7803</v>
      </c>
      <c r="F44" s="118">
        <f t="shared" si="3"/>
        <v>9.8446282242955277E-3</v>
      </c>
      <c r="G44" s="118">
        <f t="shared" si="0"/>
        <v>-7.7441475526129108E-2</v>
      </c>
      <c r="H44" s="64">
        <f t="shared" si="1"/>
        <v>-655</v>
      </c>
      <c r="I44" s="48">
        <f t="shared" si="4"/>
        <v>1.1349852711835038E-2</v>
      </c>
      <c r="J44" s="82">
        <f t="shared" si="2"/>
        <v>-58</v>
      </c>
    </row>
    <row r="45" spans="1:11">
      <c r="A45" s="50">
        <v>44</v>
      </c>
      <c r="B45" s="119" t="s">
        <v>136</v>
      </c>
      <c r="C45" s="82">
        <v>14803</v>
      </c>
      <c r="D45" s="82">
        <v>14149</v>
      </c>
      <c r="E45" s="66">
        <v>14058</v>
      </c>
      <c r="F45" s="118">
        <f t="shared" si="3"/>
        <v>1.7736227550576258E-2</v>
      </c>
      <c r="G45" s="118">
        <f t="shared" si="0"/>
        <v>-5.0327636289941226E-2</v>
      </c>
      <c r="H45" s="64">
        <f t="shared" si="1"/>
        <v>-745</v>
      </c>
      <c r="I45" s="48">
        <f t="shared" si="4"/>
        <v>1.2909374458499394E-2</v>
      </c>
      <c r="J45" s="82">
        <f t="shared" si="2"/>
        <v>-91</v>
      </c>
    </row>
    <row r="46" spans="1:11">
      <c r="A46" s="50">
        <v>45</v>
      </c>
      <c r="B46" s="119" t="s">
        <v>137</v>
      </c>
      <c r="C46" s="82">
        <v>38084</v>
      </c>
      <c r="D46" s="82">
        <v>34951</v>
      </c>
      <c r="E46" s="66">
        <v>34630</v>
      </c>
      <c r="F46" s="118">
        <f t="shared" si="3"/>
        <v>4.3690820890343991E-2</v>
      </c>
      <c r="G46" s="118">
        <f t="shared" si="0"/>
        <v>-9.0694254805167518E-2</v>
      </c>
      <c r="H46" s="64">
        <f t="shared" si="1"/>
        <v>-3454</v>
      </c>
      <c r="I46" s="48">
        <f t="shared" si="4"/>
        <v>5.9850979033096517E-2</v>
      </c>
      <c r="J46" s="82">
        <f t="shared" si="2"/>
        <v>-321</v>
      </c>
    </row>
    <row r="47" spans="1:11">
      <c r="A47" s="50">
        <v>46</v>
      </c>
      <c r="B47" s="119" t="s">
        <v>138</v>
      </c>
      <c r="C47" s="82">
        <v>11889</v>
      </c>
      <c r="D47" s="82">
        <v>11307</v>
      </c>
      <c r="E47" s="66">
        <v>11270</v>
      </c>
      <c r="F47" s="118">
        <f t="shared" si="3"/>
        <v>1.4218756899629707E-2</v>
      </c>
      <c r="G47" s="118">
        <f t="shared" si="0"/>
        <v>-5.2064933972579698E-2</v>
      </c>
      <c r="H47" s="64">
        <f t="shared" si="1"/>
        <v>-619</v>
      </c>
      <c r="I47" s="48">
        <f t="shared" si="4"/>
        <v>1.0726044013169294E-2</v>
      </c>
      <c r="J47" s="82">
        <f t="shared" si="2"/>
        <v>-37</v>
      </c>
    </row>
    <row r="48" spans="1:11">
      <c r="A48" s="50">
        <v>47</v>
      </c>
      <c r="B48" s="119" t="s">
        <v>139</v>
      </c>
      <c r="C48" s="82">
        <v>9590</v>
      </c>
      <c r="D48" s="82">
        <v>9205</v>
      </c>
      <c r="E48" s="66">
        <v>9083</v>
      </c>
      <c r="F48" s="118">
        <f t="shared" si="3"/>
        <v>1.1459535840225079E-2</v>
      </c>
      <c r="G48" s="118">
        <f t="shared" si="0"/>
        <v>-5.286757038581856E-2</v>
      </c>
      <c r="H48" s="64">
        <f t="shared" si="1"/>
        <v>-507</v>
      </c>
      <c r="I48" s="48">
        <f t="shared" si="4"/>
        <v>8.7853058395425399E-3</v>
      </c>
      <c r="J48" s="82">
        <f t="shared" si="2"/>
        <v>-122</v>
      </c>
    </row>
    <row r="49" spans="1:10">
      <c r="A49" s="50">
        <v>48</v>
      </c>
      <c r="B49" s="119" t="s">
        <v>140</v>
      </c>
      <c r="C49" s="82">
        <v>13928</v>
      </c>
      <c r="D49" s="82">
        <v>13198</v>
      </c>
      <c r="E49" s="66">
        <v>13081</v>
      </c>
      <c r="F49" s="118">
        <f t="shared" si="3"/>
        <v>1.6503598846855032E-2</v>
      </c>
      <c r="G49" s="118">
        <f t="shared" si="0"/>
        <v>-6.081275129236071E-2</v>
      </c>
      <c r="H49" s="64">
        <f t="shared" si="1"/>
        <v>-847</v>
      </c>
      <c r="I49" s="48">
        <f t="shared" si="4"/>
        <v>1.4676832438052331E-2</v>
      </c>
      <c r="J49" s="82">
        <f t="shared" si="2"/>
        <v>-117</v>
      </c>
    </row>
    <row r="50" spans="1:10">
      <c r="A50" s="50">
        <v>49</v>
      </c>
      <c r="B50" s="119" t="s">
        <v>141</v>
      </c>
      <c r="C50" s="82">
        <v>2783</v>
      </c>
      <c r="D50" s="82">
        <v>2570</v>
      </c>
      <c r="E50" s="66">
        <v>2547</v>
      </c>
      <c r="F50" s="118">
        <f t="shared" si="3"/>
        <v>3.2134138263848148E-3</v>
      </c>
      <c r="G50" s="118">
        <f t="shared" si="0"/>
        <v>-8.4800574919151994E-2</v>
      </c>
      <c r="H50" s="64">
        <f t="shared" si="1"/>
        <v>-236</v>
      </c>
      <c r="I50" s="48">
        <f t="shared" si="4"/>
        <v>4.0894125801420895E-3</v>
      </c>
      <c r="J50" s="82">
        <f t="shared" si="2"/>
        <v>-23</v>
      </c>
    </row>
    <row r="51" spans="1:10">
      <c r="A51" s="50">
        <v>50</v>
      </c>
      <c r="B51" s="119" t="s">
        <v>142</v>
      </c>
      <c r="C51" s="82">
        <v>8941</v>
      </c>
      <c r="D51" s="82">
        <v>8503</v>
      </c>
      <c r="E51" s="66">
        <v>8458</v>
      </c>
      <c r="F51" s="118">
        <f t="shared" si="3"/>
        <v>1.0671006730884478E-2</v>
      </c>
      <c r="G51" s="118">
        <f t="shared" si="0"/>
        <v>-5.4020803042165305E-2</v>
      </c>
      <c r="H51" s="64">
        <f t="shared" si="1"/>
        <v>-483</v>
      </c>
      <c r="I51" s="48">
        <f t="shared" si="4"/>
        <v>8.3694333737653788E-3</v>
      </c>
      <c r="J51" s="82">
        <f t="shared" si="2"/>
        <v>-45</v>
      </c>
    </row>
    <row r="52" spans="1:10">
      <c r="A52" s="50">
        <v>51</v>
      </c>
      <c r="B52" s="119" t="s">
        <v>143</v>
      </c>
      <c r="C52" s="82">
        <v>13170</v>
      </c>
      <c r="D52" s="82">
        <v>13134</v>
      </c>
      <c r="E52" s="66">
        <v>13168</v>
      </c>
      <c r="F52" s="118">
        <f t="shared" si="3"/>
        <v>1.6613362098875241E-2</v>
      </c>
      <c r="G52" s="118">
        <f t="shared" si="0"/>
        <v>-1.5186028853454822E-4</v>
      </c>
      <c r="H52" s="64">
        <f t="shared" si="1"/>
        <v>-2</v>
      </c>
      <c r="I52" s="48">
        <f t="shared" si="4"/>
        <v>3.4656038814763471E-5</v>
      </c>
      <c r="J52" s="82">
        <f t="shared" si="2"/>
        <v>34</v>
      </c>
    </row>
    <row r="53" spans="1:10">
      <c r="A53" s="50">
        <v>52</v>
      </c>
      <c r="B53" s="119" t="s">
        <v>144</v>
      </c>
      <c r="C53" s="82">
        <v>13434</v>
      </c>
      <c r="D53" s="82">
        <v>11798</v>
      </c>
      <c r="E53" s="66">
        <v>11635</v>
      </c>
      <c r="F53" s="118">
        <f t="shared" si="3"/>
        <v>1.4679257899484618E-2</v>
      </c>
      <c r="G53" s="118">
        <f t="shared" si="0"/>
        <v>-0.13391394967991663</v>
      </c>
      <c r="H53" s="64">
        <f t="shared" si="1"/>
        <v>-1799</v>
      </c>
      <c r="I53" s="48">
        <f t="shared" si="4"/>
        <v>3.1173106913879745E-2</v>
      </c>
      <c r="J53" s="82">
        <f t="shared" si="2"/>
        <v>-163</v>
      </c>
    </row>
    <row r="54" spans="1:10">
      <c r="A54" s="50">
        <v>53</v>
      </c>
      <c r="B54" s="119" t="s">
        <v>145</v>
      </c>
      <c r="C54" s="82">
        <v>9735</v>
      </c>
      <c r="D54" s="82">
        <v>8912</v>
      </c>
      <c r="E54" s="66">
        <v>8868</v>
      </c>
      <c r="F54" s="118">
        <f t="shared" si="3"/>
        <v>1.118828182661191E-2</v>
      </c>
      <c r="G54" s="118">
        <f t="shared" si="0"/>
        <v>-8.9060092449922953E-2</v>
      </c>
      <c r="H54" s="64">
        <f t="shared" si="1"/>
        <v>-867</v>
      </c>
      <c r="I54" s="48">
        <f t="shared" si="4"/>
        <v>1.5023392826199966E-2</v>
      </c>
      <c r="J54" s="82">
        <f t="shared" si="2"/>
        <v>-44</v>
      </c>
    </row>
    <row r="55" spans="1:10">
      <c r="A55" s="50">
        <v>54</v>
      </c>
      <c r="B55" s="119" t="s">
        <v>146</v>
      </c>
      <c r="C55" s="82">
        <v>11598</v>
      </c>
      <c r="D55" s="82">
        <v>10522</v>
      </c>
      <c r="E55" s="66">
        <v>10405</v>
      </c>
      <c r="F55" s="118">
        <f t="shared" si="3"/>
        <v>1.3127432612302316E-2</v>
      </c>
      <c r="G55" s="118">
        <f t="shared" si="0"/>
        <v>-0.10286256251077772</v>
      </c>
      <c r="H55" s="64">
        <f t="shared" si="1"/>
        <v>-1193</v>
      </c>
      <c r="I55" s="48">
        <f t="shared" si="4"/>
        <v>2.067232715300641E-2</v>
      </c>
      <c r="J55" s="82">
        <f t="shared" si="2"/>
        <v>-117</v>
      </c>
    </row>
    <row r="56" spans="1:10">
      <c r="A56" s="50">
        <v>55</v>
      </c>
      <c r="B56" s="119" t="s">
        <v>147</v>
      </c>
      <c r="C56" s="82">
        <v>25328</v>
      </c>
      <c r="D56" s="82">
        <v>23360</v>
      </c>
      <c r="E56" s="66">
        <v>23119</v>
      </c>
      <c r="F56" s="118">
        <f t="shared" si="3"/>
        <v>2.9168007166152546E-2</v>
      </c>
      <c r="G56" s="118">
        <f t="shared" si="0"/>
        <v>-8.7215729627289962E-2</v>
      </c>
      <c r="H56" s="64">
        <f t="shared" si="1"/>
        <v>-2209</v>
      </c>
      <c r="I56" s="48">
        <f t="shared" si="4"/>
        <v>3.8277594870906255E-2</v>
      </c>
      <c r="J56" s="82">
        <f t="shared" si="2"/>
        <v>-241</v>
      </c>
    </row>
    <row r="57" spans="1:10">
      <c r="A57" s="50">
        <v>56</v>
      </c>
      <c r="B57" s="119" t="s">
        <v>148</v>
      </c>
      <c r="C57" s="82">
        <v>2251</v>
      </c>
      <c r="D57" s="82">
        <v>2032</v>
      </c>
      <c r="E57" s="66">
        <v>2039</v>
      </c>
      <c r="F57" s="118">
        <f t="shared" si="3"/>
        <v>2.5724973663127748E-3</v>
      </c>
      <c r="G57" s="118">
        <f t="shared" si="0"/>
        <v>-9.418036428254109E-2</v>
      </c>
      <c r="H57" s="64">
        <f t="shared" si="1"/>
        <v>-212</v>
      </c>
      <c r="I57" s="48">
        <f t="shared" si="4"/>
        <v>3.673540114364928E-3</v>
      </c>
      <c r="J57" s="82">
        <f t="shared" si="2"/>
        <v>7</v>
      </c>
    </row>
    <row r="58" spans="1:10">
      <c r="A58" s="50">
        <v>57</v>
      </c>
      <c r="B58" s="119" t="s">
        <v>149</v>
      </c>
      <c r="C58" s="82">
        <v>3860</v>
      </c>
      <c r="D58" s="82">
        <v>3553</v>
      </c>
      <c r="E58" s="66">
        <v>3516</v>
      </c>
      <c r="F58" s="118">
        <f t="shared" si="3"/>
        <v>4.4359493575064817E-3</v>
      </c>
      <c r="G58" s="118">
        <f t="shared" si="0"/>
        <v>-8.9119170984455959E-2</v>
      </c>
      <c r="H58" s="64">
        <f t="shared" si="1"/>
        <v>-344</v>
      </c>
      <c r="I58" s="48">
        <f t="shared" si="4"/>
        <v>5.9608386761393177E-3</v>
      </c>
      <c r="J58" s="82">
        <f t="shared" si="2"/>
        <v>-37</v>
      </c>
    </row>
    <row r="59" spans="1:10">
      <c r="A59" s="50">
        <v>58</v>
      </c>
      <c r="B59" s="119" t="s">
        <v>150</v>
      </c>
      <c r="C59" s="82">
        <v>14855</v>
      </c>
      <c r="D59" s="82">
        <v>13754</v>
      </c>
      <c r="E59" s="66">
        <v>13744</v>
      </c>
      <c r="F59" s="118">
        <f t="shared" si="3"/>
        <v>1.7340070526043541E-2</v>
      </c>
      <c r="G59" s="118">
        <f t="shared" si="0"/>
        <v>-7.4789633120161556E-2</v>
      </c>
      <c r="H59" s="64">
        <f t="shared" si="1"/>
        <v>-1111</v>
      </c>
      <c r="I59" s="48">
        <f t="shared" si="4"/>
        <v>1.925142956160111E-2</v>
      </c>
      <c r="J59" s="82">
        <f t="shared" si="2"/>
        <v>-10</v>
      </c>
    </row>
    <row r="60" spans="1:10">
      <c r="A60" s="50">
        <v>59</v>
      </c>
      <c r="B60" s="119" t="s">
        <v>151</v>
      </c>
      <c r="C60" s="82">
        <v>8279</v>
      </c>
      <c r="D60" s="82">
        <v>7946</v>
      </c>
      <c r="E60" s="66">
        <v>7901</v>
      </c>
      <c r="F60" s="118">
        <f t="shared" si="3"/>
        <v>9.968269588640135E-3</v>
      </c>
      <c r="G60" s="118">
        <f t="shared" si="0"/>
        <v>-4.5657688126585334E-2</v>
      </c>
      <c r="H60" s="64">
        <f t="shared" si="1"/>
        <v>-378</v>
      </c>
      <c r="I60" s="48">
        <f t="shared" si="4"/>
        <v>6.5499913359902961E-3</v>
      </c>
      <c r="J60" s="82">
        <f t="shared" si="2"/>
        <v>-45</v>
      </c>
    </row>
    <row r="61" spans="1:10">
      <c r="A61" s="50">
        <v>60</v>
      </c>
      <c r="B61" s="119" t="s">
        <v>152</v>
      </c>
      <c r="C61" s="82">
        <v>11113</v>
      </c>
      <c r="D61" s="82">
        <v>10128</v>
      </c>
      <c r="E61" s="66">
        <v>9984</v>
      </c>
      <c r="F61" s="118">
        <f t="shared" si="3"/>
        <v>1.2596279404250487E-2</v>
      </c>
      <c r="G61" s="118">
        <f t="shared" si="0"/>
        <v>-0.10159272923602987</v>
      </c>
      <c r="H61" s="64">
        <f t="shared" si="1"/>
        <v>-1129</v>
      </c>
      <c r="I61" s="48">
        <f t="shared" si="4"/>
        <v>1.956333391093398E-2</v>
      </c>
      <c r="J61" s="82">
        <f t="shared" si="2"/>
        <v>-144</v>
      </c>
    </row>
    <row r="62" spans="1:10">
      <c r="A62" s="50">
        <v>61</v>
      </c>
      <c r="B62" s="119" t="s">
        <v>153</v>
      </c>
      <c r="C62" s="82">
        <v>6939</v>
      </c>
      <c r="D62" s="82">
        <v>6173</v>
      </c>
      <c r="E62" s="66">
        <v>6086</v>
      </c>
      <c r="F62" s="118">
        <f t="shared" si="3"/>
        <v>7.6783810551150303E-3</v>
      </c>
      <c r="G62" s="118">
        <f t="shared" si="0"/>
        <v>-0.12292837584666379</v>
      </c>
      <c r="H62" s="64">
        <f t="shared" si="1"/>
        <v>-853</v>
      </c>
      <c r="I62" s="48">
        <f t="shared" si="4"/>
        <v>1.4780800554496621E-2</v>
      </c>
      <c r="J62" s="82">
        <f t="shared" si="2"/>
        <v>-87</v>
      </c>
    </row>
    <row r="63" spans="1:10">
      <c r="A63" s="50">
        <v>62</v>
      </c>
      <c r="B63" s="119" t="s">
        <v>154</v>
      </c>
      <c r="C63" s="82">
        <v>1327</v>
      </c>
      <c r="D63" s="82">
        <v>1242</v>
      </c>
      <c r="E63" s="66">
        <v>1241</v>
      </c>
      <c r="F63" s="118">
        <f t="shared" si="3"/>
        <v>1.5657033995066963E-3</v>
      </c>
      <c r="G63" s="118">
        <f t="shared" si="0"/>
        <v>-6.4807837226827425E-2</v>
      </c>
      <c r="H63" s="64">
        <f t="shared" si="1"/>
        <v>-86</v>
      </c>
      <c r="I63" s="48">
        <f t="shared" si="4"/>
        <v>1.4902096690348294E-3</v>
      </c>
      <c r="J63" s="82">
        <f t="shared" si="2"/>
        <v>-1</v>
      </c>
    </row>
    <row r="64" spans="1:10">
      <c r="A64" s="50">
        <v>63</v>
      </c>
      <c r="B64" s="119" t="s">
        <v>155</v>
      </c>
      <c r="C64" s="82">
        <v>21662</v>
      </c>
      <c r="D64" s="82">
        <v>20605</v>
      </c>
      <c r="E64" s="66">
        <v>20539</v>
      </c>
      <c r="F64" s="118">
        <f t="shared" si="3"/>
        <v>2.5912959002794549E-2</v>
      </c>
      <c r="G64" s="118">
        <f t="shared" si="0"/>
        <v>-5.1841935186040071E-2</v>
      </c>
      <c r="H64" s="64">
        <f t="shared" si="1"/>
        <v>-1123</v>
      </c>
      <c r="I64" s="48">
        <f t="shared" si="4"/>
        <v>1.9459365794489689E-2</v>
      </c>
      <c r="J64" s="82">
        <f t="shared" si="2"/>
        <v>-66</v>
      </c>
    </row>
    <row r="65" spans="1:10">
      <c r="A65" s="50">
        <v>64</v>
      </c>
      <c r="B65" s="119" t="s">
        <v>156</v>
      </c>
      <c r="C65" s="82">
        <v>8088</v>
      </c>
      <c r="D65" s="82">
        <v>7666</v>
      </c>
      <c r="E65" s="66">
        <v>7539</v>
      </c>
      <c r="F65" s="118">
        <f t="shared" si="3"/>
        <v>9.5115535285100576E-3</v>
      </c>
      <c r="G65" s="118">
        <f t="shared" si="0"/>
        <v>-6.7878338278931749E-2</v>
      </c>
      <c r="H65" s="64">
        <f t="shared" si="1"/>
        <v>-549</v>
      </c>
      <c r="I65" s="48">
        <f t="shared" si="4"/>
        <v>9.5130826546525726E-3</v>
      </c>
      <c r="J65" s="82">
        <f t="shared" si="2"/>
        <v>-127</v>
      </c>
    </row>
    <row r="66" spans="1:10">
      <c r="A66" s="50">
        <v>65</v>
      </c>
      <c r="B66" s="119" t="s">
        <v>157</v>
      </c>
      <c r="C66" s="82">
        <v>3573</v>
      </c>
      <c r="D66" s="82">
        <v>3310</v>
      </c>
      <c r="E66" s="66">
        <v>3283</v>
      </c>
      <c r="F66" s="118">
        <f t="shared" si="3"/>
        <v>4.1419857055443061E-3</v>
      </c>
      <c r="G66" s="118">
        <f t="shared" ref="G66:G83" si="5">(E66-C66)/C66</f>
        <v>-8.11642877134061E-2</v>
      </c>
      <c r="H66" s="64">
        <f t="shared" ref="H66:H82" si="6">E66-C66</f>
        <v>-290</v>
      </c>
      <c r="I66" s="48">
        <f t="shared" si="4"/>
        <v>5.0251256281407036E-3</v>
      </c>
      <c r="J66" s="82">
        <f t="shared" ref="J66:J82" si="7">E66-D66</f>
        <v>-27</v>
      </c>
    </row>
    <row r="67" spans="1:10">
      <c r="A67" s="50">
        <v>66</v>
      </c>
      <c r="B67" s="119" t="s">
        <v>158</v>
      </c>
      <c r="C67" s="82">
        <v>14172</v>
      </c>
      <c r="D67" s="82">
        <v>12958</v>
      </c>
      <c r="E67" s="66">
        <v>12938</v>
      </c>
      <c r="F67" s="118">
        <f t="shared" ref="F67:F82" si="8">E67/$E$83</f>
        <v>1.63231833866379E-2</v>
      </c>
      <c r="G67" s="118">
        <f t="shared" si="5"/>
        <v>-8.7073101891052773E-2</v>
      </c>
      <c r="H67" s="64">
        <f t="shared" si="6"/>
        <v>-1234</v>
      </c>
      <c r="I67" s="48">
        <f t="shared" ref="I67:I83" si="9">H67/$H$83</f>
        <v>2.1382775948709062E-2</v>
      </c>
      <c r="J67" s="82">
        <f t="shared" si="7"/>
        <v>-20</v>
      </c>
    </row>
    <row r="68" spans="1:10">
      <c r="A68" s="50">
        <v>67</v>
      </c>
      <c r="B68" s="119" t="s">
        <v>159</v>
      </c>
      <c r="C68" s="82">
        <v>1864</v>
      </c>
      <c r="D68" s="82">
        <v>1676</v>
      </c>
      <c r="E68" s="66">
        <v>1670</v>
      </c>
      <c r="F68" s="118">
        <f t="shared" si="8"/>
        <v>2.1069497801580843E-3</v>
      </c>
      <c r="G68" s="118">
        <f t="shared" si="5"/>
        <v>-0.10407725321888411</v>
      </c>
      <c r="H68" s="64">
        <f t="shared" si="6"/>
        <v>-194</v>
      </c>
      <c r="I68" s="48">
        <f t="shared" si="9"/>
        <v>3.3616357650320568E-3</v>
      </c>
      <c r="J68" s="82">
        <f t="shared" si="7"/>
        <v>-6</v>
      </c>
    </row>
    <row r="69" spans="1:10">
      <c r="A69" s="50">
        <v>68</v>
      </c>
      <c r="B69" s="119" t="s">
        <v>160</v>
      </c>
      <c r="C69" s="82">
        <v>10942</v>
      </c>
      <c r="D69" s="82">
        <v>10441</v>
      </c>
      <c r="E69" s="66">
        <v>10448</v>
      </c>
      <c r="F69" s="118">
        <f t="shared" si="8"/>
        <v>1.318168341502495E-2</v>
      </c>
      <c r="G69" s="118">
        <f t="shared" si="5"/>
        <v>-4.514713946262109E-2</v>
      </c>
      <c r="H69" s="64">
        <f t="shared" si="6"/>
        <v>-494</v>
      </c>
      <c r="I69" s="48">
        <f t="shared" si="9"/>
        <v>8.5600415872465769E-3</v>
      </c>
      <c r="J69" s="82">
        <f t="shared" si="7"/>
        <v>7</v>
      </c>
    </row>
    <row r="70" spans="1:10">
      <c r="A70" s="50">
        <v>69</v>
      </c>
      <c r="B70" s="119" t="s">
        <v>161</v>
      </c>
      <c r="C70" s="82">
        <v>1879</v>
      </c>
      <c r="D70" s="82">
        <v>1668</v>
      </c>
      <c r="E70" s="66">
        <v>1622</v>
      </c>
      <c r="F70" s="118">
        <f t="shared" si="8"/>
        <v>2.0463907445607264E-3</v>
      </c>
      <c r="G70" s="118">
        <f t="shared" si="5"/>
        <v>-0.13677488025545503</v>
      </c>
      <c r="H70" s="64">
        <f t="shared" si="6"/>
        <v>-257</v>
      </c>
      <c r="I70" s="48">
        <f t="shared" si="9"/>
        <v>4.4533009876971058E-3</v>
      </c>
      <c r="J70" s="82">
        <f t="shared" si="7"/>
        <v>-46</v>
      </c>
    </row>
    <row r="71" spans="1:10">
      <c r="A71" s="50">
        <v>70</v>
      </c>
      <c r="B71" s="119" t="s">
        <v>162</v>
      </c>
      <c r="C71" s="82">
        <v>6403</v>
      </c>
      <c r="D71" s="82">
        <v>6224</v>
      </c>
      <c r="E71" s="66">
        <v>6057</v>
      </c>
      <c r="F71" s="118">
        <f t="shared" si="8"/>
        <v>7.6417933044416264E-3</v>
      </c>
      <c r="G71" s="118">
        <f t="shared" si="5"/>
        <v>-5.4037170076526628E-2</v>
      </c>
      <c r="H71" s="64">
        <f t="shared" si="6"/>
        <v>-346</v>
      </c>
      <c r="I71" s="48">
        <f t="shared" si="9"/>
        <v>5.9954947149540808E-3</v>
      </c>
      <c r="J71" s="82">
        <f t="shared" si="7"/>
        <v>-167</v>
      </c>
    </row>
    <row r="72" spans="1:10">
      <c r="A72" s="50">
        <v>71</v>
      </c>
      <c r="B72" s="119" t="s">
        <v>163</v>
      </c>
      <c r="C72" s="82">
        <v>3717</v>
      </c>
      <c r="D72" s="82">
        <v>3414</v>
      </c>
      <c r="E72" s="66">
        <v>3344</v>
      </c>
      <c r="F72" s="118">
        <f t="shared" si="8"/>
        <v>4.2189461466159489E-3</v>
      </c>
      <c r="G72" s="118">
        <f t="shared" si="5"/>
        <v>-0.10034974441754103</v>
      </c>
      <c r="H72" s="64">
        <f t="shared" si="6"/>
        <v>-373</v>
      </c>
      <c r="I72" s="48">
        <f t="shared" si="9"/>
        <v>6.4633512389533875E-3</v>
      </c>
      <c r="J72" s="82">
        <f t="shared" si="7"/>
        <v>-70</v>
      </c>
    </row>
    <row r="73" spans="1:10">
      <c r="A73" s="50">
        <v>72</v>
      </c>
      <c r="B73" s="119" t="s">
        <v>164</v>
      </c>
      <c r="C73" s="82">
        <v>1330</v>
      </c>
      <c r="D73" s="82">
        <v>1178</v>
      </c>
      <c r="E73" s="66">
        <v>1184</v>
      </c>
      <c r="F73" s="118">
        <f t="shared" si="8"/>
        <v>1.4937895447348333E-3</v>
      </c>
      <c r="G73" s="118">
        <f t="shared" si="5"/>
        <v>-0.10977443609022557</v>
      </c>
      <c r="H73" s="64">
        <f t="shared" si="6"/>
        <v>-146</v>
      </c>
      <c r="I73" s="48">
        <f t="shared" si="9"/>
        <v>2.5298908334777334E-3</v>
      </c>
      <c r="J73" s="82">
        <f t="shared" si="7"/>
        <v>6</v>
      </c>
    </row>
    <row r="74" spans="1:10">
      <c r="A74" s="50">
        <v>73</v>
      </c>
      <c r="B74" s="119" t="s">
        <v>165</v>
      </c>
      <c r="C74" s="82">
        <v>1016</v>
      </c>
      <c r="D74" s="82">
        <v>929</v>
      </c>
      <c r="E74" s="66">
        <v>920</v>
      </c>
      <c r="F74" s="118">
        <f t="shared" si="8"/>
        <v>1.1607148489493639E-3</v>
      </c>
      <c r="G74" s="118">
        <f t="shared" si="5"/>
        <v>-9.4488188976377951E-2</v>
      </c>
      <c r="H74" s="64">
        <f t="shared" si="6"/>
        <v>-96</v>
      </c>
      <c r="I74" s="48">
        <f t="shared" si="9"/>
        <v>1.6634898631086466E-3</v>
      </c>
      <c r="J74" s="82">
        <f t="shared" si="7"/>
        <v>-9</v>
      </c>
    </row>
    <row r="75" spans="1:10">
      <c r="A75" s="50">
        <v>74</v>
      </c>
      <c r="B75" s="119" t="s">
        <v>166</v>
      </c>
      <c r="C75" s="82">
        <v>739</v>
      </c>
      <c r="D75" s="82">
        <v>718</v>
      </c>
      <c r="E75" s="66">
        <v>678</v>
      </c>
      <c r="F75" s="118">
        <f t="shared" si="8"/>
        <v>8.5539637781268329E-4</v>
      </c>
      <c r="G75" s="118">
        <f t="shared" si="5"/>
        <v>-8.2543978349120431E-2</v>
      </c>
      <c r="H75" s="64">
        <f t="shared" si="6"/>
        <v>-61</v>
      </c>
      <c r="I75" s="48">
        <f t="shared" si="9"/>
        <v>1.0570091838502859E-3</v>
      </c>
      <c r="J75" s="82">
        <f t="shared" si="7"/>
        <v>-40</v>
      </c>
    </row>
    <row r="76" spans="1:10">
      <c r="A76" s="50">
        <v>75</v>
      </c>
      <c r="B76" s="119" t="s">
        <v>167</v>
      </c>
      <c r="C76" s="82">
        <v>3519</v>
      </c>
      <c r="D76" s="82">
        <v>3369</v>
      </c>
      <c r="E76" s="66">
        <v>3308</v>
      </c>
      <c r="F76" s="118">
        <f t="shared" si="8"/>
        <v>4.1735268699179297E-3</v>
      </c>
      <c r="G76" s="118">
        <f t="shared" si="5"/>
        <v>-5.9960215970446151E-2</v>
      </c>
      <c r="H76" s="64">
        <f t="shared" si="6"/>
        <v>-211</v>
      </c>
      <c r="I76" s="48">
        <f t="shared" si="9"/>
        <v>3.6562120949575464E-3</v>
      </c>
      <c r="J76" s="82">
        <f t="shared" si="7"/>
        <v>-61</v>
      </c>
    </row>
    <row r="77" spans="1:10">
      <c r="A77" s="50">
        <v>76</v>
      </c>
      <c r="B77" s="119" t="s">
        <v>168</v>
      </c>
      <c r="C77" s="82">
        <v>2139</v>
      </c>
      <c r="D77" s="82">
        <v>1960</v>
      </c>
      <c r="E77" s="66">
        <v>1957</v>
      </c>
      <c r="F77" s="118">
        <f t="shared" si="8"/>
        <v>2.4690423471672878E-3</v>
      </c>
      <c r="G77" s="118">
        <f t="shared" si="5"/>
        <v>-8.508648901355774E-2</v>
      </c>
      <c r="H77" s="64">
        <f t="shared" si="6"/>
        <v>-182</v>
      </c>
      <c r="I77" s="48">
        <f t="shared" si="9"/>
        <v>3.1536995321434758E-3</v>
      </c>
      <c r="J77" s="82">
        <f t="shared" si="7"/>
        <v>-3</v>
      </c>
    </row>
    <row r="78" spans="1:10">
      <c r="A78" s="50">
        <v>77</v>
      </c>
      <c r="B78" s="119" t="s">
        <v>169</v>
      </c>
      <c r="C78" s="82">
        <v>1683</v>
      </c>
      <c r="D78" s="82">
        <v>1560</v>
      </c>
      <c r="E78" s="66">
        <v>1544</v>
      </c>
      <c r="F78" s="118">
        <f t="shared" si="8"/>
        <v>1.9479823117150193E-3</v>
      </c>
      <c r="G78" s="118">
        <f t="shared" si="5"/>
        <v>-8.2590612002376704E-2</v>
      </c>
      <c r="H78" s="64">
        <f t="shared" si="6"/>
        <v>-139</v>
      </c>
      <c r="I78" s="48">
        <f t="shared" si="9"/>
        <v>2.4085946976260615E-3</v>
      </c>
      <c r="J78" s="82">
        <f t="shared" si="7"/>
        <v>-16</v>
      </c>
    </row>
    <row r="79" spans="1:10">
      <c r="A79" s="50">
        <v>78</v>
      </c>
      <c r="B79" s="119" t="s">
        <v>170</v>
      </c>
      <c r="C79" s="82">
        <v>1328</v>
      </c>
      <c r="D79" s="82">
        <v>1247</v>
      </c>
      <c r="E79" s="66">
        <v>1234</v>
      </c>
      <c r="F79" s="118">
        <f t="shared" si="8"/>
        <v>1.5568718734820814E-3</v>
      </c>
      <c r="G79" s="118">
        <f t="shared" si="5"/>
        <v>-7.0783132530120488E-2</v>
      </c>
      <c r="H79" s="64">
        <f t="shared" si="6"/>
        <v>-94</v>
      </c>
      <c r="I79" s="48">
        <f t="shared" si="9"/>
        <v>1.6288338242938833E-3</v>
      </c>
      <c r="J79" s="82">
        <f t="shared" si="7"/>
        <v>-13</v>
      </c>
    </row>
    <row r="80" spans="1:10">
      <c r="A80" s="50">
        <v>79</v>
      </c>
      <c r="B80" s="119" t="s">
        <v>171</v>
      </c>
      <c r="C80" s="82">
        <v>2569</v>
      </c>
      <c r="D80" s="82">
        <v>2365</v>
      </c>
      <c r="E80" s="66">
        <v>2414</v>
      </c>
      <c r="F80" s="118">
        <f t="shared" si="8"/>
        <v>3.0456148319171349E-3</v>
      </c>
      <c r="G80" s="118">
        <f t="shared" si="5"/>
        <v>-6.0334760607240169E-2</v>
      </c>
      <c r="H80" s="64">
        <f t="shared" si="6"/>
        <v>-155</v>
      </c>
      <c r="I80" s="48">
        <f t="shared" si="9"/>
        <v>2.6858430081441692E-3</v>
      </c>
      <c r="J80" s="82">
        <f t="shared" si="7"/>
        <v>49</v>
      </c>
    </row>
    <row r="81" spans="1:10">
      <c r="A81" s="50">
        <v>80</v>
      </c>
      <c r="B81" s="119" t="s">
        <v>172</v>
      </c>
      <c r="C81" s="82">
        <v>6330</v>
      </c>
      <c r="D81" s="82">
        <v>5913</v>
      </c>
      <c r="E81" s="66">
        <v>5876</v>
      </c>
      <c r="F81" s="118">
        <f t="shared" si="8"/>
        <v>7.4134352743765886E-3</v>
      </c>
      <c r="G81" s="118">
        <f t="shared" si="5"/>
        <v>-7.1721958925750395E-2</v>
      </c>
      <c r="H81" s="64">
        <f t="shared" si="6"/>
        <v>-454</v>
      </c>
      <c r="I81" s="48">
        <f t="shared" si="9"/>
        <v>7.866920810951309E-3</v>
      </c>
      <c r="J81" s="82">
        <f t="shared" si="7"/>
        <v>-37</v>
      </c>
    </row>
    <row r="82" spans="1:10">
      <c r="A82" s="50">
        <v>81</v>
      </c>
      <c r="B82" s="119" t="s">
        <v>173</v>
      </c>
      <c r="C82" s="82">
        <v>4880</v>
      </c>
      <c r="D82" s="82">
        <v>4578</v>
      </c>
      <c r="E82" s="66">
        <v>4586</v>
      </c>
      <c r="F82" s="118">
        <f t="shared" si="8"/>
        <v>5.78591119269759E-3</v>
      </c>
      <c r="G82" s="118">
        <f t="shared" si="5"/>
        <v>-6.0245901639344263E-2</v>
      </c>
      <c r="H82" s="64">
        <f t="shared" si="6"/>
        <v>-294</v>
      </c>
      <c r="I82" s="48">
        <f t="shared" si="9"/>
        <v>5.0944377057702307E-3</v>
      </c>
      <c r="J82" s="82">
        <f t="shared" si="7"/>
        <v>8</v>
      </c>
    </row>
    <row r="83" spans="1:10" s="11" customFormat="1">
      <c r="A83" s="133" t="s">
        <v>174</v>
      </c>
      <c r="B83" s="133"/>
      <c r="C83" s="75">
        <v>850325</v>
      </c>
      <c r="D83" s="75">
        <v>797334</v>
      </c>
      <c r="E83" s="77">
        <v>792615</v>
      </c>
      <c r="F83" s="118">
        <f>SUM(F2:F82)</f>
        <v>1.0000000000000002</v>
      </c>
      <c r="G83" s="118">
        <f t="shared" si="5"/>
        <v>-6.7868168053391353E-2</v>
      </c>
      <c r="H83" s="64">
        <f>SUM(H2:H82)</f>
        <v>-57710</v>
      </c>
      <c r="I83" s="48">
        <f t="shared" si="9"/>
        <v>1</v>
      </c>
      <c r="J83" s="82">
        <f>SUM(J2:J82)</f>
        <v>-4719</v>
      </c>
    </row>
    <row r="84" spans="1:10">
      <c r="C84" s="8"/>
      <c r="D84" s="8"/>
      <c r="E84" s="8"/>
      <c r="I84" s="15"/>
    </row>
  </sheetData>
  <mergeCells count="1">
    <mergeCell ref="A83:B8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K84"/>
  <sheetViews>
    <sheetView topLeftCell="I1" workbookViewId="0">
      <pane ySplit="1" topLeftCell="A2" activePane="bottomLeft" state="frozen"/>
      <selection activeCell="W1" sqref="W1"/>
      <selection pane="bottomLeft" activeCell="L1" sqref="L1:U1048576"/>
    </sheetView>
  </sheetViews>
  <sheetFormatPr defaultColWidth="9.1796875" defaultRowHeight="14.5"/>
  <cols>
    <col min="1" max="1" width="11.81640625" style="7" customWidth="1"/>
    <col min="2" max="2" width="16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18.1796875" style="7" customWidth="1"/>
    <col min="7" max="7" width="30.453125" style="7" customWidth="1"/>
    <col min="8" max="8" width="27.453125" style="7" customWidth="1"/>
    <col min="9" max="9" width="22.26953125" style="7" customWidth="1"/>
    <col min="10" max="10" width="27.54296875" style="7" customWidth="1"/>
    <col min="11" max="16384" width="9.1796875" style="7"/>
  </cols>
  <sheetData>
    <row r="1" spans="1:10" ht="29">
      <c r="A1" s="23" t="s">
        <v>92</v>
      </c>
      <c r="B1" s="23" t="s">
        <v>175</v>
      </c>
      <c r="C1" s="55">
        <v>42005</v>
      </c>
      <c r="D1" s="55">
        <v>42339</v>
      </c>
      <c r="E1" s="23">
        <v>42370</v>
      </c>
      <c r="F1" s="73" t="s">
        <v>292</v>
      </c>
      <c r="G1" s="16" t="s">
        <v>284</v>
      </c>
      <c r="H1" s="1" t="s">
        <v>285</v>
      </c>
      <c r="I1" s="1" t="s">
        <v>294</v>
      </c>
      <c r="J1" s="45" t="s">
        <v>287</v>
      </c>
    </row>
    <row r="2" spans="1:10">
      <c r="A2" s="50">
        <v>1</v>
      </c>
      <c r="B2" s="119" t="s">
        <v>93</v>
      </c>
      <c r="C2" s="38">
        <v>70953</v>
      </c>
      <c r="D2" s="38">
        <v>73686</v>
      </c>
      <c r="E2" s="38">
        <v>73498</v>
      </c>
      <c r="F2" s="118">
        <f t="shared" ref="F2:F65" si="0">E2/$E$83</f>
        <v>2.4223947424364022E-2</v>
      </c>
      <c r="G2" s="118">
        <f t="shared" ref="G2:G65" si="1">(E2-C2)/C2</f>
        <v>3.5868814567389683E-2</v>
      </c>
      <c r="H2" s="64">
        <f t="shared" ref="H2:H65" si="2">E2-C2</f>
        <v>2545</v>
      </c>
      <c r="I2" s="48">
        <f>H2/$H$83</f>
        <v>2.3690947172445891E-2</v>
      </c>
      <c r="J2" s="52">
        <f t="shared" ref="J2:J65" si="3">E2-D2</f>
        <v>-188</v>
      </c>
    </row>
    <row r="3" spans="1:10">
      <c r="A3" s="50">
        <v>2</v>
      </c>
      <c r="B3" s="119" t="s">
        <v>94</v>
      </c>
      <c r="C3" s="38">
        <v>21563</v>
      </c>
      <c r="D3" s="38">
        <v>22341</v>
      </c>
      <c r="E3" s="38">
        <v>22316</v>
      </c>
      <c r="F3" s="118">
        <f t="shared" si="0"/>
        <v>7.3550519840282387E-3</v>
      </c>
      <c r="G3" s="118">
        <f t="shared" si="1"/>
        <v>3.4920929369753745E-2</v>
      </c>
      <c r="H3" s="64">
        <f t="shared" si="2"/>
        <v>753</v>
      </c>
      <c r="I3" s="48">
        <f t="shared" ref="I3:I66" si="4">H3/$H$83</f>
        <v>7.0095415406097273E-3</v>
      </c>
      <c r="J3" s="52">
        <f t="shared" si="3"/>
        <v>-25</v>
      </c>
    </row>
    <row r="4" spans="1:10">
      <c r="A4" s="50">
        <v>3</v>
      </c>
      <c r="B4" s="119" t="s">
        <v>95</v>
      </c>
      <c r="C4" s="38">
        <v>27571</v>
      </c>
      <c r="D4" s="38">
        <v>28587</v>
      </c>
      <c r="E4" s="38">
        <v>28684</v>
      </c>
      <c r="F4" s="118">
        <f t="shared" si="0"/>
        <v>9.4538587161617678E-3</v>
      </c>
      <c r="G4" s="118">
        <f t="shared" si="1"/>
        <v>4.0368503137354468E-2</v>
      </c>
      <c r="H4" s="64">
        <f t="shared" si="2"/>
        <v>1113</v>
      </c>
      <c r="I4" s="48">
        <f t="shared" si="4"/>
        <v>1.0360716779148243E-2</v>
      </c>
      <c r="J4" s="52">
        <f t="shared" si="3"/>
        <v>97</v>
      </c>
    </row>
    <row r="5" spans="1:10" ht="14.25" customHeight="1">
      <c r="A5" s="50">
        <v>4</v>
      </c>
      <c r="B5" s="119" t="s">
        <v>96</v>
      </c>
      <c r="C5" s="38">
        <v>18676</v>
      </c>
      <c r="D5" s="38">
        <v>20245</v>
      </c>
      <c r="E5" s="38">
        <v>20200</v>
      </c>
      <c r="F5" s="118">
        <f t="shared" si="0"/>
        <v>6.6576469832125128E-3</v>
      </c>
      <c r="G5" s="118">
        <f t="shared" si="1"/>
        <v>8.1602056114799745E-2</v>
      </c>
      <c r="H5" s="64">
        <f t="shared" si="2"/>
        <v>1524</v>
      </c>
      <c r="I5" s="48">
        <f t="shared" si="4"/>
        <v>1.4186641843146381E-2</v>
      </c>
      <c r="J5" s="52">
        <f t="shared" si="3"/>
        <v>-45</v>
      </c>
    </row>
    <row r="6" spans="1:10">
      <c r="A6" s="50">
        <v>5</v>
      </c>
      <c r="B6" s="119" t="s">
        <v>97</v>
      </c>
      <c r="C6" s="38">
        <v>17159</v>
      </c>
      <c r="D6" s="38">
        <v>16754</v>
      </c>
      <c r="E6" s="38">
        <v>16774</v>
      </c>
      <c r="F6" s="118">
        <f t="shared" si="0"/>
        <v>5.5284836879409245E-3</v>
      </c>
      <c r="G6" s="118">
        <f t="shared" si="1"/>
        <v>-2.2437204965324319E-2</v>
      </c>
      <c r="H6" s="64">
        <f t="shared" si="2"/>
        <v>-385</v>
      </c>
      <c r="I6" s="48">
        <f t="shared" si="4"/>
        <v>-3.583895741214801E-3</v>
      </c>
      <c r="J6" s="52">
        <f t="shared" si="3"/>
        <v>20</v>
      </c>
    </row>
    <row r="7" spans="1:10">
      <c r="A7" s="50">
        <v>6</v>
      </c>
      <c r="B7" s="119" t="s">
        <v>98</v>
      </c>
      <c r="C7" s="38">
        <v>397044</v>
      </c>
      <c r="D7" s="38">
        <v>406819</v>
      </c>
      <c r="E7" s="38">
        <v>406493</v>
      </c>
      <c r="F7" s="118">
        <f t="shared" si="0"/>
        <v>0.13397459876965365</v>
      </c>
      <c r="G7" s="118">
        <f t="shared" si="1"/>
        <v>2.3798369953959762E-2</v>
      </c>
      <c r="H7" s="64">
        <f t="shared" si="2"/>
        <v>9449</v>
      </c>
      <c r="I7" s="48">
        <f t="shared" si="4"/>
        <v>8.7959041191528975E-2</v>
      </c>
      <c r="J7" s="52">
        <f t="shared" si="3"/>
        <v>-326</v>
      </c>
    </row>
    <row r="8" spans="1:10">
      <c r="A8" s="50">
        <v>7</v>
      </c>
      <c r="B8" s="119" t="s">
        <v>99</v>
      </c>
      <c r="C8" s="38">
        <v>67540</v>
      </c>
      <c r="D8" s="38">
        <v>72332</v>
      </c>
      <c r="E8" s="38">
        <v>72183</v>
      </c>
      <c r="F8" s="118">
        <f t="shared" si="0"/>
        <v>2.3790541197486574E-2</v>
      </c>
      <c r="G8" s="118">
        <f t="shared" si="1"/>
        <v>6.8744447734675751E-2</v>
      </c>
      <c r="H8" s="64">
        <f t="shared" si="2"/>
        <v>4643</v>
      </c>
      <c r="I8" s="48">
        <f t="shared" si="4"/>
        <v>4.3220851757039797E-2</v>
      </c>
      <c r="J8" s="52">
        <f t="shared" si="3"/>
        <v>-149</v>
      </c>
    </row>
    <row r="9" spans="1:10">
      <c r="A9" s="50">
        <v>8</v>
      </c>
      <c r="B9" s="119" t="s">
        <v>100</v>
      </c>
      <c r="C9" s="38">
        <v>9495</v>
      </c>
      <c r="D9" s="38">
        <v>9366</v>
      </c>
      <c r="E9" s="38">
        <v>9284</v>
      </c>
      <c r="F9" s="118">
        <f t="shared" si="0"/>
        <v>3.0598809204032159E-3</v>
      </c>
      <c r="G9" s="118">
        <f t="shared" si="1"/>
        <v>-2.2222222222222223E-2</v>
      </c>
      <c r="H9" s="64">
        <f t="shared" si="2"/>
        <v>-211</v>
      </c>
      <c r="I9" s="48">
        <f t="shared" si="4"/>
        <v>-1.9641610425878519E-3</v>
      </c>
      <c r="J9" s="52">
        <f t="shared" si="3"/>
        <v>-82</v>
      </c>
    </row>
    <row r="10" spans="1:10">
      <c r="A10" s="50">
        <v>9</v>
      </c>
      <c r="B10" s="119" t="s">
        <v>101</v>
      </c>
      <c r="C10" s="38">
        <v>37109</v>
      </c>
      <c r="D10" s="38">
        <v>38655</v>
      </c>
      <c r="E10" s="38">
        <v>38754</v>
      </c>
      <c r="F10" s="118">
        <f t="shared" si="0"/>
        <v>1.27727946132385E-2</v>
      </c>
      <c r="G10" s="118">
        <f t="shared" si="1"/>
        <v>4.4328869007518389E-2</v>
      </c>
      <c r="H10" s="64">
        <f t="shared" si="2"/>
        <v>1645</v>
      </c>
      <c r="I10" s="48">
        <f t="shared" si="4"/>
        <v>1.5313009076099605E-2</v>
      </c>
      <c r="J10" s="52">
        <f t="shared" si="3"/>
        <v>99</v>
      </c>
    </row>
    <row r="11" spans="1:10">
      <c r="A11" s="50">
        <v>10</v>
      </c>
      <c r="B11" s="119" t="s">
        <v>102</v>
      </c>
      <c r="C11" s="38">
        <v>49448</v>
      </c>
      <c r="D11" s="38">
        <v>50512</v>
      </c>
      <c r="E11" s="38">
        <v>51516</v>
      </c>
      <c r="F11" s="118">
        <f t="shared" si="0"/>
        <v>1.6978977326097811E-2</v>
      </c>
      <c r="G11" s="118">
        <f t="shared" si="1"/>
        <v>4.1821711697136388E-2</v>
      </c>
      <c r="H11" s="64">
        <f t="shared" si="2"/>
        <v>2068</v>
      </c>
      <c r="I11" s="48">
        <f t="shared" si="4"/>
        <v>1.9250639981382361E-2</v>
      </c>
      <c r="J11" s="52">
        <f t="shared" si="3"/>
        <v>1004</v>
      </c>
    </row>
    <row r="12" spans="1:10" ht="15.75" customHeight="1">
      <c r="A12" s="50">
        <v>11</v>
      </c>
      <c r="B12" s="119" t="s">
        <v>103</v>
      </c>
      <c r="C12" s="38">
        <v>8984</v>
      </c>
      <c r="D12" s="38">
        <v>9610</v>
      </c>
      <c r="E12" s="38">
        <v>9604</v>
      </c>
      <c r="F12" s="118">
        <f t="shared" si="0"/>
        <v>3.1653485953848006E-3</v>
      </c>
      <c r="G12" s="118">
        <f t="shared" si="1"/>
        <v>6.9011576135351735E-2</v>
      </c>
      <c r="H12" s="64">
        <f t="shared" si="2"/>
        <v>620</v>
      </c>
      <c r="I12" s="48">
        <f t="shared" si="4"/>
        <v>5.7714684663718874E-3</v>
      </c>
      <c r="J12" s="52">
        <f t="shared" si="3"/>
        <v>-6</v>
      </c>
    </row>
    <row r="13" spans="1:10">
      <c r="A13" s="50">
        <v>12</v>
      </c>
      <c r="B13" s="119" t="s">
        <v>104</v>
      </c>
      <c r="C13" s="38">
        <v>14218</v>
      </c>
      <c r="D13" s="38">
        <v>14914</v>
      </c>
      <c r="E13" s="38">
        <v>14875</v>
      </c>
      <c r="F13" s="118">
        <f t="shared" si="0"/>
        <v>4.9025989542220852E-3</v>
      </c>
      <c r="G13" s="118">
        <f t="shared" si="1"/>
        <v>4.620903080602054E-2</v>
      </c>
      <c r="H13" s="64">
        <f t="shared" si="2"/>
        <v>657</v>
      </c>
      <c r="I13" s="48">
        <f t="shared" si="4"/>
        <v>6.1158948103327906E-3</v>
      </c>
      <c r="J13" s="52">
        <f t="shared" si="3"/>
        <v>-39</v>
      </c>
    </row>
    <row r="14" spans="1:10">
      <c r="A14" s="50">
        <v>13</v>
      </c>
      <c r="B14" s="119" t="s">
        <v>105</v>
      </c>
      <c r="C14" s="38">
        <v>14676</v>
      </c>
      <c r="D14" s="38">
        <v>15585</v>
      </c>
      <c r="E14" s="38">
        <v>15606</v>
      </c>
      <c r="F14" s="118">
        <f t="shared" si="0"/>
        <v>5.1435266742581422E-3</v>
      </c>
      <c r="G14" s="118">
        <f t="shared" si="1"/>
        <v>6.3368765331152904E-2</v>
      </c>
      <c r="H14" s="64">
        <f t="shared" si="2"/>
        <v>930</v>
      </c>
      <c r="I14" s="48">
        <f t="shared" si="4"/>
        <v>8.6572026995578311E-3</v>
      </c>
      <c r="J14" s="52">
        <f t="shared" si="3"/>
        <v>21</v>
      </c>
    </row>
    <row r="15" spans="1:10">
      <c r="A15" s="50">
        <v>14</v>
      </c>
      <c r="B15" s="119" t="s">
        <v>106</v>
      </c>
      <c r="C15" s="38">
        <v>15239</v>
      </c>
      <c r="D15" s="38">
        <v>15739</v>
      </c>
      <c r="E15" s="38">
        <v>15356</v>
      </c>
      <c r="F15" s="118">
        <f t="shared" si="0"/>
        <v>5.0611300531787796E-3</v>
      </c>
      <c r="G15" s="118">
        <f t="shared" si="1"/>
        <v>7.6776691383949082E-3</v>
      </c>
      <c r="H15" s="64">
        <f t="shared" si="2"/>
        <v>117</v>
      </c>
      <c r="I15" s="48">
        <f t="shared" si="4"/>
        <v>1.0891319525250175E-3</v>
      </c>
      <c r="J15" s="52">
        <f t="shared" si="3"/>
        <v>-383</v>
      </c>
    </row>
    <row r="16" spans="1:10">
      <c r="A16" s="50">
        <v>15</v>
      </c>
      <c r="B16" s="119" t="s">
        <v>107</v>
      </c>
      <c r="C16" s="38">
        <v>12361</v>
      </c>
      <c r="D16" s="38">
        <v>12783</v>
      </c>
      <c r="E16" s="38">
        <v>12817</v>
      </c>
      <c r="F16" s="118">
        <f t="shared" si="0"/>
        <v>4.2243099694967709E-3</v>
      </c>
      <c r="G16" s="118">
        <f t="shared" si="1"/>
        <v>3.6890219237925737E-2</v>
      </c>
      <c r="H16" s="64">
        <f t="shared" si="2"/>
        <v>456</v>
      </c>
      <c r="I16" s="48">
        <f t="shared" si="4"/>
        <v>4.2448219688154525E-3</v>
      </c>
      <c r="J16" s="52">
        <f t="shared" si="3"/>
        <v>34</v>
      </c>
    </row>
    <row r="17" spans="1:11">
      <c r="A17" s="50">
        <v>16</v>
      </c>
      <c r="B17" s="119" t="s">
        <v>108</v>
      </c>
      <c r="C17" s="38">
        <v>76489</v>
      </c>
      <c r="D17" s="38">
        <v>80157</v>
      </c>
      <c r="E17" s="38">
        <v>80640</v>
      </c>
      <c r="F17" s="118">
        <f t="shared" si="0"/>
        <v>2.6577854095359257E-2</v>
      </c>
      <c r="G17" s="118">
        <f t="shared" si="1"/>
        <v>5.4269241328818524E-2</v>
      </c>
      <c r="H17" s="64">
        <f t="shared" si="2"/>
        <v>4151</v>
      </c>
      <c r="I17" s="48">
        <f t="shared" si="4"/>
        <v>3.864091226437049E-2</v>
      </c>
      <c r="J17" s="52">
        <f t="shared" si="3"/>
        <v>483</v>
      </c>
    </row>
    <row r="18" spans="1:11">
      <c r="A18" s="50">
        <v>17</v>
      </c>
      <c r="B18" s="119" t="s">
        <v>109</v>
      </c>
      <c r="C18" s="38">
        <v>23378</v>
      </c>
      <c r="D18" s="38">
        <v>24194</v>
      </c>
      <c r="E18" s="38">
        <v>24046</v>
      </c>
      <c r="F18" s="118">
        <f t="shared" si="0"/>
        <v>7.9252366018974299E-3</v>
      </c>
      <c r="G18" s="118">
        <f t="shared" si="1"/>
        <v>2.8573872871930875E-2</v>
      </c>
      <c r="H18" s="64">
        <f t="shared" si="2"/>
        <v>668</v>
      </c>
      <c r="I18" s="48">
        <f t="shared" si="4"/>
        <v>6.2182918315103562E-3</v>
      </c>
      <c r="J18" s="52">
        <f t="shared" si="3"/>
        <v>-148</v>
      </c>
    </row>
    <row r="19" spans="1:11">
      <c r="A19" s="50">
        <v>18</v>
      </c>
      <c r="B19" s="119" t="s">
        <v>110</v>
      </c>
      <c r="C19" s="38">
        <v>9600</v>
      </c>
      <c r="D19" s="38">
        <v>9834</v>
      </c>
      <c r="E19" s="38">
        <v>9835</v>
      </c>
      <c r="F19" s="118">
        <f t="shared" si="0"/>
        <v>3.2414830732621315E-3</v>
      </c>
      <c r="G19" s="118">
        <f t="shared" si="1"/>
        <v>2.4479166666666666E-2</v>
      </c>
      <c r="H19" s="64">
        <f t="shared" si="2"/>
        <v>235</v>
      </c>
      <c r="I19" s="48">
        <f t="shared" si="4"/>
        <v>2.1875727251570863E-3</v>
      </c>
      <c r="J19" s="52">
        <f t="shared" si="3"/>
        <v>1</v>
      </c>
      <c r="K19" s="3"/>
    </row>
    <row r="20" spans="1:11">
      <c r="A20" s="50">
        <v>19</v>
      </c>
      <c r="B20" s="119" t="s">
        <v>111</v>
      </c>
      <c r="C20" s="38">
        <v>20331</v>
      </c>
      <c r="D20" s="38">
        <v>20640</v>
      </c>
      <c r="E20" s="38">
        <v>20651</v>
      </c>
      <c r="F20" s="118">
        <f t="shared" si="0"/>
        <v>6.8062904876396825E-3</v>
      </c>
      <c r="G20" s="118">
        <f t="shared" si="1"/>
        <v>1.5739511091436724E-2</v>
      </c>
      <c r="H20" s="64">
        <f t="shared" si="2"/>
        <v>320</v>
      </c>
      <c r="I20" s="48">
        <f t="shared" si="4"/>
        <v>2.9788224342564579E-3</v>
      </c>
      <c r="J20" s="52">
        <f t="shared" si="3"/>
        <v>11</v>
      </c>
      <c r="K20" s="3"/>
    </row>
    <row r="21" spans="1:11">
      <c r="A21" s="50">
        <v>20</v>
      </c>
      <c r="B21" s="119" t="s">
        <v>112</v>
      </c>
      <c r="C21" s="38">
        <v>35210</v>
      </c>
      <c r="D21" s="38">
        <v>36469</v>
      </c>
      <c r="E21" s="38">
        <v>36241</v>
      </c>
      <c r="F21" s="118">
        <f t="shared" si="0"/>
        <v>1.1944543778148745E-2</v>
      </c>
      <c r="G21" s="118">
        <f t="shared" si="1"/>
        <v>2.9281454132348766E-2</v>
      </c>
      <c r="H21" s="64">
        <f t="shared" si="2"/>
        <v>1031</v>
      </c>
      <c r="I21" s="48">
        <f t="shared" si="4"/>
        <v>9.5973935303700249E-3</v>
      </c>
      <c r="J21" s="52">
        <f t="shared" si="3"/>
        <v>-228</v>
      </c>
      <c r="K21" s="3"/>
    </row>
    <row r="22" spans="1:11">
      <c r="A22" s="50">
        <v>21</v>
      </c>
      <c r="B22" s="119" t="s">
        <v>113</v>
      </c>
      <c r="C22" s="38">
        <v>61608</v>
      </c>
      <c r="D22" s="38">
        <v>62833</v>
      </c>
      <c r="E22" s="38">
        <v>62537</v>
      </c>
      <c r="F22" s="118">
        <f t="shared" si="0"/>
        <v>2.061134996976044E-2</v>
      </c>
      <c r="G22" s="118">
        <f t="shared" si="1"/>
        <v>1.5079210492143877E-2</v>
      </c>
      <c r="H22" s="64">
        <f t="shared" si="2"/>
        <v>929</v>
      </c>
      <c r="I22" s="48">
        <f t="shared" si="4"/>
        <v>8.6478938794507798E-3</v>
      </c>
      <c r="J22" s="52">
        <f t="shared" si="3"/>
        <v>-296</v>
      </c>
      <c r="K22" s="3"/>
    </row>
    <row r="23" spans="1:11">
      <c r="A23" s="50">
        <v>22</v>
      </c>
      <c r="B23" s="119" t="s">
        <v>114</v>
      </c>
      <c r="C23" s="38">
        <v>19986</v>
      </c>
      <c r="D23" s="38">
        <v>20141</v>
      </c>
      <c r="E23" s="38">
        <v>19893</v>
      </c>
      <c r="F23" s="118">
        <f t="shared" si="0"/>
        <v>6.5564639325270549E-3</v>
      </c>
      <c r="G23" s="118">
        <f t="shared" si="1"/>
        <v>-4.6532572800960671E-3</v>
      </c>
      <c r="H23" s="64">
        <f t="shared" si="2"/>
        <v>-93</v>
      </c>
      <c r="I23" s="48">
        <f t="shared" si="4"/>
        <v>-8.6572026995578315E-4</v>
      </c>
      <c r="J23" s="52">
        <f t="shared" si="3"/>
        <v>-248</v>
      </c>
      <c r="K23" s="3"/>
    </row>
    <row r="24" spans="1:11">
      <c r="A24" s="50">
        <v>23</v>
      </c>
      <c r="B24" s="119" t="s">
        <v>115</v>
      </c>
      <c r="C24" s="38">
        <v>27165</v>
      </c>
      <c r="D24" s="38">
        <v>27322</v>
      </c>
      <c r="E24" s="38">
        <v>27397</v>
      </c>
      <c r="F24" s="118">
        <f t="shared" si="0"/>
        <v>9.0296809108452083E-3</v>
      </c>
      <c r="G24" s="118">
        <f t="shared" si="1"/>
        <v>8.5404012516105288E-3</v>
      </c>
      <c r="H24" s="64">
        <f t="shared" si="2"/>
        <v>232</v>
      </c>
      <c r="I24" s="48">
        <f t="shared" si="4"/>
        <v>2.1596462648359321E-3</v>
      </c>
      <c r="J24" s="52">
        <f t="shared" si="3"/>
        <v>75</v>
      </c>
      <c r="K24" s="3"/>
    </row>
    <row r="25" spans="1:11">
      <c r="A25" s="50">
        <v>24</v>
      </c>
      <c r="B25" s="119" t="s">
        <v>116</v>
      </c>
      <c r="C25" s="38">
        <v>14404</v>
      </c>
      <c r="D25" s="38">
        <v>14468</v>
      </c>
      <c r="E25" s="38">
        <v>14532</v>
      </c>
      <c r="F25" s="118">
        <f t="shared" si="0"/>
        <v>4.7895507901011998E-3</v>
      </c>
      <c r="G25" s="118">
        <f t="shared" si="1"/>
        <v>8.8864204387670096E-3</v>
      </c>
      <c r="H25" s="64">
        <f t="shared" si="2"/>
        <v>128</v>
      </c>
      <c r="I25" s="48">
        <f t="shared" si="4"/>
        <v>1.1915289737025833E-3</v>
      </c>
      <c r="J25" s="52">
        <f t="shared" si="3"/>
        <v>64</v>
      </c>
      <c r="K25" s="3"/>
    </row>
    <row r="26" spans="1:11">
      <c r="A26" s="50">
        <v>25</v>
      </c>
      <c r="B26" s="119" t="s">
        <v>117</v>
      </c>
      <c r="C26" s="38">
        <v>38336</v>
      </c>
      <c r="D26" s="38">
        <v>38944</v>
      </c>
      <c r="E26" s="38">
        <v>38866</v>
      </c>
      <c r="F26" s="118">
        <f t="shared" si="0"/>
        <v>1.2809708299482055E-2</v>
      </c>
      <c r="G26" s="118">
        <f t="shared" si="1"/>
        <v>1.3825125208681135E-2</v>
      </c>
      <c r="H26" s="64">
        <f t="shared" si="2"/>
        <v>530</v>
      </c>
      <c r="I26" s="48">
        <f t="shared" si="4"/>
        <v>4.9336746567372582E-3</v>
      </c>
      <c r="J26" s="52">
        <f t="shared" si="3"/>
        <v>-78</v>
      </c>
      <c r="K26" s="3"/>
    </row>
    <row r="27" spans="1:11">
      <c r="A27" s="50">
        <v>26</v>
      </c>
      <c r="B27" s="119" t="s">
        <v>118</v>
      </c>
      <c r="C27" s="38">
        <v>39781</v>
      </c>
      <c r="D27" s="38">
        <v>41374</v>
      </c>
      <c r="E27" s="38">
        <v>41139</v>
      </c>
      <c r="F27" s="118">
        <f t="shared" si="0"/>
        <v>1.3558858378335622E-2</v>
      </c>
      <c r="G27" s="118">
        <f t="shared" si="1"/>
        <v>3.4136899524898824E-2</v>
      </c>
      <c r="H27" s="64">
        <f t="shared" si="2"/>
        <v>1358</v>
      </c>
      <c r="I27" s="48">
        <f t="shared" si="4"/>
        <v>1.2641377705375843E-2</v>
      </c>
      <c r="J27" s="52">
        <f t="shared" si="3"/>
        <v>-235</v>
      </c>
      <c r="K27" s="3"/>
    </row>
    <row r="28" spans="1:11">
      <c r="A28" s="50">
        <v>27</v>
      </c>
      <c r="B28" s="119" t="s">
        <v>119</v>
      </c>
      <c r="C28" s="38">
        <v>49185</v>
      </c>
      <c r="D28" s="38">
        <v>51976</v>
      </c>
      <c r="E28" s="38">
        <v>51540</v>
      </c>
      <c r="F28" s="118">
        <f t="shared" si="0"/>
        <v>1.698688740172143E-2</v>
      </c>
      <c r="G28" s="118">
        <f t="shared" si="1"/>
        <v>4.7880451357121073E-2</v>
      </c>
      <c r="H28" s="64">
        <f t="shared" si="2"/>
        <v>2355</v>
      </c>
      <c r="I28" s="48">
        <f t="shared" si="4"/>
        <v>2.1922271352106122E-2</v>
      </c>
      <c r="J28" s="52">
        <f t="shared" si="3"/>
        <v>-436</v>
      </c>
      <c r="K28" s="3"/>
    </row>
    <row r="29" spans="1:11">
      <c r="A29" s="50">
        <v>28</v>
      </c>
      <c r="B29" s="119" t="s">
        <v>120</v>
      </c>
      <c r="C29" s="38">
        <v>18104</v>
      </c>
      <c r="D29" s="38">
        <v>18410</v>
      </c>
      <c r="E29" s="38">
        <v>18408</v>
      </c>
      <c r="F29" s="118">
        <f t="shared" si="0"/>
        <v>6.0670280033156398E-3</v>
      </c>
      <c r="G29" s="118">
        <f t="shared" si="1"/>
        <v>1.6791869200176758E-2</v>
      </c>
      <c r="H29" s="64">
        <f t="shared" si="2"/>
        <v>304</v>
      </c>
      <c r="I29" s="48">
        <f t="shared" si="4"/>
        <v>2.8298813125436353E-3</v>
      </c>
      <c r="J29" s="52">
        <f t="shared" si="3"/>
        <v>-2</v>
      </c>
      <c r="K29" s="3"/>
    </row>
    <row r="30" spans="1:11">
      <c r="A30" s="50">
        <v>29</v>
      </c>
      <c r="B30" s="119" t="s">
        <v>121</v>
      </c>
      <c r="C30" s="38">
        <v>7412</v>
      </c>
      <c r="D30" s="38">
        <v>7244</v>
      </c>
      <c r="E30" s="38">
        <v>7241</v>
      </c>
      <c r="F30" s="118">
        <f t="shared" si="0"/>
        <v>2.3865357329426636E-3</v>
      </c>
      <c r="G30" s="118">
        <f t="shared" si="1"/>
        <v>-2.3070696168375607E-2</v>
      </c>
      <c r="H30" s="64">
        <f t="shared" si="2"/>
        <v>-171</v>
      </c>
      <c r="I30" s="48">
        <f t="shared" si="4"/>
        <v>-1.5918082383057947E-3</v>
      </c>
      <c r="J30" s="52">
        <f t="shared" si="3"/>
        <v>-3</v>
      </c>
      <c r="K30" s="3"/>
    </row>
    <row r="31" spans="1:11">
      <c r="A31" s="50">
        <v>30</v>
      </c>
      <c r="B31" s="119" t="s">
        <v>122</v>
      </c>
      <c r="C31" s="38">
        <v>20886</v>
      </c>
      <c r="D31" s="38">
        <v>24282</v>
      </c>
      <c r="E31" s="38">
        <v>23842</v>
      </c>
      <c r="F31" s="118">
        <f t="shared" si="0"/>
        <v>7.8580009590966688E-3</v>
      </c>
      <c r="G31" s="118">
        <f t="shared" si="1"/>
        <v>0.14153021162501198</v>
      </c>
      <c r="H31" s="64">
        <f t="shared" si="2"/>
        <v>2956</v>
      </c>
      <c r="I31" s="48">
        <f t="shared" si="4"/>
        <v>2.7516872236444032E-2</v>
      </c>
      <c r="J31" s="52">
        <f t="shared" si="3"/>
        <v>-440</v>
      </c>
      <c r="K31" s="3"/>
    </row>
    <row r="32" spans="1:11">
      <c r="A32" s="50">
        <v>31</v>
      </c>
      <c r="B32" s="119" t="s">
        <v>123</v>
      </c>
      <c r="C32" s="38">
        <v>46675</v>
      </c>
      <c r="D32" s="38">
        <v>48985</v>
      </c>
      <c r="E32" s="38">
        <v>48974</v>
      </c>
      <c r="F32" s="118">
        <f t="shared" si="0"/>
        <v>1.6141168482962851E-2</v>
      </c>
      <c r="G32" s="118">
        <f t="shared" si="1"/>
        <v>4.9255490091055169E-2</v>
      </c>
      <c r="H32" s="64">
        <f t="shared" si="2"/>
        <v>2299</v>
      </c>
      <c r="I32" s="48">
        <f t="shared" si="4"/>
        <v>2.1400977426111242E-2</v>
      </c>
      <c r="J32" s="52">
        <f t="shared" si="3"/>
        <v>-11</v>
      </c>
      <c r="K32" s="3"/>
    </row>
    <row r="33" spans="1:11">
      <c r="A33" s="50">
        <v>32</v>
      </c>
      <c r="B33" s="119" t="s">
        <v>124</v>
      </c>
      <c r="C33" s="38">
        <v>23291</v>
      </c>
      <c r="D33" s="38">
        <v>25142</v>
      </c>
      <c r="E33" s="38">
        <v>26148</v>
      </c>
      <c r="F33" s="118">
        <f t="shared" si="0"/>
        <v>8.6180273919327123E-3</v>
      </c>
      <c r="G33" s="118">
        <f t="shared" si="1"/>
        <v>0.12266540723884763</v>
      </c>
      <c r="H33" s="64">
        <f t="shared" si="2"/>
        <v>2857</v>
      </c>
      <c r="I33" s="48">
        <f t="shared" si="4"/>
        <v>2.6595299045845937E-2</v>
      </c>
      <c r="J33" s="52">
        <f t="shared" si="3"/>
        <v>1006</v>
      </c>
      <c r="K33" s="3"/>
    </row>
    <row r="34" spans="1:11">
      <c r="A34" s="50">
        <v>33</v>
      </c>
      <c r="B34" s="119" t="s">
        <v>125</v>
      </c>
      <c r="C34" s="38">
        <v>59798</v>
      </c>
      <c r="D34" s="38">
        <v>62115</v>
      </c>
      <c r="E34" s="38">
        <v>62153</v>
      </c>
      <c r="F34" s="118">
        <f t="shared" si="0"/>
        <v>2.0484788759782539E-2</v>
      </c>
      <c r="G34" s="118">
        <f t="shared" si="1"/>
        <v>3.9382588046422959E-2</v>
      </c>
      <c r="H34" s="64">
        <f t="shared" si="2"/>
        <v>2355</v>
      </c>
      <c r="I34" s="48">
        <f t="shared" si="4"/>
        <v>2.1922271352106122E-2</v>
      </c>
      <c r="J34" s="52">
        <f t="shared" si="3"/>
        <v>38</v>
      </c>
    </row>
    <row r="35" spans="1:11">
      <c r="A35" s="50">
        <v>34</v>
      </c>
      <c r="B35" s="119" t="s">
        <v>126</v>
      </c>
      <c r="C35" s="38">
        <v>341386</v>
      </c>
      <c r="D35" s="38">
        <v>352139</v>
      </c>
      <c r="E35" s="38">
        <v>352799</v>
      </c>
      <c r="F35" s="118">
        <f t="shared" si="0"/>
        <v>0.11627778208071243</v>
      </c>
      <c r="G35" s="118">
        <f t="shared" si="1"/>
        <v>3.3431365082340812E-2</v>
      </c>
      <c r="H35" s="64">
        <f t="shared" si="2"/>
        <v>11413</v>
      </c>
      <c r="I35" s="48">
        <f t="shared" si="4"/>
        <v>0.10624156388177798</v>
      </c>
      <c r="J35" s="52">
        <f t="shared" si="3"/>
        <v>660</v>
      </c>
    </row>
    <row r="36" spans="1:11">
      <c r="A36" s="50">
        <v>35</v>
      </c>
      <c r="B36" s="119" t="s">
        <v>127</v>
      </c>
      <c r="C36" s="38">
        <v>155268</v>
      </c>
      <c r="D36" s="38">
        <v>160830</v>
      </c>
      <c r="E36" s="38">
        <v>160411</v>
      </c>
      <c r="F36" s="118">
        <f t="shared" si="0"/>
        <v>5.2869297535846647E-2</v>
      </c>
      <c r="G36" s="118">
        <f t="shared" si="1"/>
        <v>3.3123373779529584E-2</v>
      </c>
      <c r="H36" s="64">
        <f t="shared" si="2"/>
        <v>5143</v>
      </c>
      <c r="I36" s="48">
        <f t="shared" si="4"/>
        <v>4.7875261810565513E-2</v>
      </c>
      <c r="J36" s="52">
        <f t="shared" si="3"/>
        <v>-419</v>
      </c>
    </row>
    <row r="37" spans="1:11">
      <c r="A37" s="50">
        <v>36</v>
      </c>
      <c r="B37" s="119" t="s">
        <v>128</v>
      </c>
      <c r="C37" s="38">
        <v>13791</v>
      </c>
      <c r="D37" s="38">
        <v>14094</v>
      </c>
      <c r="E37" s="38">
        <v>14031</v>
      </c>
      <c r="F37" s="118">
        <f t="shared" si="0"/>
        <v>4.6244279614581565E-3</v>
      </c>
      <c r="G37" s="118">
        <f t="shared" si="1"/>
        <v>1.7402653904720469E-2</v>
      </c>
      <c r="H37" s="64">
        <f t="shared" si="2"/>
        <v>240</v>
      </c>
      <c r="I37" s="48">
        <f t="shared" si="4"/>
        <v>2.2341168256923435E-3</v>
      </c>
      <c r="J37" s="52">
        <f t="shared" si="3"/>
        <v>-63</v>
      </c>
    </row>
    <row r="38" spans="1:11">
      <c r="A38" s="50">
        <v>37</v>
      </c>
      <c r="B38" s="119" t="s">
        <v>129</v>
      </c>
      <c r="C38" s="38">
        <v>17977</v>
      </c>
      <c r="D38" s="38">
        <v>18439</v>
      </c>
      <c r="E38" s="38">
        <v>18464</v>
      </c>
      <c r="F38" s="118">
        <f t="shared" si="0"/>
        <v>6.0854848464374171E-3</v>
      </c>
      <c r="G38" s="118">
        <f t="shared" si="1"/>
        <v>2.7090170773766478E-2</v>
      </c>
      <c r="H38" s="64">
        <f t="shared" si="2"/>
        <v>487</v>
      </c>
      <c r="I38" s="48">
        <f t="shared" si="4"/>
        <v>4.5333953921340474E-3</v>
      </c>
      <c r="J38" s="52">
        <f t="shared" si="3"/>
        <v>25</v>
      </c>
    </row>
    <row r="39" spans="1:11">
      <c r="A39" s="50">
        <v>38</v>
      </c>
      <c r="B39" s="119" t="s">
        <v>130</v>
      </c>
      <c r="C39" s="38">
        <v>48495</v>
      </c>
      <c r="D39" s="38">
        <v>50946</v>
      </c>
      <c r="E39" s="38">
        <v>50571</v>
      </c>
      <c r="F39" s="118">
        <f t="shared" si="0"/>
        <v>1.6667518098417822E-2</v>
      </c>
      <c r="G39" s="118">
        <f t="shared" si="1"/>
        <v>4.280853696257346E-2</v>
      </c>
      <c r="H39" s="64">
        <f t="shared" si="2"/>
        <v>2076</v>
      </c>
      <c r="I39" s="48">
        <f t="shared" si="4"/>
        <v>1.9325110542238771E-2</v>
      </c>
      <c r="J39" s="52">
        <f t="shared" si="3"/>
        <v>-375</v>
      </c>
    </row>
    <row r="40" spans="1:11">
      <c r="A40" s="50">
        <v>39</v>
      </c>
      <c r="B40" s="119" t="s">
        <v>131</v>
      </c>
      <c r="C40" s="38">
        <v>13745</v>
      </c>
      <c r="D40" s="38">
        <v>13729</v>
      </c>
      <c r="E40" s="38">
        <v>13623</v>
      </c>
      <c r="F40" s="118">
        <f t="shared" si="0"/>
        <v>4.4899566758566361E-3</v>
      </c>
      <c r="G40" s="118">
        <f t="shared" si="1"/>
        <v>-8.8759548926882498E-3</v>
      </c>
      <c r="H40" s="64">
        <f t="shared" si="2"/>
        <v>-122</v>
      </c>
      <c r="I40" s="48">
        <f t="shared" si="4"/>
        <v>-1.1356760530602747E-3</v>
      </c>
      <c r="J40" s="52">
        <f t="shared" si="3"/>
        <v>-106</v>
      </c>
    </row>
    <row r="41" spans="1:11">
      <c r="A41" s="50">
        <v>40</v>
      </c>
      <c r="B41" s="119" t="s">
        <v>132</v>
      </c>
      <c r="C41" s="38">
        <v>12412</v>
      </c>
      <c r="D41" s="38">
        <v>12507</v>
      </c>
      <c r="E41" s="38">
        <v>12536</v>
      </c>
      <c r="F41" s="118">
        <f t="shared" si="0"/>
        <v>4.1316961674035674E-3</v>
      </c>
      <c r="G41" s="118">
        <f t="shared" si="1"/>
        <v>9.990331936835321E-3</v>
      </c>
      <c r="H41" s="64">
        <f t="shared" si="2"/>
        <v>124</v>
      </c>
      <c r="I41" s="48">
        <f t="shared" si="4"/>
        <v>1.1542936932743774E-3</v>
      </c>
      <c r="J41" s="52">
        <f t="shared" si="3"/>
        <v>29</v>
      </c>
    </row>
    <row r="42" spans="1:11">
      <c r="A42" s="50">
        <v>41</v>
      </c>
      <c r="B42" s="119" t="s">
        <v>133</v>
      </c>
      <c r="C42" s="38">
        <v>54961</v>
      </c>
      <c r="D42" s="38">
        <v>58014</v>
      </c>
      <c r="E42" s="38">
        <v>58058</v>
      </c>
      <c r="F42" s="118">
        <f t="shared" si="0"/>
        <v>1.9135132106502577E-2</v>
      </c>
      <c r="G42" s="118">
        <f t="shared" si="1"/>
        <v>5.634904750641364E-2</v>
      </c>
      <c r="H42" s="64">
        <f t="shared" si="2"/>
        <v>3097</v>
      </c>
      <c r="I42" s="48">
        <f t="shared" si="4"/>
        <v>2.8829415871538283E-2</v>
      </c>
      <c r="J42" s="52">
        <f t="shared" si="3"/>
        <v>44</v>
      </c>
    </row>
    <row r="43" spans="1:11">
      <c r="A43" s="50">
        <v>42</v>
      </c>
      <c r="B43" s="119" t="s">
        <v>134</v>
      </c>
      <c r="C43" s="38">
        <v>75078</v>
      </c>
      <c r="D43" s="38">
        <v>78193</v>
      </c>
      <c r="E43" s="38">
        <v>78546</v>
      </c>
      <c r="F43" s="118">
        <f t="shared" si="0"/>
        <v>2.5887699997198515E-2</v>
      </c>
      <c r="G43" s="118">
        <f t="shared" si="1"/>
        <v>4.6191960361224325E-2</v>
      </c>
      <c r="H43" s="64">
        <f t="shared" si="2"/>
        <v>3468</v>
      </c>
      <c r="I43" s="48">
        <f t="shared" si="4"/>
        <v>3.228298813125436E-2</v>
      </c>
      <c r="J43" s="52">
        <f t="shared" si="3"/>
        <v>353</v>
      </c>
    </row>
    <row r="44" spans="1:11">
      <c r="A44" s="50">
        <v>43</v>
      </c>
      <c r="B44" s="119" t="s">
        <v>135</v>
      </c>
      <c r="C44" s="38">
        <v>22134</v>
      </c>
      <c r="D44" s="38">
        <v>22811</v>
      </c>
      <c r="E44" s="38">
        <v>22443</v>
      </c>
      <c r="F44" s="118">
        <f t="shared" si="0"/>
        <v>7.3969094675365556E-3</v>
      </c>
      <c r="G44" s="118">
        <f t="shared" si="1"/>
        <v>1.3960422878828951E-2</v>
      </c>
      <c r="H44" s="64">
        <f t="shared" si="2"/>
        <v>309</v>
      </c>
      <c r="I44" s="48">
        <f t="shared" si="4"/>
        <v>2.8764254130788924E-3</v>
      </c>
      <c r="J44" s="52">
        <f t="shared" si="3"/>
        <v>-368</v>
      </c>
    </row>
    <row r="45" spans="1:11">
      <c r="A45" s="50">
        <v>44</v>
      </c>
      <c r="B45" s="119" t="s">
        <v>136</v>
      </c>
      <c r="C45" s="38">
        <v>38720</v>
      </c>
      <c r="D45" s="38">
        <v>39228</v>
      </c>
      <c r="E45" s="38">
        <v>39101</v>
      </c>
      <c r="F45" s="118">
        <f t="shared" si="0"/>
        <v>1.2887161123296655E-2</v>
      </c>
      <c r="G45" s="118">
        <f t="shared" si="1"/>
        <v>9.8398760330578507E-3</v>
      </c>
      <c r="H45" s="64">
        <f t="shared" si="2"/>
        <v>381</v>
      </c>
      <c r="I45" s="48">
        <f t="shared" si="4"/>
        <v>3.5466604607865952E-3</v>
      </c>
      <c r="J45" s="52">
        <f t="shared" si="3"/>
        <v>-127</v>
      </c>
    </row>
    <row r="46" spans="1:11">
      <c r="A46" s="50">
        <v>45</v>
      </c>
      <c r="B46" s="119" t="s">
        <v>137</v>
      </c>
      <c r="C46" s="38">
        <v>42975</v>
      </c>
      <c r="D46" s="38">
        <v>44330</v>
      </c>
      <c r="E46" s="38">
        <v>44573</v>
      </c>
      <c r="F46" s="118">
        <f t="shared" si="0"/>
        <v>1.4690658365481748E-2</v>
      </c>
      <c r="G46" s="118">
        <f t="shared" si="1"/>
        <v>3.718440954043048E-2</v>
      </c>
      <c r="H46" s="64">
        <f t="shared" si="2"/>
        <v>1598</v>
      </c>
      <c r="I46" s="48">
        <f t="shared" si="4"/>
        <v>1.4875494531068187E-2</v>
      </c>
      <c r="J46" s="52">
        <f t="shared" si="3"/>
        <v>243</v>
      </c>
    </row>
    <row r="47" spans="1:11">
      <c r="A47" s="50">
        <v>46</v>
      </c>
      <c r="B47" s="119" t="s">
        <v>138</v>
      </c>
      <c r="C47" s="38">
        <v>35643</v>
      </c>
      <c r="D47" s="38">
        <v>37454</v>
      </c>
      <c r="E47" s="38">
        <v>37548</v>
      </c>
      <c r="F47" s="118">
        <f t="shared" si="0"/>
        <v>1.2375313313151655E-2</v>
      </c>
      <c r="G47" s="118">
        <f t="shared" si="1"/>
        <v>5.3446679572426561E-2</v>
      </c>
      <c r="H47" s="64">
        <f t="shared" si="2"/>
        <v>1905</v>
      </c>
      <c r="I47" s="48">
        <f t="shared" si="4"/>
        <v>1.7733302303932975E-2</v>
      </c>
      <c r="J47" s="52">
        <f t="shared" si="3"/>
        <v>94</v>
      </c>
    </row>
    <row r="48" spans="1:11">
      <c r="A48" s="50">
        <v>47</v>
      </c>
      <c r="B48" s="119" t="s">
        <v>139</v>
      </c>
      <c r="C48" s="38">
        <v>25978</v>
      </c>
      <c r="D48" s="38">
        <v>27741</v>
      </c>
      <c r="E48" s="38">
        <v>27759</v>
      </c>
      <c r="F48" s="118">
        <f t="shared" si="0"/>
        <v>9.1489912181681246E-3</v>
      </c>
      <c r="G48" s="118">
        <f t="shared" si="1"/>
        <v>6.8558010624374471E-2</v>
      </c>
      <c r="H48" s="64">
        <f t="shared" si="2"/>
        <v>1781</v>
      </c>
      <c r="I48" s="48">
        <f t="shared" si="4"/>
        <v>1.6579008610658599E-2</v>
      </c>
      <c r="J48" s="52">
        <f t="shared" si="3"/>
        <v>18</v>
      </c>
    </row>
    <row r="49" spans="1:10">
      <c r="A49" s="50">
        <v>48</v>
      </c>
      <c r="B49" s="119" t="s">
        <v>140</v>
      </c>
      <c r="C49" s="38">
        <v>35494</v>
      </c>
      <c r="D49" s="38">
        <v>36768</v>
      </c>
      <c r="E49" s="38">
        <v>36891</v>
      </c>
      <c r="F49" s="118">
        <f t="shared" si="0"/>
        <v>1.2158774992955089E-2</v>
      </c>
      <c r="G49" s="118">
        <f t="shared" si="1"/>
        <v>3.9358764861666763E-2</v>
      </c>
      <c r="H49" s="64">
        <f t="shared" si="2"/>
        <v>1397</v>
      </c>
      <c r="I49" s="48">
        <f t="shared" si="4"/>
        <v>1.3004421689550849E-2</v>
      </c>
      <c r="J49" s="52">
        <f t="shared" si="3"/>
        <v>123</v>
      </c>
    </row>
    <row r="50" spans="1:10">
      <c r="A50" s="50">
        <v>49</v>
      </c>
      <c r="B50" s="119" t="s">
        <v>141</v>
      </c>
      <c r="C50" s="38">
        <v>14730</v>
      </c>
      <c r="D50" s="38">
        <v>15431</v>
      </c>
      <c r="E50" s="38">
        <v>15431</v>
      </c>
      <c r="F50" s="118">
        <f t="shared" si="0"/>
        <v>5.0858490395025878E-3</v>
      </c>
      <c r="G50" s="118">
        <f t="shared" si="1"/>
        <v>4.7589952477936182E-2</v>
      </c>
      <c r="H50" s="64">
        <f t="shared" si="2"/>
        <v>701</v>
      </c>
      <c r="I50" s="48">
        <f t="shared" si="4"/>
        <v>6.5254828950430535E-3</v>
      </c>
      <c r="J50" s="52">
        <f t="shared" si="3"/>
        <v>0</v>
      </c>
    </row>
    <row r="51" spans="1:10">
      <c r="A51" s="50">
        <v>50</v>
      </c>
      <c r="B51" s="119" t="s">
        <v>142</v>
      </c>
      <c r="C51" s="38">
        <v>11979</v>
      </c>
      <c r="D51" s="38">
        <v>12358</v>
      </c>
      <c r="E51" s="38">
        <v>12365</v>
      </c>
      <c r="F51" s="118">
        <f t="shared" si="0"/>
        <v>4.0753368785852832E-3</v>
      </c>
      <c r="G51" s="118">
        <f t="shared" si="1"/>
        <v>3.2223057016445449E-2</v>
      </c>
      <c r="H51" s="64">
        <f t="shared" si="2"/>
        <v>386</v>
      </c>
      <c r="I51" s="48">
        <f t="shared" si="4"/>
        <v>3.5932045613218523E-3</v>
      </c>
      <c r="J51" s="52">
        <f t="shared" si="3"/>
        <v>7</v>
      </c>
    </row>
    <row r="52" spans="1:10">
      <c r="A52" s="50">
        <v>51</v>
      </c>
      <c r="B52" s="119" t="s">
        <v>143</v>
      </c>
      <c r="C52" s="38">
        <v>14825</v>
      </c>
      <c r="D52" s="38">
        <v>14867</v>
      </c>
      <c r="E52" s="38">
        <v>14912</v>
      </c>
      <c r="F52" s="118">
        <f t="shared" si="0"/>
        <v>4.9147936541418307E-3</v>
      </c>
      <c r="G52" s="118">
        <f t="shared" si="1"/>
        <v>5.8684654300168631E-3</v>
      </c>
      <c r="H52" s="64">
        <f t="shared" si="2"/>
        <v>87</v>
      </c>
      <c r="I52" s="48">
        <f t="shared" si="4"/>
        <v>8.0986734931347455E-4</v>
      </c>
      <c r="J52" s="52">
        <f t="shared" si="3"/>
        <v>45</v>
      </c>
    </row>
    <row r="53" spans="1:10">
      <c r="A53" s="50">
        <v>52</v>
      </c>
      <c r="B53" s="119" t="s">
        <v>144</v>
      </c>
      <c r="C53" s="38">
        <v>25212</v>
      </c>
      <c r="D53" s="38">
        <v>25855</v>
      </c>
      <c r="E53" s="38">
        <v>25921</v>
      </c>
      <c r="F53" s="118">
        <f t="shared" si="0"/>
        <v>8.5432112599926509E-3</v>
      </c>
      <c r="G53" s="118">
        <f t="shared" si="1"/>
        <v>2.8121529430429955E-2</v>
      </c>
      <c r="H53" s="64">
        <f t="shared" si="2"/>
        <v>709</v>
      </c>
      <c r="I53" s="48">
        <f t="shared" si="4"/>
        <v>6.5999534558994644E-3</v>
      </c>
      <c r="J53" s="52">
        <f t="shared" si="3"/>
        <v>66</v>
      </c>
    </row>
    <row r="54" spans="1:10">
      <c r="A54" s="50">
        <v>53</v>
      </c>
      <c r="B54" s="119" t="s">
        <v>145</v>
      </c>
      <c r="C54" s="38">
        <v>15273</v>
      </c>
      <c r="D54" s="38">
        <v>15103</v>
      </c>
      <c r="E54" s="38">
        <v>15474</v>
      </c>
      <c r="F54" s="118">
        <f t="shared" si="0"/>
        <v>5.1000212583282387E-3</v>
      </c>
      <c r="G54" s="118">
        <f t="shared" si="1"/>
        <v>1.3160479277155765E-2</v>
      </c>
      <c r="H54" s="64">
        <f t="shared" si="2"/>
        <v>201</v>
      </c>
      <c r="I54" s="48">
        <f t="shared" si="4"/>
        <v>1.8710728415173377E-3</v>
      </c>
      <c r="J54" s="52">
        <f t="shared" si="3"/>
        <v>371</v>
      </c>
    </row>
    <row r="55" spans="1:10">
      <c r="A55" s="50">
        <v>54</v>
      </c>
      <c r="B55" s="119" t="s">
        <v>146</v>
      </c>
      <c r="C55" s="38">
        <v>29480</v>
      </c>
      <c r="D55" s="38">
        <v>30269</v>
      </c>
      <c r="E55" s="38">
        <v>30270</v>
      </c>
      <c r="F55" s="118">
        <f t="shared" si="0"/>
        <v>9.9765828802892455E-3</v>
      </c>
      <c r="G55" s="118">
        <f t="shared" si="1"/>
        <v>2.6797829036635006E-2</v>
      </c>
      <c r="H55" s="64">
        <f t="shared" si="2"/>
        <v>790</v>
      </c>
      <c r="I55" s="48">
        <f t="shared" si="4"/>
        <v>7.3539678845706306E-3</v>
      </c>
      <c r="J55" s="52">
        <f t="shared" si="3"/>
        <v>1</v>
      </c>
    </row>
    <row r="56" spans="1:10">
      <c r="A56" s="50">
        <v>55</v>
      </c>
      <c r="B56" s="119" t="s">
        <v>147</v>
      </c>
      <c r="C56" s="38">
        <v>51677</v>
      </c>
      <c r="D56" s="38">
        <v>53846</v>
      </c>
      <c r="E56" s="38">
        <v>53636</v>
      </c>
      <c r="F56" s="118">
        <f t="shared" si="0"/>
        <v>1.7677700672850807E-2</v>
      </c>
      <c r="G56" s="118">
        <f t="shared" si="1"/>
        <v>3.7908547322793508E-2</v>
      </c>
      <c r="H56" s="64">
        <f t="shared" si="2"/>
        <v>1959</v>
      </c>
      <c r="I56" s="48">
        <f t="shared" si="4"/>
        <v>1.8235978589713753E-2</v>
      </c>
      <c r="J56" s="52">
        <f t="shared" si="3"/>
        <v>-210</v>
      </c>
    </row>
    <row r="57" spans="1:10">
      <c r="A57" s="50">
        <v>56</v>
      </c>
      <c r="B57" s="119" t="s">
        <v>148</v>
      </c>
      <c r="C57" s="38">
        <v>15399</v>
      </c>
      <c r="D57" s="38">
        <v>15486</v>
      </c>
      <c r="E57" s="38">
        <v>15429</v>
      </c>
      <c r="F57" s="118">
        <f t="shared" si="0"/>
        <v>5.0851898665339535E-3</v>
      </c>
      <c r="G57" s="118">
        <f t="shared" si="1"/>
        <v>1.9481784531463083E-3</v>
      </c>
      <c r="H57" s="64">
        <f t="shared" si="2"/>
        <v>30</v>
      </c>
      <c r="I57" s="48">
        <f t="shared" si="4"/>
        <v>2.7926460321154293E-4</v>
      </c>
      <c r="J57" s="52">
        <f t="shared" si="3"/>
        <v>-57</v>
      </c>
    </row>
    <row r="58" spans="1:10">
      <c r="A58" s="50">
        <v>57</v>
      </c>
      <c r="B58" s="119" t="s">
        <v>149</v>
      </c>
      <c r="C58" s="38">
        <v>10227</v>
      </c>
      <c r="D58" s="38">
        <v>10460</v>
      </c>
      <c r="E58" s="38">
        <v>10467</v>
      </c>
      <c r="F58" s="118">
        <f t="shared" si="0"/>
        <v>3.4497817313507606E-3</v>
      </c>
      <c r="G58" s="118">
        <f t="shared" si="1"/>
        <v>2.3467292461132296E-2</v>
      </c>
      <c r="H58" s="64">
        <f t="shared" si="2"/>
        <v>240</v>
      </c>
      <c r="I58" s="48">
        <f t="shared" si="4"/>
        <v>2.2341168256923435E-3</v>
      </c>
      <c r="J58" s="52">
        <f t="shared" si="3"/>
        <v>7</v>
      </c>
    </row>
    <row r="59" spans="1:10">
      <c r="A59" s="50">
        <v>58</v>
      </c>
      <c r="B59" s="119" t="s">
        <v>150</v>
      </c>
      <c r="C59" s="38">
        <v>28643</v>
      </c>
      <c r="D59" s="38">
        <v>29361</v>
      </c>
      <c r="E59" s="38">
        <v>29483</v>
      </c>
      <c r="F59" s="118">
        <f t="shared" si="0"/>
        <v>9.7171983171314112E-3</v>
      </c>
      <c r="G59" s="118">
        <f t="shared" si="1"/>
        <v>2.9326537024752995E-2</v>
      </c>
      <c r="H59" s="64">
        <f t="shared" si="2"/>
        <v>840</v>
      </c>
      <c r="I59" s="48">
        <f t="shared" si="4"/>
        <v>7.8194088899232028E-3</v>
      </c>
      <c r="J59" s="52">
        <f t="shared" si="3"/>
        <v>122</v>
      </c>
    </row>
    <row r="60" spans="1:10">
      <c r="A60" s="50">
        <v>59</v>
      </c>
      <c r="B60" s="119" t="s">
        <v>151</v>
      </c>
      <c r="C60" s="38">
        <v>26547</v>
      </c>
      <c r="D60" s="38">
        <v>27763</v>
      </c>
      <c r="E60" s="38">
        <v>27709</v>
      </c>
      <c r="F60" s="118">
        <f t="shared" si="0"/>
        <v>9.1325118939522536E-3</v>
      </c>
      <c r="G60" s="118">
        <f t="shared" si="1"/>
        <v>4.3771424266395451E-2</v>
      </c>
      <c r="H60" s="64">
        <f t="shared" si="2"/>
        <v>1162</v>
      </c>
      <c r="I60" s="48">
        <f t="shared" si="4"/>
        <v>1.0816848964393763E-2</v>
      </c>
      <c r="J60" s="52">
        <f t="shared" si="3"/>
        <v>-54</v>
      </c>
    </row>
    <row r="61" spans="1:10">
      <c r="A61" s="50">
        <v>60</v>
      </c>
      <c r="B61" s="119" t="s">
        <v>152</v>
      </c>
      <c r="C61" s="38">
        <v>25035</v>
      </c>
      <c r="D61" s="38">
        <v>25703</v>
      </c>
      <c r="E61" s="38">
        <v>25789</v>
      </c>
      <c r="F61" s="118">
        <f t="shared" si="0"/>
        <v>8.4997058440627465E-3</v>
      </c>
      <c r="G61" s="118">
        <f t="shared" si="1"/>
        <v>3.011783503095666E-2</v>
      </c>
      <c r="H61" s="64">
        <f t="shared" si="2"/>
        <v>754</v>
      </c>
      <c r="I61" s="48">
        <f t="shared" si="4"/>
        <v>7.0188503607167795E-3</v>
      </c>
      <c r="J61" s="52">
        <f t="shared" si="3"/>
        <v>86</v>
      </c>
    </row>
    <row r="62" spans="1:10">
      <c r="A62" s="50">
        <v>61</v>
      </c>
      <c r="B62" s="119" t="s">
        <v>153</v>
      </c>
      <c r="C62" s="38">
        <v>36849</v>
      </c>
      <c r="D62" s="38">
        <v>37211</v>
      </c>
      <c r="E62" s="38">
        <v>37413</v>
      </c>
      <c r="F62" s="118">
        <f t="shared" si="0"/>
        <v>1.2330819137768798E-2</v>
      </c>
      <c r="G62" s="118">
        <f t="shared" si="1"/>
        <v>1.5305707074818856E-2</v>
      </c>
      <c r="H62" s="64">
        <f t="shared" si="2"/>
        <v>564</v>
      </c>
      <c r="I62" s="48">
        <f t="shared" si="4"/>
        <v>5.2501745403770068E-3</v>
      </c>
      <c r="J62" s="52">
        <f t="shared" si="3"/>
        <v>202</v>
      </c>
    </row>
    <row r="63" spans="1:10">
      <c r="A63" s="50">
        <v>62</v>
      </c>
      <c r="B63" s="119" t="s">
        <v>154</v>
      </c>
      <c r="C63" s="38">
        <v>10173</v>
      </c>
      <c r="D63" s="38">
        <v>10648</v>
      </c>
      <c r="E63" s="38">
        <v>10491</v>
      </c>
      <c r="F63" s="118">
        <f t="shared" si="0"/>
        <v>3.4576918069743794E-3</v>
      </c>
      <c r="G63" s="118">
        <f t="shared" si="1"/>
        <v>3.1259215570628135E-2</v>
      </c>
      <c r="H63" s="64">
        <f t="shared" si="2"/>
        <v>318</v>
      </c>
      <c r="I63" s="48">
        <f t="shared" si="4"/>
        <v>2.960204794042355E-3</v>
      </c>
      <c r="J63" s="52">
        <f t="shared" si="3"/>
        <v>-157</v>
      </c>
    </row>
    <row r="64" spans="1:10">
      <c r="A64" s="50">
        <v>63</v>
      </c>
      <c r="B64" s="119" t="s">
        <v>155</v>
      </c>
      <c r="C64" s="38">
        <v>45845</v>
      </c>
      <c r="D64" s="38">
        <v>51077</v>
      </c>
      <c r="E64" s="38">
        <v>51066</v>
      </c>
      <c r="F64" s="118">
        <f t="shared" si="0"/>
        <v>1.6830663408154957E-2</v>
      </c>
      <c r="G64" s="118">
        <f t="shared" si="1"/>
        <v>0.11388373868469844</v>
      </c>
      <c r="H64" s="64">
        <f t="shared" si="2"/>
        <v>5221</v>
      </c>
      <c r="I64" s="48">
        <f t="shared" si="4"/>
        <v>4.8601349778915524E-2</v>
      </c>
      <c r="J64" s="52">
        <f t="shared" si="3"/>
        <v>-11</v>
      </c>
    </row>
    <row r="65" spans="1:10">
      <c r="A65" s="50">
        <v>64</v>
      </c>
      <c r="B65" s="119" t="s">
        <v>156</v>
      </c>
      <c r="C65" s="38">
        <v>13107</v>
      </c>
      <c r="D65" s="38">
        <v>13459</v>
      </c>
      <c r="E65" s="38">
        <v>13479</v>
      </c>
      <c r="F65" s="118">
        <f t="shared" si="0"/>
        <v>4.4424962221149234E-3</v>
      </c>
      <c r="G65" s="118">
        <f t="shared" si="1"/>
        <v>2.8381780727855344E-2</v>
      </c>
      <c r="H65" s="64">
        <f t="shared" si="2"/>
        <v>372</v>
      </c>
      <c r="I65" s="48">
        <f t="shared" si="4"/>
        <v>3.4628810798231326E-3</v>
      </c>
      <c r="J65" s="52">
        <f t="shared" si="3"/>
        <v>20</v>
      </c>
    </row>
    <row r="66" spans="1:10">
      <c r="A66" s="50">
        <v>65</v>
      </c>
      <c r="B66" s="119" t="s">
        <v>157</v>
      </c>
      <c r="C66" s="38">
        <v>37857</v>
      </c>
      <c r="D66" s="38">
        <v>39963</v>
      </c>
      <c r="E66" s="38">
        <v>39919</v>
      </c>
      <c r="F66" s="118">
        <f t="shared" ref="F66:F83" si="5">E66/$E$83</f>
        <v>1.315676286746833E-2</v>
      </c>
      <c r="G66" s="118">
        <f t="shared" ref="G66:G83" si="6">(E66-C66)/C66</f>
        <v>5.4468130068415353E-2</v>
      </c>
      <c r="H66" s="64">
        <f t="shared" ref="H66:H83" si="7">E66-C66</f>
        <v>2062</v>
      </c>
      <c r="I66" s="48">
        <f t="shared" si="4"/>
        <v>1.919478706074005E-2</v>
      </c>
      <c r="J66" s="52">
        <f t="shared" ref="J66:J83" si="8">E66-D66</f>
        <v>-44</v>
      </c>
    </row>
    <row r="67" spans="1:10">
      <c r="A67" s="50">
        <v>66</v>
      </c>
      <c r="B67" s="119" t="s">
        <v>158</v>
      </c>
      <c r="C67" s="38">
        <v>18700</v>
      </c>
      <c r="D67" s="38">
        <v>18152</v>
      </c>
      <c r="E67" s="38">
        <v>19054</v>
      </c>
      <c r="F67" s="118">
        <f t="shared" si="5"/>
        <v>6.2799408721847137E-3</v>
      </c>
      <c r="G67" s="118">
        <f t="shared" si="6"/>
        <v>1.8930481283422462E-2</v>
      </c>
      <c r="H67" s="64">
        <f t="shared" si="7"/>
        <v>354</v>
      </c>
      <c r="I67" s="48">
        <f t="shared" ref="I67:I83" si="9">H67/$H$83</f>
        <v>3.2953223178962066E-3</v>
      </c>
      <c r="J67" s="52">
        <f t="shared" si="8"/>
        <v>902</v>
      </c>
    </row>
    <row r="68" spans="1:10">
      <c r="A68" s="50">
        <v>67</v>
      </c>
      <c r="B68" s="119" t="s">
        <v>159</v>
      </c>
      <c r="C68" s="38">
        <v>23108</v>
      </c>
      <c r="D68" s="38">
        <v>23263</v>
      </c>
      <c r="E68" s="38">
        <v>23257</v>
      </c>
      <c r="F68" s="118">
        <f t="shared" si="5"/>
        <v>7.6651928657709605E-3</v>
      </c>
      <c r="G68" s="118">
        <f t="shared" si="6"/>
        <v>6.4479833823783972E-3</v>
      </c>
      <c r="H68" s="64">
        <f t="shared" si="7"/>
        <v>149</v>
      </c>
      <c r="I68" s="48">
        <f t="shared" si="9"/>
        <v>1.3870141959506632E-3</v>
      </c>
      <c r="J68" s="52">
        <f t="shared" si="8"/>
        <v>-6</v>
      </c>
    </row>
    <row r="69" spans="1:10">
      <c r="A69" s="50">
        <v>68</v>
      </c>
      <c r="B69" s="119" t="s">
        <v>160</v>
      </c>
      <c r="C69" s="38">
        <v>13423</v>
      </c>
      <c r="D69" s="38">
        <v>13609</v>
      </c>
      <c r="E69" s="38">
        <v>13665</v>
      </c>
      <c r="F69" s="118">
        <f t="shared" si="5"/>
        <v>4.5037993081979691E-3</v>
      </c>
      <c r="G69" s="118">
        <f t="shared" si="6"/>
        <v>1.802875661178574E-2</v>
      </c>
      <c r="H69" s="64">
        <f t="shared" si="7"/>
        <v>242</v>
      </c>
      <c r="I69" s="48">
        <f t="shared" si="9"/>
        <v>2.2527344659064464E-3</v>
      </c>
      <c r="J69" s="52">
        <f t="shared" si="8"/>
        <v>56</v>
      </c>
    </row>
    <row r="70" spans="1:10">
      <c r="A70" s="50">
        <v>69</v>
      </c>
      <c r="B70" s="119" t="s">
        <v>161</v>
      </c>
      <c r="C70" s="38">
        <v>4979</v>
      </c>
      <c r="D70" s="38">
        <v>5033</v>
      </c>
      <c r="E70" s="38">
        <v>5040</v>
      </c>
      <c r="F70" s="118">
        <f t="shared" si="5"/>
        <v>1.6611158809599535E-3</v>
      </c>
      <c r="G70" s="118">
        <f t="shared" si="6"/>
        <v>1.225145611568588E-2</v>
      </c>
      <c r="H70" s="64">
        <f t="shared" si="7"/>
        <v>61</v>
      </c>
      <c r="I70" s="48">
        <f t="shared" si="9"/>
        <v>5.6783802653013733E-4</v>
      </c>
      <c r="J70" s="52">
        <f t="shared" si="8"/>
        <v>7</v>
      </c>
    </row>
    <row r="71" spans="1:10">
      <c r="A71" s="50">
        <v>70</v>
      </c>
      <c r="B71" s="119" t="s">
        <v>162</v>
      </c>
      <c r="C71" s="38">
        <v>9094</v>
      </c>
      <c r="D71" s="38">
        <v>9493</v>
      </c>
      <c r="E71" s="38">
        <v>9530</v>
      </c>
      <c r="F71" s="118">
        <f t="shared" si="5"/>
        <v>3.1409591955453091E-3</v>
      </c>
      <c r="G71" s="118">
        <f t="shared" si="6"/>
        <v>4.7943699142291622E-2</v>
      </c>
      <c r="H71" s="64">
        <f t="shared" si="7"/>
        <v>436</v>
      </c>
      <c r="I71" s="48">
        <f t="shared" si="9"/>
        <v>4.058645566674424E-3</v>
      </c>
      <c r="J71" s="52">
        <f t="shared" si="8"/>
        <v>37</v>
      </c>
    </row>
    <row r="72" spans="1:10">
      <c r="A72" s="50">
        <v>71</v>
      </c>
      <c r="B72" s="119" t="s">
        <v>163</v>
      </c>
      <c r="C72" s="38">
        <v>16388</v>
      </c>
      <c r="D72" s="38">
        <v>16785</v>
      </c>
      <c r="E72" s="38">
        <v>16920</v>
      </c>
      <c r="F72" s="118">
        <f t="shared" si="5"/>
        <v>5.5766033146512732E-3</v>
      </c>
      <c r="G72" s="118">
        <f t="shared" si="6"/>
        <v>3.2462777642177205E-2</v>
      </c>
      <c r="H72" s="64">
        <f t="shared" si="7"/>
        <v>532</v>
      </c>
      <c r="I72" s="48">
        <f t="shared" si="9"/>
        <v>4.9522922969513616E-3</v>
      </c>
      <c r="J72" s="52">
        <f t="shared" si="8"/>
        <v>135</v>
      </c>
    </row>
    <row r="73" spans="1:10">
      <c r="A73" s="50">
        <v>72</v>
      </c>
      <c r="B73" s="119" t="s">
        <v>164</v>
      </c>
      <c r="C73" s="38">
        <v>19187</v>
      </c>
      <c r="D73" s="38">
        <v>21008</v>
      </c>
      <c r="E73" s="38">
        <v>21163</v>
      </c>
      <c r="F73" s="118">
        <f t="shared" si="5"/>
        <v>6.9750387676102178E-3</v>
      </c>
      <c r="G73" s="118">
        <f t="shared" si="6"/>
        <v>0.10298639703966227</v>
      </c>
      <c r="H73" s="64">
        <f t="shared" si="7"/>
        <v>1976</v>
      </c>
      <c r="I73" s="48">
        <f t="shared" si="9"/>
        <v>1.8394228531533628E-2</v>
      </c>
      <c r="J73" s="52">
        <f t="shared" si="8"/>
        <v>155</v>
      </c>
    </row>
    <row r="74" spans="1:10">
      <c r="A74" s="50">
        <v>73</v>
      </c>
      <c r="B74" s="119" t="s">
        <v>165</v>
      </c>
      <c r="C74" s="38">
        <v>22409</v>
      </c>
      <c r="D74" s="38">
        <v>25263</v>
      </c>
      <c r="E74" s="38">
        <v>24902</v>
      </c>
      <c r="F74" s="118">
        <f t="shared" si="5"/>
        <v>8.2073626324731669E-3</v>
      </c>
      <c r="G74" s="118">
        <f t="shared" si="6"/>
        <v>0.11124994421884064</v>
      </c>
      <c r="H74" s="64">
        <f t="shared" si="7"/>
        <v>2493</v>
      </c>
      <c r="I74" s="48">
        <f t="shared" si="9"/>
        <v>2.3206888526879219E-2</v>
      </c>
      <c r="J74" s="52">
        <f t="shared" si="8"/>
        <v>-361</v>
      </c>
    </row>
    <row r="75" spans="1:10">
      <c r="A75" s="50">
        <v>74</v>
      </c>
      <c r="B75" s="119" t="s">
        <v>166</v>
      </c>
      <c r="C75" s="38">
        <v>8177</v>
      </c>
      <c r="D75" s="38">
        <v>8297</v>
      </c>
      <c r="E75" s="38">
        <v>8309</v>
      </c>
      <c r="F75" s="118">
        <f t="shared" si="5"/>
        <v>2.7385340981937014E-3</v>
      </c>
      <c r="G75" s="118">
        <f t="shared" si="6"/>
        <v>1.6142839672251438E-2</v>
      </c>
      <c r="H75" s="64">
        <f t="shared" si="7"/>
        <v>132</v>
      </c>
      <c r="I75" s="48">
        <f t="shared" si="9"/>
        <v>1.2287642541307889E-3</v>
      </c>
      <c r="J75" s="52">
        <f t="shared" si="8"/>
        <v>12</v>
      </c>
    </row>
    <row r="76" spans="1:10">
      <c r="A76" s="50">
        <v>75</v>
      </c>
      <c r="B76" s="119" t="s">
        <v>167</v>
      </c>
      <c r="C76" s="38">
        <v>5440</v>
      </c>
      <c r="D76" s="38">
        <v>5357</v>
      </c>
      <c r="E76" s="38">
        <v>5370</v>
      </c>
      <c r="F76" s="118">
        <f t="shared" si="5"/>
        <v>1.7698794207847124E-3</v>
      </c>
      <c r="G76" s="118">
        <f t="shared" si="6"/>
        <v>-1.2867647058823529E-2</v>
      </c>
      <c r="H76" s="64">
        <f t="shared" si="7"/>
        <v>-70</v>
      </c>
      <c r="I76" s="48">
        <f t="shared" si="9"/>
        <v>-6.5161740749360023E-4</v>
      </c>
      <c r="J76" s="52">
        <f t="shared" si="8"/>
        <v>13</v>
      </c>
    </row>
    <row r="77" spans="1:10">
      <c r="A77" s="50">
        <v>76</v>
      </c>
      <c r="B77" s="119" t="s">
        <v>168</v>
      </c>
      <c r="C77" s="38">
        <v>7460</v>
      </c>
      <c r="D77" s="38">
        <v>7900</v>
      </c>
      <c r="E77" s="38">
        <v>7871</v>
      </c>
      <c r="F77" s="118">
        <f t="shared" si="5"/>
        <v>2.5941752180626576E-3</v>
      </c>
      <c r="G77" s="118">
        <f t="shared" si="6"/>
        <v>5.5093833780160861E-2</v>
      </c>
      <c r="H77" s="64">
        <f t="shared" si="7"/>
        <v>411</v>
      </c>
      <c r="I77" s="48">
        <f t="shared" si="9"/>
        <v>3.8259250639981384E-3</v>
      </c>
      <c r="J77" s="52">
        <f t="shared" si="8"/>
        <v>-29</v>
      </c>
    </row>
    <row r="78" spans="1:10">
      <c r="A78" s="50">
        <v>77</v>
      </c>
      <c r="B78" s="119" t="s">
        <v>169</v>
      </c>
      <c r="C78" s="38">
        <v>10404</v>
      </c>
      <c r="D78" s="38">
        <v>10711</v>
      </c>
      <c r="E78" s="38">
        <v>10688</v>
      </c>
      <c r="F78" s="118">
        <f t="shared" si="5"/>
        <v>3.5226203443849175E-3</v>
      </c>
      <c r="G78" s="118">
        <f t="shared" si="6"/>
        <v>2.7297193387158785E-2</v>
      </c>
      <c r="H78" s="64">
        <f t="shared" si="7"/>
        <v>284</v>
      </c>
      <c r="I78" s="48">
        <f t="shared" si="9"/>
        <v>2.6437049104026064E-3</v>
      </c>
      <c r="J78" s="52">
        <f t="shared" si="8"/>
        <v>-23</v>
      </c>
    </row>
    <row r="79" spans="1:10">
      <c r="A79" s="50">
        <v>78</v>
      </c>
      <c r="B79" s="119" t="s">
        <v>170</v>
      </c>
      <c r="C79" s="38">
        <v>11308</v>
      </c>
      <c r="D79" s="38">
        <v>12076</v>
      </c>
      <c r="E79" s="38">
        <v>12100</v>
      </c>
      <c r="F79" s="118">
        <f t="shared" si="5"/>
        <v>3.9879964602411583E-3</v>
      </c>
      <c r="G79" s="118">
        <f t="shared" si="6"/>
        <v>7.0038910505836577E-2</v>
      </c>
      <c r="H79" s="64">
        <f t="shared" si="7"/>
        <v>792</v>
      </c>
      <c r="I79" s="48">
        <f t="shared" si="9"/>
        <v>7.3725855247847331E-3</v>
      </c>
      <c r="J79" s="52">
        <f t="shared" si="8"/>
        <v>24</v>
      </c>
    </row>
    <row r="80" spans="1:10">
      <c r="A80" s="50">
        <v>79</v>
      </c>
      <c r="B80" s="119" t="s">
        <v>171</v>
      </c>
      <c r="C80" s="38">
        <v>5864</v>
      </c>
      <c r="D80" s="38">
        <v>6146</v>
      </c>
      <c r="E80" s="38">
        <v>6149</v>
      </c>
      <c r="F80" s="118">
        <f t="shared" si="5"/>
        <v>2.026627292068007E-3</v>
      </c>
      <c r="G80" s="118">
        <f t="shared" si="6"/>
        <v>4.8601637107776263E-2</v>
      </c>
      <c r="H80" s="64">
        <f t="shared" si="7"/>
        <v>285</v>
      </c>
      <c r="I80" s="48">
        <f t="shared" si="9"/>
        <v>2.653013730509658E-3</v>
      </c>
      <c r="J80" s="52">
        <f t="shared" si="8"/>
        <v>3</v>
      </c>
    </row>
    <row r="81" spans="1:10">
      <c r="A81" s="50">
        <v>80</v>
      </c>
      <c r="B81" s="119" t="s">
        <v>172</v>
      </c>
      <c r="C81" s="38">
        <v>17872</v>
      </c>
      <c r="D81" s="38">
        <v>18619</v>
      </c>
      <c r="E81" s="38">
        <v>18669</v>
      </c>
      <c r="F81" s="118">
        <f t="shared" si="5"/>
        <v>6.1530500757224944E-3</v>
      </c>
      <c r="G81" s="118">
        <f t="shared" si="6"/>
        <v>4.4594897045658013E-2</v>
      </c>
      <c r="H81" s="64">
        <f t="shared" si="7"/>
        <v>797</v>
      </c>
      <c r="I81" s="48">
        <f t="shared" si="9"/>
        <v>7.4191296253199911E-3</v>
      </c>
      <c r="J81" s="52">
        <f t="shared" si="8"/>
        <v>50</v>
      </c>
    </row>
    <row r="82" spans="1:10">
      <c r="A82" s="50">
        <v>81</v>
      </c>
      <c r="B82" s="119" t="s">
        <v>173</v>
      </c>
      <c r="C82" s="38">
        <v>12277</v>
      </c>
      <c r="D82" s="38">
        <v>12718</v>
      </c>
      <c r="E82" s="38">
        <v>12767</v>
      </c>
      <c r="F82" s="118">
        <f t="shared" si="5"/>
        <v>4.2078306452808982E-3</v>
      </c>
      <c r="G82" s="118">
        <f t="shared" si="6"/>
        <v>3.9912030626374523E-2</v>
      </c>
      <c r="H82" s="64">
        <f t="shared" si="7"/>
        <v>490</v>
      </c>
      <c r="I82" s="48">
        <f t="shared" si="9"/>
        <v>4.5613218524552012E-3</v>
      </c>
      <c r="J82" s="52">
        <f t="shared" si="8"/>
        <v>49</v>
      </c>
    </row>
    <row r="83" spans="1:10" s="11" customFormat="1">
      <c r="A83" s="133" t="s">
        <v>174</v>
      </c>
      <c r="B83" s="133"/>
      <c r="C83" s="81">
        <v>2926680</v>
      </c>
      <c r="D83" s="81">
        <v>3032971</v>
      </c>
      <c r="E83" s="75">
        <v>3034105</v>
      </c>
      <c r="F83" s="118">
        <f t="shared" si="5"/>
        <v>1</v>
      </c>
      <c r="G83" s="118">
        <f t="shared" si="6"/>
        <v>3.6705413642762447E-2</v>
      </c>
      <c r="H83" s="64">
        <f t="shared" si="7"/>
        <v>107425</v>
      </c>
      <c r="I83" s="48">
        <f t="shared" si="9"/>
        <v>1</v>
      </c>
      <c r="J83" s="52">
        <f t="shared" si="8"/>
        <v>1134</v>
      </c>
    </row>
    <row r="84" spans="1:10">
      <c r="C84" s="8"/>
      <c r="D84" s="8"/>
      <c r="E84" s="8"/>
      <c r="I84" s="15"/>
    </row>
  </sheetData>
  <mergeCells count="1">
    <mergeCell ref="A83:B8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143"/>
  <sheetViews>
    <sheetView topLeftCell="I1" zoomScaleNormal="100" workbookViewId="0">
      <pane ySplit="1" topLeftCell="A2" activePane="bottomLeft" state="frozen"/>
      <selection pane="bottomLeft" activeCell="L1" sqref="L1:T1048576"/>
    </sheetView>
  </sheetViews>
  <sheetFormatPr defaultColWidth="9.1796875" defaultRowHeight="14.5"/>
  <cols>
    <col min="1" max="1" width="12.7265625" style="7" bestFit="1" customWidth="1"/>
    <col min="2" max="2" width="16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19.1796875" style="7" customWidth="1"/>
    <col min="7" max="8" width="33.1796875" style="7" customWidth="1"/>
    <col min="9" max="9" width="18.453125" style="7" customWidth="1"/>
    <col min="10" max="10" width="33.1796875" style="7" customWidth="1"/>
    <col min="11" max="16384" width="9.1796875" style="7"/>
  </cols>
  <sheetData>
    <row r="1" spans="1:10" ht="29">
      <c r="A1" s="55" t="s">
        <v>92</v>
      </c>
      <c r="B1" s="55" t="s">
        <v>175</v>
      </c>
      <c r="C1" s="55">
        <v>42005</v>
      </c>
      <c r="D1" s="55">
        <v>42339</v>
      </c>
      <c r="E1" s="55">
        <v>42370</v>
      </c>
      <c r="F1" s="1" t="s">
        <v>292</v>
      </c>
      <c r="G1" s="1" t="s">
        <v>289</v>
      </c>
      <c r="H1" s="1" t="s">
        <v>290</v>
      </c>
      <c r="I1" s="1" t="s">
        <v>294</v>
      </c>
      <c r="J1" s="45" t="s">
        <v>291</v>
      </c>
    </row>
    <row r="2" spans="1:10">
      <c r="A2" s="50">
        <v>1</v>
      </c>
      <c r="B2" s="119" t="s">
        <v>93</v>
      </c>
      <c r="C2" s="82">
        <v>38199</v>
      </c>
      <c r="D2" s="64">
        <v>39506</v>
      </c>
      <c r="E2" s="82">
        <v>38776</v>
      </c>
      <c r="F2" s="118">
        <f t="shared" ref="F2:F65" si="0">E2/$E$83</f>
        <v>2.2672801467393814E-2</v>
      </c>
      <c r="G2" s="118">
        <f t="shared" ref="G2:G65" si="1">(E2-C2)/C2</f>
        <v>1.5105107463546166E-2</v>
      </c>
      <c r="H2" s="64">
        <f t="shared" ref="H2:H65" si="2">E2-C2</f>
        <v>577</v>
      </c>
      <c r="I2" s="48">
        <f>H2/$H$83</f>
        <v>1.1658685417550666E-2</v>
      </c>
      <c r="J2" s="82">
        <f t="shared" ref="J2:J65" si="3">E2-D2</f>
        <v>-730</v>
      </c>
    </row>
    <row r="3" spans="1:10">
      <c r="A3" s="50">
        <v>2</v>
      </c>
      <c r="B3" s="119" t="s">
        <v>94</v>
      </c>
      <c r="C3" s="82">
        <v>5661</v>
      </c>
      <c r="D3" s="64">
        <v>6248</v>
      </c>
      <c r="E3" s="82">
        <v>5999</v>
      </c>
      <c r="F3" s="118">
        <f t="shared" si="0"/>
        <v>3.5076886734809031E-3</v>
      </c>
      <c r="G3" s="118">
        <f t="shared" si="1"/>
        <v>5.9706765589118534E-2</v>
      </c>
      <c r="H3" s="64">
        <f t="shared" si="2"/>
        <v>338</v>
      </c>
      <c r="I3" s="48">
        <f t="shared" ref="I3:I66" si="4">H3/$H$83</f>
        <v>6.8295245600210139E-3</v>
      </c>
      <c r="J3" s="82">
        <f t="shared" si="3"/>
        <v>-249</v>
      </c>
    </row>
    <row r="4" spans="1:10">
      <c r="A4" s="50">
        <v>3</v>
      </c>
      <c r="B4" s="119" t="s">
        <v>95</v>
      </c>
      <c r="C4" s="82">
        <v>11332</v>
      </c>
      <c r="D4" s="64">
        <v>12507</v>
      </c>
      <c r="E4" s="82">
        <v>12022</v>
      </c>
      <c r="F4" s="118">
        <f t="shared" si="0"/>
        <v>7.0294104405046534E-3</v>
      </c>
      <c r="G4" s="118">
        <f t="shared" si="1"/>
        <v>6.0889516413695728E-2</v>
      </c>
      <c r="H4" s="64">
        <f t="shared" si="2"/>
        <v>690</v>
      </c>
      <c r="I4" s="48">
        <f t="shared" si="4"/>
        <v>1.3941928835545857E-2</v>
      </c>
      <c r="J4" s="82">
        <f t="shared" si="3"/>
        <v>-485</v>
      </c>
    </row>
    <row r="5" spans="1:10">
      <c r="A5" s="50">
        <v>4</v>
      </c>
      <c r="B5" s="119" t="s">
        <v>96</v>
      </c>
      <c r="C5" s="82">
        <v>2194</v>
      </c>
      <c r="D5" s="64">
        <v>2401</v>
      </c>
      <c r="E5" s="82">
        <v>2311</v>
      </c>
      <c r="F5" s="118">
        <f t="shared" si="0"/>
        <v>1.3512699657300161E-3</v>
      </c>
      <c r="G5" s="118">
        <f t="shared" si="1"/>
        <v>5.3327256153144938E-2</v>
      </c>
      <c r="H5" s="64">
        <f t="shared" si="2"/>
        <v>117</v>
      </c>
      <c r="I5" s="48">
        <f t="shared" si="4"/>
        <v>2.3640661938534278E-3</v>
      </c>
      <c r="J5" s="82">
        <f t="shared" si="3"/>
        <v>-90</v>
      </c>
    </row>
    <row r="6" spans="1:10">
      <c r="A6" s="50">
        <v>5</v>
      </c>
      <c r="B6" s="119" t="s">
        <v>97</v>
      </c>
      <c r="C6" s="82">
        <v>5360</v>
      </c>
      <c r="D6" s="64">
        <v>5615</v>
      </c>
      <c r="E6" s="82">
        <v>5402</v>
      </c>
      <c r="F6" s="118">
        <f t="shared" si="0"/>
        <v>3.1586154716025734E-3</v>
      </c>
      <c r="G6" s="118">
        <f t="shared" si="1"/>
        <v>7.8358208955223874E-3</v>
      </c>
      <c r="H6" s="64">
        <f t="shared" si="2"/>
        <v>42</v>
      </c>
      <c r="I6" s="48">
        <f t="shared" si="4"/>
        <v>8.4863914651148696E-4</v>
      </c>
      <c r="J6" s="82">
        <f t="shared" si="3"/>
        <v>-213</v>
      </c>
    </row>
    <row r="7" spans="1:10">
      <c r="A7" s="50">
        <v>6</v>
      </c>
      <c r="B7" s="119" t="s">
        <v>98</v>
      </c>
      <c r="C7" s="82">
        <v>132768</v>
      </c>
      <c r="D7" s="64">
        <v>137408</v>
      </c>
      <c r="E7" s="82">
        <v>135508</v>
      </c>
      <c r="F7" s="118">
        <f t="shared" si="0"/>
        <v>7.9233184991840344E-2</v>
      </c>
      <c r="G7" s="118">
        <f t="shared" si="1"/>
        <v>2.0637503012774162E-2</v>
      </c>
      <c r="H7" s="64">
        <f t="shared" si="2"/>
        <v>2740</v>
      </c>
      <c r="I7" s="48">
        <f t="shared" si="4"/>
        <v>5.5363601462892244E-2</v>
      </c>
      <c r="J7" s="82">
        <f t="shared" si="3"/>
        <v>-1900</v>
      </c>
    </row>
    <row r="8" spans="1:10">
      <c r="A8" s="50">
        <v>7</v>
      </c>
      <c r="B8" s="119" t="s">
        <v>99</v>
      </c>
      <c r="C8" s="82">
        <v>64607</v>
      </c>
      <c r="D8" s="64">
        <v>68133</v>
      </c>
      <c r="E8" s="82">
        <v>66661</v>
      </c>
      <c r="F8" s="118">
        <f t="shared" si="0"/>
        <v>3.8977502027489661E-2</v>
      </c>
      <c r="G8" s="118">
        <f t="shared" si="1"/>
        <v>3.1792220657204329E-2</v>
      </c>
      <c r="H8" s="64">
        <f t="shared" si="2"/>
        <v>2054</v>
      </c>
      <c r="I8" s="48">
        <f t="shared" si="4"/>
        <v>4.1502495403204623E-2</v>
      </c>
      <c r="J8" s="82">
        <f t="shared" si="3"/>
        <v>-1472</v>
      </c>
    </row>
    <row r="9" spans="1:10">
      <c r="A9" s="50">
        <v>8</v>
      </c>
      <c r="B9" s="119" t="s">
        <v>100</v>
      </c>
      <c r="C9" s="82">
        <v>3207</v>
      </c>
      <c r="D9" s="64">
        <v>3487</v>
      </c>
      <c r="E9" s="82">
        <v>3369</v>
      </c>
      <c r="F9" s="118">
        <f t="shared" si="0"/>
        <v>1.9698955060772068E-3</v>
      </c>
      <c r="G9" s="118">
        <f t="shared" si="1"/>
        <v>5.0514499532273154E-2</v>
      </c>
      <c r="H9" s="64">
        <f t="shared" si="2"/>
        <v>162</v>
      </c>
      <c r="I9" s="48">
        <f t="shared" si="4"/>
        <v>3.2733224222585926E-3</v>
      </c>
      <c r="J9" s="82">
        <f t="shared" si="3"/>
        <v>-118</v>
      </c>
    </row>
    <row r="10" spans="1:10">
      <c r="A10" s="50">
        <v>9</v>
      </c>
      <c r="B10" s="119" t="s">
        <v>101</v>
      </c>
      <c r="C10" s="82">
        <v>23957</v>
      </c>
      <c r="D10" s="64">
        <v>25520</v>
      </c>
      <c r="E10" s="82">
        <v>25217</v>
      </c>
      <c r="F10" s="118">
        <f t="shared" si="0"/>
        <v>1.4744688327915974E-2</v>
      </c>
      <c r="G10" s="118">
        <f t="shared" si="1"/>
        <v>5.2594231331134951E-2</v>
      </c>
      <c r="H10" s="64">
        <f t="shared" si="2"/>
        <v>1260</v>
      </c>
      <c r="I10" s="48">
        <f t="shared" si="4"/>
        <v>2.5459174395344609E-2</v>
      </c>
      <c r="J10" s="82">
        <f t="shared" si="3"/>
        <v>-303</v>
      </c>
    </row>
    <row r="11" spans="1:10">
      <c r="A11" s="50">
        <v>10</v>
      </c>
      <c r="B11" s="119" t="s">
        <v>102</v>
      </c>
      <c r="C11" s="82">
        <v>25946</v>
      </c>
      <c r="D11" s="64">
        <v>27296</v>
      </c>
      <c r="E11" s="82">
        <v>26841</v>
      </c>
      <c r="F11" s="118">
        <f t="shared" si="0"/>
        <v>1.5694260990981982E-2</v>
      </c>
      <c r="G11" s="118">
        <f t="shared" si="1"/>
        <v>3.4494719802667079E-2</v>
      </c>
      <c r="H11" s="64">
        <f t="shared" si="2"/>
        <v>895</v>
      </c>
      <c r="I11" s="48">
        <f t="shared" si="4"/>
        <v>1.8084096098280496E-2</v>
      </c>
      <c r="J11" s="82">
        <f t="shared" si="3"/>
        <v>-455</v>
      </c>
    </row>
    <row r="12" spans="1:10">
      <c r="A12" s="50">
        <v>11</v>
      </c>
      <c r="B12" s="119" t="s">
        <v>103</v>
      </c>
      <c r="C12" s="82">
        <v>4243</v>
      </c>
      <c r="D12" s="64">
        <v>4482</v>
      </c>
      <c r="E12" s="82">
        <v>4376</v>
      </c>
      <c r="F12" s="118">
        <f t="shared" si="0"/>
        <v>2.5587007226458461E-3</v>
      </c>
      <c r="G12" s="118">
        <f t="shared" si="1"/>
        <v>3.1345745934480321E-2</v>
      </c>
      <c r="H12" s="64">
        <f t="shared" si="2"/>
        <v>133</v>
      </c>
      <c r="I12" s="48">
        <f t="shared" si="4"/>
        <v>2.6873572972863752E-3</v>
      </c>
      <c r="J12" s="82">
        <f t="shared" si="3"/>
        <v>-106</v>
      </c>
    </row>
    <row r="13" spans="1:10">
      <c r="A13" s="50">
        <v>12</v>
      </c>
      <c r="B13" s="119" t="s">
        <v>104</v>
      </c>
      <c r="C13" s="82">
        <v>1664</v>
      </c>
      <c r="D13" s="64">
        <v>2110</v>
      </c>
      <c r="E13" s="82">
        <v>1934</v>
      </c>
      <c r="F13" s="118">
        <f t="shared" si="0"/>
        <v>1.1308334546611212E-3</v>
      </c>
      <c r="G13" s="118">
        <f t="shared" si="1"/>
        <v>0.16225961538461539</v>
      </c>
      <c r="H13" s="64">
        <f t="shared" si="2"/>
        <v>270</v>
      </c>
      <c r="I13" s="48">
        <f t="shared" si="4"/>
        <v>5.4555373704309879E-3</v>
      </c>
      <c r="J13" s="82">
        <f t="shared" si="3"/>
        <v>-176</v>
      </c>
    </row>
    <row r="14" spans="1:10">
      <c r="A14" s="50">
        <v>13</v>
      </c>
      <c r="B14" s="119" t="s">
        <v>105</v>
      </c>
      <c r="C14" s="82">
        <v>2299</v>
      </c>
      <c r="D14" s="64">
        <v>2507</v>
      </c>
      <c r="E14" s="82">
        <v>2375</v>
      </c>
      <c r="F14" s="118">
        <f t="shared" si="0"/>
        <v>1.3886915485109427E-3</v>
      </c>
      <c r="G14" s="118">
        <f t="shared" si="1"/>
        <v>3.3057851239669422E-2</v>
      </c>
      <c r="H14" s="64">
        <f t="shared" si="2"/>
        <v>76</v>
      </c>
      <c r="I14" s="48">
        <f t="shared" si="4"/>
        <v>1.5356327413065002E-3</v>
      </c>
      <c r="J14" s="82">
        <f t="shared" si="3"/>
        <v>-132</v>
      </c>
    </row>
    <row r="15" spans="1:10">
      <c r="A15" s="50">
        <v>14</v>
      </c>
      <c r="B15" s="119" t="s">
        <v>106</v>
      </c>
      <c r="C15" s="82">
        <v>6679</v>
      </c>
      <c r="D15" s="64">
        <v>7079</v>
      </c>
      <c r="E15" s="82">
        <v>6938</v>
      </c>
      <c r="F15" s="118">
        <f t="shared" si="0"/>
        <v>4.0567334583448082E-3</v>
      </c>
      <c r="G15" s="118">
        <f t="shared" si="1"/>
        <v>3.8778260218595595E-2</v>
      </c>
      <c r="H15" s="64">
        <f t="shared" si="2"/>
        <v>259</v>
      </c>
      <c r="I15" s="48">
        <f t="shared" si="4"/>
        <v>5.2332747368208357E-3</v>
      </c>
      <c r="J15" s="82">
        <f t="shared" si="3"/>
        <v>-141</v>
      </c>
    </row>
    <row r="16" spans="1:10">
      <c r="A16" s="50">
        <v>15</v>
      </c>
      <c r="B16" s="119" t="s">
        <v>107</v>
      </c>
      <c r="C16" s="82">
        <v>5470</v>
      </c>
      <c r="D16" s="64">
        <v>5780</v>
      </c>
      <c r="E16" s="82">
        <v>5673</v>
      </c>
      <c r="F16" s="118">
        <f t="shared" si="0"/>
        <v>3.3170724861905591E-3</v>
      </c>
      <c r="G16" s="118">
        <f t="shared" si="1"/>
        <v>3.7111517367458866E-2</v>
      </c>
      <c r="H16" s="64">
        <f t="shared" si="2"/>
        <v>203</v>
      </c>
      <c r="I16" s="48">
        <f t="shared" si="4"/>
        <v>4.10175587480552E-3</v>
      </c>
      <c r="J16" s="82">
        <f t="shared" si="3"/>
        <v>-107</v>
      </c>
    </row>
    <row r="17" spans="1:11">
      <c r="A17" s="50">
        <v>16</v>
      </c>
      <c r="B17" s="119" t="s">
        <v>108</v>
      </c>
      <c r="C17" s="82">
        <v>68473</v>
      </c>
      <c r="D17" s="64">
        <v>71548</v>
      </c>
      <c r="E17" s="82">
        <v>70660</v>
      </c>
      <c r="F17" s="118">
        <f t="shared" si="0"/>
        <v>4.1315766239066611E-2</v>
      </c>
      <c r="G17" s="118">
        <f t="shared" si="1"/>
        <v>3.1939596629328347E-2</v>
      </c>
      <c r="H17" s="64">
        <f t="shared" si="2"/>
        <v>2187</v>
      </c>
      <c r="I17" s="48">
        <f t="shared" si="4"/>
        <v>4.4189852700491E-2</v>
      </c>
      <c r="J17" s="82">
        <f t="shared" si="3"/>
        <v>-888</v>
      </c>
    </row>
    <row r="18" spans="1:11">
      <c r="A18" s="50">
        <v>17</v>
      </c>
      <c r="B18" s="119" t="s">
        <v>109</v>
      </c>
      <c r="C18" s="82">
        <v>12631</v>
      </c>
      <c r="D18" s="64">
        <v>13523</v>
      </c>
      <c r="E18" s="82">
        <v>13251</v>
      </c>
      <c r="F18" s="118">
        <f t="shared" si="0"/>
        <v>7.7480217723446317E-3</v>
      </c>
      <c r="G18" s="118">
        <f t="shared" si="1"/>
        <v>4.9085583089224921E-2</v>
      </c>
      <c r="H18" s="64">
        <f t="shared" si="2"/>
        <v>620</v>
      </c>
      <c r="I18" s="48">
        <f t="shared" si="4"/>
        <v>1.2527530258026711E-2</v>
      </c>
      <c r="J18" s="82">
        <f t="shared" si="3"/>
        <v>-272</v>
      </c>
    </row>
    <row r="19" spans="1:11">
      <c r="A19" s="50">
        <v>18</v>
      </c>
      <c r="B19" s="119" t="s">
        <v>110</v>
      </c>
      <c r="C19" s="82">
        <v>2699</v>
      </c>
      <c r="D19" s="64">
        <v>2919</v>
      </c>
      <c r="E19" s="82">
        <v>2851</v>
      </c>
      <c r="F19" s="118">
        <f t="shared" si="0"/>
        <v>1.6670145704440831E-3</v>
      </c>
      <c r="G19" s="118">
        <f t="shared" si="1"/>
        <v>5.6317154501667285E-2</v>
      </c>
      <c r="H19" s="64">
        <f t="shared" si="2"/>
        <v>152</v>
      </c>
      <c r="I19" s="48">
        <f t="shared" si="4"/>
        <v>3.0712654826130005E-3</v>
      </c>
      <c r="J19" s="82">
        <f t="shared" si="3"/>
        <v>-68</v>
      </c>
    </row>
    <row r="20" spans="1:11">
      <c r="A20" s="50">
        <v>19</v>
      </c>
      <c r="B20" s="119" t="s">
        <v>111</v>
      </c>
      <c r="C20" s="82">
        <v>7728</v>
      </c>
      <c r="D20" s="64">
        <v>8200</v>
      </c>
      <c r="E20" s="82">
        <v>7952</v>
      </c>
      <c r="F20" s="118">
        <f t="shared" si="0"/>
        <v>4.6496316605301119E-3</v>
      </c>
      <c r="G20" s="118">
        <f t="shared" si="1"/>
        <v>2.8985507246376812E-2</v>
      </c>
      <c r="H20" s="64">
        <f t="shared" si="2"/>
        <v>224</v>
      </c>
      <c r="I20" s="48">
        <f t="shared" si="4"/>
        <v>4.5260754480612635E-3</v>
      </c>
      <c r="J20" s="82">
        <f t="shared" si="3"/>
        <v>-248</v>
      </c>
      <c r="K20" s="4"/>
    </row>
    <row r="21" spans="1:11">
      <c r="A21" s="50">
        <v>20</v>
      </c>
      <c r="B21" s="119" t="s">
        <v>112</v>
      </c>
      <c r="C21" s="82">
        <v>23074</v>
      </c>
      <c r="D21" s="64">
        <v>24430</v>
      </c>
      <c r="E21" s="82">
        <v>23859</v>
      </c>
      <c r="F21" s="118">
        <f t="shared" si="0"/>
        <v>1.3950649118283191E-2</v>
      </c>
      <c r="G21" s="118">
        <f t="shared" si="1"/>
        <v>3.40209759902921E-2</v>
      </c>
      <c r="H21" s="64">
        <f t="shared" si="2"/>
        <v>785</v>
      </c>
      <c r="I21" s="48">
        <f t="shared" si="4"/>
        <v>1.5861469762178983E-2</v>
      </c>
      <c r="J21" s="82">
        <f t="shared" si="3"/>
        <v>-571</v>
      </c>
      <c r="K21" s="3"/>
    </row>
    <row r="22" spans="1:11">
      <c r="A22" s="50">
        <v>21</v>
      </c>
      <c r="B22" s="119" t="s">
        <v>113</v>
      </c>
      <c r="C22" s="82">
        <v>12456</v>
      </c>
      <c r="D22" s="64">
        <v>13253</v>
      </c>
      <c r="E22" s="82">
        <v>12870</v>
      </c>
      <c r="F22" s="118">
        <f t="shared" si="0"/>
        <v>7.5252464123519288E-3</v>
      </c>
      <c r="G22" s="118">
        <f t="shared" si="1"/>
        <v>3.3236994219653176E-2</v>
      </c>
      <c r="H22" s="64">
        <f t="shared" si="2"/>
        <v>414</v>
      </c>
      <c r="I22" s="48">
        <f t="shared" si="4"/>
        <v>8.3651573013275148E-3</v>
      </c>
      <c r="J22" s="82">
        <f t="shared" si="3"/>
        <v>-383</v>
      </c>
      <c r="K22" s="4"/>
    </row>
    <row r="23" spans="1:11">
      <c r="A23" s="50">
        <v>22</v>
      </c>
      <c r="B23" s="119" t="s">
        <v>114</v>
      </c>
      <c r="C23" s="82">
        <v>9110</v>
      </c>
      <c r="D23" s="64">
        <v>9434</v>
      </c>
      <c r="E23" s="82">
        <v>9224</v>
      </c>
      <c r="F23" s="118">
        <f t="shared" si="0"/>
        <v>5.3933856183010246E-3</v>
      </c>
      <c r="G23" s="118">
        <f t="shared" si="1"/>
        <v>1.2513721185510428E-2</v>
      </c>
      <c r="H23" s="64">
        <f t="shared" si="2"/>
        <v>114</v>
      </c>
      <c r="I23" s="48">
        <f t="shared" si="4"/>
        <v>2.3034491119597504E-3</v>
      </c>
      <c r="J23" s="82">
        <f t="shared" si="3"/>
        <v>-210</v>
      </c>
      <c r="K23" s="4"/>
    </row>
    <row r="24" spans="1:11">
      <c r="A24" s="50">
        <v>23</v>
      </c>
      <c r="B24" s="119" t="s">
        <v>115</v>
      </c>
      <c r="C24" s="82">
        <v>6424</v>
      </c>
      <c r="D24" s="64">
        <v>7140</v>
      </c>
      <c r="E24" s="82">
        <v>6872</v>
      </c>
      <c r="F24" s="118">
        <f t="shared" si="0"/>
        <v>4.0181424511019775E-3</v>
      </c>
      <c r="G24" s="118">
        <f t="shared" si="1"/>
        <v>6.9738480697384808E-2</v>
      </c>
      <c r="H24" s="64">
        <f t="shared" si="2"/>
        <v>448</v>
      </c>
      <c r="I24" s="48">
        <f t="shared" si="4"/>
        <v>9.052150896122527E-3</v>
      </c>
      <c r="J24" s="82">
        <f t="shared" si="3"/>
        <v>-268</v>
      </c>
      <c r="K24" s="4"/>
    </row>
    <row r="25" spans="1:11">
      <c r="A25" s="50">
        <v>24</v>
      </c>
      <c r="B25" s="119" t="s">
        <v>116</v>
      </c>
      <c r="C25" s="82">
        <v>3071</v>
      </c>
      <c r="D25" s="64">
        <v>3350</v>
      </c>
      <c r="E25" s="82">
        <v>3204</v>
      </c>
      <c r="F25" s="118">
        <f t="shared" si="0"/>
        <v>1.8734179879701305E-3</v>
      </c>
      <c r="G25" s="118">
        <f t="shared" si="1"/>
        <v>4.3308368609573426E-2</v>
      </c>
      <c r="H25" s="64">
        <f t="shared" si="2"/>
        <v>133</v>
      </c>
      <c r="I25" s="48">
        <f t="shared" si="4"/>
        <v>2.6873572972863752E-3</v>
      </c>
      <c r="J25" s="82">
        <f t="shared" si="3"/>
        <v>-146</v>
      </c>
      <c r="K25" s="4"/>
    </row>
    <row r="26" spans="1:11">
      <c r="A26" s="50">
        <v>25</v>
      </c>
      <c r="B26" s="119" t="s">
        <v>117</v>
      </c>
      <c r="C26" s="82">
        <v>8679</v>
      </c>
      <c r="D26" s="64">
        <v>9405</v>
      </c>
      <c r="E26" s="82">
        <v>9198</v>
      </c>
      <c r="F26" s="118">
        <f t="shared" si="0"/>
        <v>5.3781831002962738E-3</v>
      </c>
      <c r="G26" s="118">
        <f t="shared" si="1"/>
        <v>5.979951607328033E-2</v>
      </c>
      <c r="H26" s="64">
        <f t="shared" si="2"/>
        <v>519</v>
      </c>
      <c r="I26" s="48">
        <f t="shared" si="4"/>
        <v>1.0486755167606231E-2</v>
      </c>
      <c r="J26" s="82">
        <f t="shared" si="3"/>
        <v>-207</v>
      </c>
      <c r="K26" s="4"/>
    </row>
    <row r="27" spans="1:11">
      <c r="A27" s="50">
        <v>26</v>
      </c>
      <c r="B27" s="119" t="s">
        <v>118</v>
      </c>
      <c r="C27" s="82">
        <v>18716</v>
      </c>
      <c r="D27" s="64">
        <v>19632</v>
      </c>
      <c r="E27" s="82">
        <v>19225</v>
      </c>
      <c r="F27" s="118">
        <f t="shared" si="0"/>
        <v>1.1241092640051735E-2</v>
      </c>
      <c r="G27" s="118">
        <f t="shared" si="1"/>
        <v>2.7195982047446037E-2</v>
      </c>
      <c r="H27" s="64">
        <f t="shared" si="2"/>
        <v>509</v>
      </c>
      <c r="I27" s="48">
        <f t="shared" si="4"/>
        <v>1.028469822796064E-2</v>
      </c>
      <c r="J27" s="82">
        <f t="shared" si="3"/>
        <v>-407</v>
      </c>
      <c r="K27" s="3"/>
    </row>
    <row r="28" spans="1:11">
      <c r="A28" s="50">
        <v>27</v>
      </c>
      <c r="B28" s="119" t="s">
        <v>119</v>
      </c>
      <c r="C28" s="82">
        <v>31210</v>
      </c>
      <c r="D28" s="64">
        <v>32252</v>
      </c>
      <c r="E28" s="82">
        <v>31672</v>
      </c>
      <c r="F28" s="118">
        <f t="shared" si="0"/>
        <v>1.8519005778710979E-2</v>
      </c>
      <c r="G28" s="118">
        <f t="shared" si="1"/>
        <v>1.4802947773149631E-2</v>
      </c>
      <c r="H28" s="64">
        <f t="shared" si="2"/>
        <v>462</v>
      </c>
      <c r="I28" s="48">
        <f t="shared" si="4"/>
        <v>9.3350306116263566E-3</v>
      </c>
      <c r="J28" s="82">
        <f t="shared" si="3"/>
        <v>-580</v>
      </c>
      <c r="K28" s="4"/>
    </row>
    <row r="29" spans="1:11">
      <c r="A29" s="50">
        <v>28</v>
      </c>
      <c r="B29" s="119" t="s">
        <v>120</v>
      </c>
      <c r="C29" s="82">
        <v>7270</v>
      </c>
      <c r="D29" s="64">
        <v>7863</v>
      </c>
      <c r="E29" s="82">
        <v>7553</v>
      </c>
      <c r="F29" s="118">
        <f t="shared" si="0"/>
        <v>4.4163314803802737E-3</v>
      </c>
      <c r="G29" s="118">
        <f t="shared" si="1"/>
        <v>3.8927097661623111E-2</v>
      </c>
      <c r="H29" s="64">
        <f t="shared" si="2"/>
        <v>283</v>
      </c>
      <c r="I29" s="48">
        <f t="shared" si="4"/>
        <v>5.7182113919702574E-3</v>
      </c>
      <c r="J29" s="82">
        <f t="shared" si="3"/>
        <v>-310</v>
      </c>
      <c r="K29" s="4"/>
    </row>
    <row r="30" spans="1:11">
      <c r="A30" s="50">
        <v>29</v>
      </c>
      <c r="B30" s="119" t="s">
        <v>121</v>
      </c>
      <c r="C30" s="82">
        <v>1877</v>
      </c>
      <c r="D30" s="64">
        <v>2076</v>
      </c>
      <c r="E30" s="82">
        <v>1942</v>
      </c>
      <c r="F30" s="118">
        <f t="shared" si="0"/>
        <v>1.135511152508737E-3</v>
      </c>
      <c r="G30" s="118">
        <f t="shared" si="1"/>
        <v>3.4629728289824191E-2</v>
      </c>
      <c r="H30" s="64">
        <f t="shared" si="2"/>
        <v>65</v>
      </c>
      <c r="I30" s="48">
        <f t="shared" si="4"/>
        <v>1.3133701076963489E-3</v>
      </c>
      <c r="J30" s="82">
        <f t="shared" si="3"/>
        <v>-134</v>
      </c>
      <c r="K30" s="3"/>
    </row>
    <row r="31" spans="1:11">
      <c r="A31" s="50">
        <v>30</v>
      </c>
      <c r="B31" s="119" t="s">
        <v>122</v>
      </c>
      <c r="C31" s="82">
        <v>1084</v>
      </c>
      <c r="D31" s="64">
        <v>1355</v>
      </c>
      <c r="E31" s="82">
        <v>1151</v>
      </c>
      <c r="F31" s="118">
        <f t="shared" si="0"/>
        <v>6.7300377782572422E-4</v>
      </c>
      <c r="G31" s="118">
        <f t="shared" si="1"/>
        <v>6.1808118081180814E-2</v>
      </c>
      <c r="H31" s="64">
        <f t="shared" si="2"/>
        <v>67</v>
      </c>
      <c r="I31" s="48">
        <f t="shared" si="4"/>
        <v>1.3537814956254672E-3</v>
      </c>
      <c r="J31" s="82">
        <f t="shared" si="3"/>
        <v>-204</v>
      </c>
      <c r="K31" s="4"/>
    </row>
    <row r="32" spans="1:11">
      <c r="A32" s="50">
        <v>31</v>
      </c>
      <c r="B32" s="119" t="s">
        <v>123</v>
      </c>
      <c r="C32" s="82">
        <v>20407</v>
      </c>
      <c r="D32" s="64">
        <v>21420</v>
      </c>
      <c r="E32" s="82">
        <v>21004</v>
      </c>
      <c r="F32" s="118">
        <f t="shared" si="0"/>
        <v>1.22812956989153E-2</v>
      </c>
      <c r="G32" s="118">
        <f t="shared" si="1"/>
        <v>2.9254667516048414E-2</v>
      </c>
      <c r="H32" s="64">
        <f t="shared" si="2"/>
        <v>597</v>
      </c>
      <c r="I32" s="48">
        <f t="shared" si="4"/>
        <v>1.206279929684185E-2</v>
      </c>
      <c r="J32" s="82">
        <f t="shared" si="3"/>
        <v>-416</v>
      </c>
      <c r="K32" s="4"/>
    </row>
    <row r="33" spans="1:11">
      <c r="A33" s="50">
        <v>32</v>
      </c>
      <c r="B33" s="119" t="s">
        <v>124</v>
      </c>
      <c r="C33" s="82">
        <v>8007</v>
      </c>
      <c r="D33" s="64">
        <v>8534</v>
      </c>
      <c r="E33" s="82">
        <v>8398</v>
      </c>
      <c r="F33" s="118">
        <f t="shared" si="0"/>
        <v>4.9104133155346927E-3</v>
      </c>
      <c r="G33" s="118">
        <f t="shared" si="1"/>
        <v>4.8832271762208071E-2</v>
      </c>
      <c r="H33" s="64">
        <f t="shared" si="2"/>
        <v>391</v>
      </c>
      <c r="I33" s="48">
        <f t="shared" si="4"/>
        <v>7.9004263401426522E-3</v>
      </c>
      <c r="J33" s="82">
        <f t="shared" si="3"/>
        <v>-136</v>
      </c>
      <c r="K33" s="4"/>
    </row>
    <row r="34" spans="1:11">
      <c r="A34" s="50">
        <v>33</v>
      </c>
      <c r="B34" s="119" t="s">
        <v>125</v>
      </c>
      <c r="C34" s="82">
        <v>32909</v>
      </c>
      <c r="D34" s="64">
        <v>34966</v>
      </c>
      <c r="E34" s="82">
        <v>34365</v>
      </c>
      <c r="F34" s="118">
        <f t="shared" si="0"/>
        <v>2.0093635816664648E-2</v>
      </c>
      <c r="G34" s="118">
        <f t="shared" si="1"/>
        <v>4.4243216141481051E-2</v>
      </c>
      <c r="H34" s="64">
        <f t="shared" si="2"/>
        <v>1456</v>
      </c>
      <c r="I34" s="48">
        <f t="shared" si="4"/>
        <v>2.9419490412398212E-2</v>
      </c>
      <c r="J34" s="82">
        <f t="shared" si="3"/>
        <v>-601</v>
      </c>
      <c r="K34" s="4"/>
    </row>
    <row r="35" spans="1:11">
      <c r="A35" s="50">
        <v>34</v>
      </c>
      <c r="B35" s="119" t="s">
        <v>126</v>
      </c>
      <c r="C35" s="82">
        <v>491773</v>
      </c>
      <c r="D35" s="64">
        <v>504796</v>
      </c>
      <c r="E35" s="82">
        <v>499969</v>
      </c>
      <c r="F35" s="118">
        <f t="shared" si="0"/>
        <v>0.29233798939682842</v>
      </c>
      <c r="G35" s="118">
        <f t="shared" si="1"/>
        <v>1.6666226083985904E-2</v>
      </c>
      <c r="H35" s="64">
        <f t="shared" si="2"/>
        <v>8196</v>
      </c>
      <c r="I35" s="48">
        <f t="shared" si="4"/>
        <v>0.16560586773352731</v>
      </c>
      <c r="J35" s="82">
        <f t="shared" si="3"/>
        <v>-4827</v>
      </c>
    </row>
    <row r="36" spans="1:11">
      <c r="A36" s="50">
        <v>35</v>
      </c>
      <c r="B36" s="119" t="s">
        <v>127</v>
      </c>
      <c r="C36" s="82">
        <v>116344</v>
      </c>
      <c r="D36" s="64">
        <v>121081</v>
      </c>
      <c r="E36" s="82">
        <v>119869</v>
      </c>
      <c r="F36" s="118">
        <f t="shared" si="0"/>
        <v>7.008887041198239E-2</v>
      </c>
      <c r="G36" s="118">
        <f t="shared" si="1"/>
        <v>3.0298081551261777E-2</v>
      </c>
      <c r="H36" s="64">
        <f t="shared" si="2"/>
        <v>3525</v>
      </c>
      <c r="I36" s="48">
        <f t="shared" si="4"/>
        <v>7.1225071225071226E-2</v>
      </c>
      <c r="J36" s="82">
        <f t="shared" si="3"/>
        <v>-1212</v>
      </c>
    </row>
    <row r="37" spans="1:11">
      <c r="A37" s="50">
        <v>36</v>
      </c>
      <c r="B37" s="119" t="s">
        <v>128</v>
      </c>
      <c r="C37" s="82">
        <v>2479</v>
      </c>
      <c r="D37" s="64">
        <v>2792</v>
      </c>
      <c r="E37" s="82">
        <v>2678</v>
      </c>
      <c r="F37" s="118">
        <f t="shared" si="0"/>
        <v>1.5658593544893914E-3</v>
      </c>
      <c r="G37" s="118">
        <f t="shared" si="1"/>
        <v>8.0274304154901166E-2</v>
      </c>
      <c r="H37" s="64">
        <f t="shared" si="2"/>
        <v>199</v>
      </c>
      <c r="I37" s="48">
        <f t="shared" si="4"/>
        <v>4.0209330989472835E-3</v>
      </c>
      <c r="J37" s="82">
        <f t="shared" si="3"/>
        <v>-114</v>
      </c>
    </row>
    <row r="38" spans="1:11">
      <c r="A38" s="50">
        <v>37</v>
      </c>
      <c r="B38" s="119" t="s">
        <v>129</v>
      </c>
      <c r="C38" s="82">
        <v>6294</v>
      </c>
      <c r="D38" s="64">
        <v>6863</v>
      </c>
      <c r="E38" s="82">
        <v>6632</v>
      </c>
      <c r="F38" s="118">
        <f t="shared" si="0"/>
        <v>3.8778115156735036E-3</v>
      </c>
      <c r="G38" s="118">
        <f t="shared" si="1"/>
        <v>5.3701938353987927E-2</v>
      </c>
      <c r="H38" s="64">
        <f t="shared" si="2"/>
        <v>338</v>
      </c>
      <c r="I38" s="48">
        <f t="shared" si="4"/>
        <v>6.8295245600210139E-3</v>
      </c>
      <c r="J38" s="82">
        <f t="shared" si="3"/>
        <v>-231</v>
      </c>
    </row>
    <row r="39" spans="1:11">
      <c r="A39" s="50">
        <v>38</v>
      </c>
      <c r="B39" s="119" t="s">
        <v>130</v>
      </c>
      <c r="C39" s="82">
        <v>27801</v>
      </c>
      <c r="D39" s="64">
        <v>29346</v>
      </c>
      <c r="E39" s="82">
        <v>28706</v>
      </c>
      <c r="F39" s="118">
        <f t="shared" si="0"/>
        <v>1.6784749301707418E-2</v>
      </c>
      <c r="G39" s="118">
        <f t="shared" si="1"/>
        <v>3.2552785871011833E-2</v>
      </c>
      <c r="H39" s="64">
        <f t="shared" si="2"/>
        <v>905</v>
      </c>
      <c r="I39" s="48">
        <f t="shared" si="4"/>
        <v>1.8286153037926089E-2</v>
      </c>
      <c r="J39" s="82">
        <f t="shared" si="3"/>
        <v>-640</v>
      </c>
    </row>
    <row r="40" spans="1:11">
      <c r="A40" s="50">
        <v>39</v>
      </c>
      <c r="B40" s="119" t="s">
        <v>131</v>
      </c>
      <c r="C40" s="82">
        <v>7380</v>
      </c>
      <c r="D40" s="64">
        <v>7891</v>
      </c>
      <c r="E40" s="82">
        <v>7699</v>
      </c>
      <c r="F40" s="118">
        <f t="shared" si="0"/>
        <v>4.5016994660992621E-3</v>
      </c>
      <c r="G40" s="118">
        <f t="shared" si="1"/>
        <v>4.3224932249322494E-2</v>
      </c>
      <c r="H40" s="64">
        <f t="shared" si="2"/>
        <v>319</v>
      </c>
      <c r="I40" s="48">
        <f t="shared" si="4"/>
        <v>6.4456163746943887E-3</v>
      </c>
      <c r="J40" s="82">
        <f t="shared" si="3"/>
        <v>-192</v>
      </c>
    </row>
    <row r="41" spans="1:11">
      <c r="A41" s="50">
        <v>40</v>
      </c>
      <c r="B41" s="119" t="s">
        <v>132</v>
      </c>
      <c r="C41" s="82">
        <v>3376</v>
      </c>
      <c r="D41" s="64">
        <v>3718</v>
      </c>
      <c r="E41" s="82">
        <v>3592</v>
      </c>
      <c r="F41" s="118">
        <f t="shared" si="0"/>
        <v>2.1002863335794972E-3</v>
      </c>
      <c r="G41" s="118">
        <f t="shared" si="1"/>
        <v>6.398104265402843E-2</v>
      </c>
      <c r="H41" s="64">
        <f t="shared" si="2"/>
        <v>216</v>
      </c>
      <c r="I41" s="48">
        <f t="shared" si="4"/>
        <v>4.3644298963447896E-3</v>
      </c>
      <c r="J41" s="82">
        <f t="shared" si="3"/>
        <v>-126</v>
      </c>
    </row>
    <row r="42" spans="1:11">
      <c r="A42" s="50">
        <v>41</v>
      </c>
      <c r="B42" s="119" t="s">
        <v>133</v>
      </c>
      <c r="C42" s="82">
        <v>40050</v>
      </c>
      <c r="D42" s="64">
        <v>42443</v>
      </c>
      <c r="E42" s="82">
        <v>42133</v>
      </c>
      <c r="F42" s="118">
        <f t="shared" si="0"/>
        <v>2.4635680426699599E-2</v>
      </c>
      <c r="G42" s="118">
        <f t="shared" si="1"/>
        <v>5.2009987515605496E-2</v>
      </c>
      <c r="H42" s="64">
        <f t="shared" si="2"/>
        <v>2083</v>
      </c>
      <c r="I42" s="48">
        <f t="shared" si="4"/>
        <v>4.2088460528176844E-2</v>
      </c>
      <c r="J42" s="82">
        <f t="shared" si="3"/>
        <v>-310</v>
      </c>
    </row>
    <row r="43" spans="1:11">
      <c r="A43" s="50">
        <v>42</v>
      </c>
      <c r="B43" s="119" t="s">
        <v>134</v>
      </c>
      <c r="C43" s="82">
        <v>40012</v>
      </c>
      <c r="D43" s="64">
        <v>42900</v>
      </c>
      <c r="E43" s="82">
        <v>41881</v>
      </c>
      <c r="F43" s="118">
        <f t="shared" si="0"/>
        <v>2.4488332944499699E-2</v>
      </c>
      <c r="G43" s="118">
        <f t="shared" si="1"/>
        <v>4.6710986703988801E-2</v>
      </c>
      <c r="H43" s="64">
        <f t="shared" si="2"/>
        <v>1869</v>
      </c>
      <c r="I43" s="48">
        <f t="shared" si="4"/>
        <v>3.7764442019761167E-2</v>
      </c>
      <c r="J43" s="82">
        <f t="shared" si="3"/>
        <v>-1019</v>
      </c>
    </row>
    <row r="44" spans="1:11">
      <c r="A44" s="50">
        <v>43</v>
      </c>
      <c r="B44" s="119" t="s">
        <v>135</v>
      </c>
      <c r="C44" s="82">
        <v>9764</v>
      </c>
      <c r="D44" s="64">
        <v>10224</v>
      </c>
      <c r="E44" s="82">
        <v>9877</v>
      </c>
      <c r="F44" s="118">
        <f t="shared" si="0"/>
        <v>5.7752027051126654E-3</v>
      </c>
      <c r="G44" s="118">
        <f t="shared" si="1"/>
        <v>1.1573125768127817E-2</v>
      </c>
      <c r="H44" s="64">
        <f t="shared" si="2"/>
        <v>113</v>
      </c>
      <c r="I44" s="48">
        <f t="shared" si="4"/>
        <v>2.2832434179951909E-3</v>
      </c>
      <c r="J44" s="82">
        <f t="shared" si="3"/>
        <v>-347</v>
      </c>
    </row>
    <row r="45" spans="1:11">
      <c r="A45" s="50">
        <v>44</v>
      </c>
      <c r="B45" s="119" t="s">
        <v>136</v>
      </c>
      <c r="C45" s="82">
        <v>10023</v>
      </c>
      <c r="D45" s="64">
        <v>10845</v>
      </c>
      <c r="E45" s="82">
        <v>10544</v>
      </c>
      <c r="F45" s="118">
        <f t="shared" si="0"/>
        <v>6.1652057631576334E-3</v>
      </c>
      <c r="G45" s="118">
        <f t="shared" si="1"/>
        <v>5.1980444976553929E-2</v>
      </c>
      <c r="H45" s="64">
        <f t="shared" si="2"/>
        <v>521</v>
      </c>
      <c r="I45" s="48">
        <f t="shared" si="4"/>
        <v>1.052716655553535E-2</v>
      </c>
      <c r="J45" s="82">
        <f t="shared" si="3"/>
        <v>-301</v>
      </c>
    </row>
    <row r="46" spans="1:11">
      <c r="A46" s="50">
        <v>45</v>
      </c>
      <c r="B46" s="119" t="s">
        <v>137</v>
      </c>
      <c r="C46" s="82">
        <v>24945</v>
      </c>
      <c r="D46" s="64">
        <v>26508</v>
      </c>
      <c r="E46" s="82">
        <v>26005</v>
      </c>
      <c r="F46" s="118">
        <f t="shared" si="0"/>
        <v>1.5205441565906131E-2</v>
      </c>
      <c r="G46" s="118">
        <f t="shared" si="1"/>
        <v>4.2493485668470637E-2</v>
      </c>
      <c r="H46" s="64">
        <f t="shared" si="2"/>
        <v>1060</v>
      </c>
      <c r="I46" s="48">
        <f t="shared" si="4"/>
        <v>2.1418035602432765E-2</v>
      </c>
      <c r="J46" s="82">
        <f t="shared" si="3"/>
        <v>-503</v>
      </c>
    </row>
    <row r="47" spans="1:11">
      <c r="A47" s="50">
        <v>46</v>
      </c>
      <c r="B47" s="119" t="s">
        <v>138</v>
      </c>
      <c r="C47" s="82">
        <v>12887</v>
      </c>
      <c r="D47" s="64">
        <v>14005</v>
      </c>
      <c r="E47" s="82">
        <v>13590</v>
      </c>
      <c r="F47" s="118">
        <f t="shared" si="0"/>
        <v>7.9462392186373521E-3</v>
      </c>
      <c r="G47" s="118">
        <f t="shared" si="1"/>
        <v>5.4551098005742218E-2</v>
      </c>
      <c r="H47" s="64">
        <f t="shared" si="2"/>
        <v>703</v>
      </c>
      <c r="I47" s="48">
        <f t="shared" si="4"/>
        <v>1.4204602857085127E-2</v>
      </c>
      <c r="J47" s="82">
        <f t="shared" si="3"/>
        <v>-415</v>
      </c>
    </row>
    <row r="48" spans="1:11">
      <c r="A48" s="50">
        <v>47</v>
      </c>
      <c r="B48" s="119" t="s">
        <v>139</v>
      </c>
      <c r="C48" s="82">
        <v>4763</v>
      </c>
      <c r="D48" s="64">
        <v>5050</v>
      </c>
      <c r="E48" s="82">
        <v>4878</v>
      </c>
      <c r="F48" s="118">
        <f t="shared" si="0"/>
        <v>2.852226262583738E-3</v>
      </c>
      <c r="G48" s="118">
        <f t="shared" si="1"/>
        <v>2.4144446777241233E-2</v>
      </c>
      <c r="H48" s="64">
        <f t="shared" si="2"/>
        <v>115</v>
      </c>
      <c r="I48" s="48">
        <f t="shared" si="4"/>
        <v>2.3236548059243096E-3</v>
      </c>
      <c r="J48" s="82">
        <f t="shared" si="3"/>
        <v>-172</v>
      </c>
    </row>
    <row r="49" spans="1:10">
      <c r="A49" s="50">
        <v>48</v>
      </c>
      <c r="B49" s="119" t="s">
        <v>140</v>
      </c>
      <c r="C49" s="82">
        <v>31053</v>
      </c>
      <c r="D49" s="64">
        <v>32961</v>
      </c>
      <c r="E49" s="82">
        <v>32197</v>
      </c>
      <c r="F49" s="118">
        <f t="shared" si="0"/>
        <v>1.8825979699960766E-2</v>
      </c>
      <c r="G49" s="118">
        <f t="shared" si="1"/>
        <v>3.6840240878498048E-2</v>
      </c>
      <c r="H49" s="64">
        <f t="shared" si="2"/>
        <v>1144</v>
      </c>
      <c r="I49" s="48">
        <f t="shared" si="4"/>
        <v>2.3115313895455739E-2</v>
      </c>
      <c r="J49" s="82">
        <f t="shared" si="3"/>
        <v>-764</v>
      </c>
    </row>
    <row r="50" spans="1:10">
      <c r="A50" s="50">
        <v>49</v>
      </c>
      <c r="B50" s="119" t="s">
        <v>141</v>
      </c>
      <c r="C50" s="82">
        <v>1802</v>
      </c>
      <c r="D50" s="64">
        <v>1996</v>
      </c>
      <c r="E50" s="82">
        <v>1937</v>
      </c>
      <c r="F50" s="118">
        <f t="shared" si="0"/>
        <v>1.1325875913539773E-3</v>
      </c>
      <c r="G50" s="118">
        <f t="shared" si="1"/>
        <v>7.491675915649279E-2</v>
      </c>
      <c r="H50" s="64">
        <f t="shared" si="2"/>
        <v>135</v>
      </c>
      <c r="I50" s="48">
        <f t="shared" si="4"/>
        <v>2.7277686852154939E-3</v>
      </c>
      <c r="J50" s="82">
        <f t="shared" si="3"/>
        <v>-59</v>
      </c>
    </row>
    <row r="51" spans="1:10">
      <c r="A51" s="50">
        <v>50</v>
      </c>
      <c r="B51" s="119" t="s">
        <v>142</v>
      </c>
      <c r="C51" s="82">
        <v>5564</v>
      </c>
      <c r="D51" s="64">
        <v>5946</v>
      </c>
      <c r="E51" s="82">
        <v>5759</v>
      </c>
      <c r="F51" s="118">
        <f t="shared" si="0"/>
        <v>3.3673577380524287E-3</v>
      </c>
      <c r="G51" s="118">
        <f t="shared" si="1"/>
        <v>3.5046728971962614E-2</v>
      </c>
      <c r="H51" s="64">
        <f t="shared" si="2"/>
        <v>195</v>
      </c>
      <c r="I51" s="48">
        <f t="shared" si="4"/>
        <v>3.9401103230890461E-3</v>
      </c>
      <c r="J51" s="82">
        <f t="shared" si="3"/>
        <v>-187</v>
      </c>
    </row>
    <row r="52" spans="1:10">
      <c r="A52" s="50">
        <v>51</v>
      </c>
      <c r="B52" s="119" t="s">
        <v>143</v>
      </c>
      <c r="C52" s="82">
        <v>5162</v>
      </c>
      <c r="D52" s="64">
        <v>5540</v>
      </c>
      <c r="E52" s="82">
        <v>5290</v>
      </c>
      <c r="F52" s="118">
        <f t="shared" si="0"/>
        <v>3.0931277017359521E-3</v>
      </c>
      <c r="G52" s="118">
        <f t="shared" si="1"/>
        <v>2.4796590468810539E-2</v>
      </c>
      <c r="H52" s="64">
        <f t="shared" si="2"/>
        <v>128</v>
      </c>
      <c r="I52" s="48">
        <f t="shared" si="4"/>
        <v>2.5863288274635791E-3</v>
      </c>
      <c r="J52" s="82">
        <f t="shared" si="3"/>
        <v>-250</v>
      </c>
    </row>
    <row r="53" spans="1:10">
      <c r="A53" s="50">
        <v>52</v>
      </c>
      <c r="B53" s="119" t="s">
        <v>144</v>
      </c>
      <c r="C53" s="82">
        <v>10880</v>
      </c>
      <c r="D53" s="64">
        <v>11445</v>
      </c>
      <c r="E53" s="82">
        <v>11207</v>
      </c>
      <c r="F53" s="118">
        <f t="shared" si="0"/>
        <v>6.5528699722787933E-3</v>
      </c>
      <c r="G53" s="118">
        <f t="shared" si="1"/>
        <v>3.005514705882353E-2</v>
      </c>
      <c r="H53" s="64">
        <f t="shared" si="2"/>
        <v>327</v>
      </c>
      <c r="I53" s="48">
        <f t="shared" si="4"/>
        <v>6.6072619264108626E-3</v>
      </c>
      <c r="J53" s="82">
        <f t="shared" si="3"/>
        <v>-238</v>
      </c>
    </row>
    <row r="54" spans="1:10">
      <c r="A54" s="50">
        <v>53</v>
      </c>
      <c r="B54" s="119" t="s">
        <v>145</v>
      </c>
      <c r="C54" s="82">
        <v>5925</v>
      </c>
      <c r="D54" s="64">
        <v>6213</v>
      </c>
      <c r="E54" s="82">
        <v>6036</v>
      </c>
      <c r="F54" s="118">
        <f t="shared" si="0"/>
        <v>3.5293230260261261E-3</v>
      </c>
      <c r="G54" s="118">
        <f t="shared" si="1"/>
        <v>1.8734177215189874E-2</v>
      </c>
      <c r="H54" s="64">
        <f t="shared" si="2"/>
        <v>111</v>
      </c>
      <c r="I54" s="48">
        <f t="shared" si="4"/>
        <v>2.2428320300660726E-3</v>
      </c>
      <c r="J54" s="82">
        <f t="shared" si="3"/>
        <v>-177</v>
      </c>
    </row>
    <row r="55" spans="1:10">
      <c r="A55" s="50">
        <v>54</v>
      </c>
      <c r="B55" s="119" t="s">
        <v>146</v>
      </c>
      <c r="C55" s="82">
        <v>19931</v>
      </c>
      <c r="D55" s="64">
        <v>21603</v>
      </c>
      <c r="E55" s="82">
        <v>21337</v>
      </c>
      <c r="F55" s="118">
        <f t="shared" si="0"/>
        <v>1.2476004871822308E-2</v>
      </c>
      <c r="G55" s="118">
        <f t="shared" si="1"/>
        <v>7.0543374642516685E-2</v>
      </c>
      <c r="H55" s="64">
        <f t="shared" si="2"/>
        <v>1406</v>
      </c>
      <c r="I55" s="48">
        <f t="shared" si="4"/>
        <v>2.8409205714170254E-2</v>
      </c>
      <c r="J55" s="82">
        <f t="shared" si="3"/>
        <v>-266</v>
      </c>
    </row>
    <row r="56" spans="1:10">
      <c r="A56" s="50">
        <v>55</v>
      </c>
      <c r="B56" s="119" t="s">
        <v>147</v>
      </c>
      <c r="C56" s="82">
        <v>22420</v>
      </c>
      <c r="D56" s="64">
        <v>23744</v>
      </c>
      <c r="E56" s="82">
        <v>23305</v>
      </c>
      <c r="F56" s="118">
        <f t="shared" si="0"/>
        <v>1.3626718542335797E-2</v>
      </c>
      <c r="G56" s="118">
        <f t="shared" si="1"/>
        <v>3.9473684210526314E-2</v>
      </c>
      <c r="H56" s="64">
        <f t="shared" si="2"/>
        <v>885</v>
      </c>
      <c r="I56" s="48">
        <f t="shared" si="4"/>
        <v>1.7882039158634903E-2</v>
      </c>
      <c r="J56" s="82">
        <f t="shared" si="3"/>
        <v>-439</v>
      </c>
    </row>
    <row r="57" spans="1:10">
      <c r="A57" s="50">
        <v>56</v>
      </c>
      <c r="B57" s="119" t="s">
        <v>148</v>
      </c>
      <c r="C57" s="82">
        <v>1834</v>
      </c>
      <c r="D57" s="64">
        <v>2018</v>
      </c>
      <c r="E57" s="82">
        <v>1959</v>
      </c>
      <c r="F57" s="118">
        <f t="shared" si="0"/>
        <v>1.1454512604349206E-3</v>
      </c>
      <c r="G57" s="118">
        <f t="shared" si="1"/>
        <v>6.8157033805888764E-2</v>
      </c>
      <c r="H57" s="64">
        <f t="shared" si="2"/>
        <v>125</v>
      </c>
      <c r="I57" s="48">
        <f t="shared" si="4"/>
        <v>2.5257117455699018E-3</v>
      </c>
      <c r="J57" s="82">
        <f t="shared" si="3"/>
        <v>-59</v>
      </c>
    </row>
    <row r="58" spans="1:10">
      <c r="A58" s="50">
        <v>57</v>
      </c>
      <c r="B58" s="119" t="s">
        <v>149</v>
      </c>
      <c r="C58" s="82">
        <v>3621</v>
      </c>
      <c r="D58" s="64">
        <v>3884</v>
      </c>
      <c r="E58" s="82">
        <v>3747</v>
      </c>
      <c r="F58" s="118">
        <f t="shared" si="0"/>
        <v>2.1909167293770533E-3</v>
      </c>
      <c r="G58" s="118">
        <f t="shared" si="1"/>
        <v>3.4797017398508698E-2</v>
      </c>
      <c r="H58" s="64">
        <f t="shared" si="2"/>
        <v>126</v>
      </c>
      <c r="I58" s="48">
        <f t="shared" si="4"/>
        <v>2.5459174395344609E-3</v>
      </c>
      <c r="J58" s="82">
        <f t="shared" si="3"/>
        <v>-137</v>
      </c>
    </row>
    <row r="59" spans="1:10">
      <c r="A59" s="50">
        <v>58</v>
      </c>
      <c r="B59" s="119" t="s">
        <v>150</v>
      </c>
      <c r="C59" s="82">
        <v>8148</v>
      </c>
      <c r="D59" s="64">
        <v>9158</v>
      </c>
      <c r="E59" s="82">
        <v>8706</v>
      </c>
      <c r="F59" s="118">
        <f t="shared" si="0"/>
        <v>5.0905046826679014E-3</v>
      </c>
      <c r="G59" s="118">
        <f t="shared" si="1"/>
        <v>6.848306332842416E-2</v>
      </c>
      <c r="H59" s="64">
        <f t="shared" si="2"/>
        <v>558</v>
      </c>
      <c r="I59" s="48">
        <f t="shared" si="4"/>
        <v>1.127477723222404E-2</v>
      </c>
      <c r="J59" s="82">
        <f t="shared" si="3"/>
        <v>-452</v>
      </c>
    </row>
    <row r="60" spans="1:10">
      <c r="A60" s="50">
        <v>59</v>
      </c>
      <c r="B60" s="119" t="s">
        <v>151</v>
      </c>
      <c r="C60" s="82">
        <v>21003</v>
      </c>
      <c r="D60" s="64">
        <v>22271</v>
      </c>
      <c r="E60" s="82">
        <v>21890</v>
      </c>
      <c r="F60" s="118">
        <f t="shared" si="0"/>
        <v>1.2799350735538751E-2</v>
      </c>
      <c r="G60" s="118">
        <f t="shared" si="1"/>
        <v>4.2232062086368614E-2</v>
      </c>
      <c r="H60" s="64">
        <f t="shared" si="2"/>
        <v>887</v>
      </c>
      <c r="I60" s="48">
        <f t="shared" si="4"/>
        <v>1.7922450546564023E-2</v>
      </c>
      <c r="J60" s="82">
        <f t="shared" si="3"/>
        <v>-381</v>
      </c>
    </row>
    <row r="61" spans="1:10">
      <c r="A61" s="50">
        <v>60</v>
      </c>
      <c r="B61" s="119" t="s">
        <v>152</v>
      </c>
      <c r="C61" s="82">
        <v>7372</v>
      </c>
      <c r="D61" s="64">
        <v>7779</v>
      </c>
      <c r="E61" s="82">
        <v>7581</v>
      </c>
      <c r="F61" s="118">
        <f t="shared" si="0"/>
        <v>4.432703422846929E-3</v>
      </c>
      <c r="G61" s="118">
        <f t="shared" si="1"/>
        <v>2.8350515463917526E-2</v>
      </c>
      <c r="H61" s="64">
        <f t="shared" si="2"/>
        <v>209</v>
      </c>
      <c r="I61" s="48">
        <f t="shared" si="4"/>
        <v>4.2229900385928757E-3</v>
      </c>
      <c r="J61" s="82">
        <f t="shared" si="3"/>
        <v>-198</v>
      </c>
    </row>
    <row r="62" spans="1:10">
      <c r="A62" s="50">
        <v>61</v>
      </c>
      <c r="B62" s="119" t="s">
        <v>153</v>
      </c>
      <c r="C62" s="82">
        <v>15760</v>
      </c>
      <c r="D62" s="64">
        <v>16357</v>
      </c>
      <c r="E62" s="82">
        <v>15944</v>
      </c>
      <c r="F62" s="118">
        <f t="shared" si="0"/>
        <v>9.3226518102983019E-3</v>
      </c>
      <c r="G62" s="118">
        <f t="shared" si="1"/>
        <v>1.1675126903553299E-2</v>
      </c>
      <c r="H62" s="64">
        <f t="shared" si="2"/>
        <v>184</v>
      </c>
      <c r="I62" s="48">
        <f t="shared" si="4"/>
        <v>3.7178476894788952E-3</v>
      </c>
      <c r="J62" s="82">
        <f t="shared" si="3"/>
        <v>-413</v>
      </c>
    </row>
    <row r="63" spans="1:10">
      <c r="A63" s="50">
        <v>62</v>
      </c>
      <c r="B63" s="119" t="s">
        <v>154</v>
      </c>
      <c r="C63" s="82">
        <v>1019</v>
      </c>
      <c r="D63" s="64">
        <v>1167</v>
      </c>
      <c r="E63" s="82">
        <v>1060</v>
      </c>
      <c r="F63" s="118">
        <f t="shared" si="0"/>
        <v>6.1979496480909439E-4</v>
      </c>
      <c r="G63" s="118">
        <f t="shared" si="1"/>
        <v>4.0235525024533855E-2</v>
      </c>
      <c r="H63" s="64">
        <f t="shared" si="2"/>
        <v>41</v>
      </c>
      <c r="I63" s="48">
        <f t="shared" si="4"/>
        <v>8.2843345254692772E-4</v>
      </c>
      <c r="J63" s="82">
        <f t="shared" si="3"/>
        <v>-107</v>
      </c>
    </row>
    <row r="64" spans="1:10">
      <c r="A64" s="50">
        <v>63</v>
      </c>
      <c r="B64" s="119" t="s">
        <v>155</v>
      </c>
      <c r="C64" s="82">
        <v>10685</v>
      </c>
      <c r="D64" s="64">
        <v>11842</v>
      </c>
      <c r="E64" s="82">
        <v>11521</v>
      </c>
      <c r="F64" s="118">
        <f t="shared" si="0"/>
        <v>6.7364696127977138E-3</v>
      </c>
      <c r="G64" s="118">
        <f t="shared" si="1"/>
        <v>7.8240524099204498E-2</v>
      </c>
      <c r="H64" s="64">
        <f t="shared" si="2"/>
        <v>836</v>
      </c>
      <c r="I64" s="48">
        <f t="shared" si="4"/>
        <v>1.6891960154371503E-2</v>
      </c>
      <c r="J64" s="82">
        <f t="shared" si="3"/>
        <v>-321</v>
      </c>
    </row>
    <row r="65" spans="1:11">
      <c r="A65" s="50">
        <v>64</v>
      </c>
      <c r="B65" s="119" t="s">
        <v>156</v>
      </c>
      <c r="C65" s="82">
        <v>7908</v>
      </c>
      <c r="D65" s="64">
        <v>8333</v>
      </c>
      <c r="E65" s="82">
        <v>8084</v>
      </c>
      <c r="F65" s="118">
        <f t="shared" si="0"/>
        <v>4.7268136750157723E-3</v>
      </c>
      <c r="G65" s="118">
        <f t="shared" si="1"/>
        <v>2.2255943348507841E-2</v>
      </c>
      <c r="H65" s="64">
        <f t="shared" si="2"/>
        <v>176</v>
      </c>
      <c r="I65" s="48">
        <f t="shared" si="4"/>
        <v>3.5562021377624213E-3</v>
      </c>
      <c r="J65" s="82">
        <f t="shared" si="3"/>
        <v>-249</v>
      </c>
    </row>
    <row r="66" spans="1:11">
      <c r="A66" s="50">
        <v>65</v>
      </c>
      <c r="B66" s="119" t="s">
        <v>157</v>
      </c>
      <c r="C66" s="82">
        <v>6370</v>
      </c>
      <c r="D66" s="64">
        <v>6931</v>
      </c>
      <c r="E66" s="82">
        <v>6788</v>
      </c>
      <c r="F66" s="118">
        <f t="shared" ref="F66:F83" si="5">E66/$E$83</f>
        <v>3.9690266237020115E-3</v>
      </c>
      <c r="G66" s="118">
        <f t="shared" ref="G66:G83" si="6">(E66-C66)/C66</f>
        <v>6.562009419152276E-2</v>
      </c>
      <c r="H66" s="64">
        <f t="shared" ref="H66:H83" si="7">E66-C66</f>
        <v>418</v>
      </c>
      <c r="I66" s="48">
        <f t="shared" si="4"/>
        <v>8.4459800771857513E-3</v>
      </c>
      <c r="J66" s="82">
        <f t="shared" ref="J66:J83" si="8">E66-D66</f>
        <v>-143</v>
      </c>
    </row>
    <row r="67" spans="1:11">
      <c r="A67" s="50">
        <v>66</v>
      </c>
      <c r="B67" s="119" t="s">
        <v>158</v>
      </c>
      <c r="C67" s="82">
        <v>5062</v>
      </c>
      <c r="D67" s="64">
        <v>5550</v>
      </c>
      <c r="E67" s="82">
        <v>5315</v>
      </c>
      <c r="F67" s="118">
        <f t="shared" si="5"/>
        <v>3.1077455075097515E-3</v>
      </c>
      <c r="G67" s="118">
        <f t="shared" si="6"/>
        <v>4.9980244962465427E-2</v>
      </c>
      <c r="H67" s="64">
        <f t="shared" si="7"/>
        <v>253</v>
      </c>
      <c r="I67" s="48">
        <f t="shared" ref="I67:I83" si="9">H67/$H$83</f>
        <v>5.1120405730334809E-3</v>
      </c>
      <c r="J67" s="82">
        <f t="shared" si="8"/>
        <v>-235</v>
      </c>
    </row>
    <row r="68" spans="1:11">
      <c r="A68" s="50">
        <v>67</v>
      </c>
      <c r="B68" s="119" t="s">
        <v>159</v>
      </c>
      <c r="C68" s="82">
        <v>10462</v>
      </c>
      <c r="D68" s="64">
        <v>10866</v>
      </c>
      <c r="E68" s="82">
        <v>10614</v>
      </c>
      <c r="F68" s="118">
        <f t="shared" si="5"/>
        <v>6.2061356193242713E-3</v>
      </c>
      <c r="G68" s="118">
        <f t="shared" si="6"/>
        <v>1.4528770789523991E-2</v>
      </c>
      <c r="H68" s="64">
        <f t="shared" si="7"/>
        <v>152</v>
      </c>
      <c r="I68" s="48">
        <f t="shared" si="9"/>
        <v>3.0712654826130005E-3</v>
      </c>
      <c r="J68" s="82">
        <f t="shared" si="8"/>
        <v>-252</v>
      </c>
      <c r="K68" s="11"/>
    </row>
    <row r="69" spans="1:11">
      <c r="A69" s="50">
        <v>68</v>
      </c>
      <c r="B69" s="119" t="s">
        <v>160</v>
      </c>
      <c r="C69" s="82">
        <v>5687</v>
      </c>
      <c r="D69" s="64">
        <v>6407</v>
      </c>
      <c r="E69" s="82">
        <v>6151</v>
      </c>
      <c r="F69" s="118">
        <f t="shared" si="5"/>
        <v>3.5965649325856034E-3</v>
      </c>
      <c r="G69" s="118">
        <f t="shared" si="6"/>
        <v>8.1589590293652189E-2</v>
      </c>
      <c r="H69" s="64">
        <f t="shared" si="7"/>
        <v>464</v>
      </c>
      <c r="I69" s="48">
        <f t="shared" si="9"/>
        <v>9.3754419995554748E-3</v>
      </c>
      <c r="J69" s="82">
        <f t="shared" si="8"/>
        <v>-256</v>
      </c>
    </row>
    <row r="70" spans="1:11">
      <c r="A70" s="50">
        <v>69</v>
      </c>
      <c r="B70" s="119" t="s">
        <v>161</v>
      </c>
      <c r="C70" s="82">
        <v>981</v>
      </c>
      <c r="D70" s="64">
        <v>1091</v>
      </c>
      <c r="E70" s="82">
        <v>1036</v>
      </c>
      <c r="F70" s="118">
        <f t="shared" si="5"/>
        <v>6.0576187126624699E-4</v>
      </c>
      <c r="G70" s="118">
        <f t="shared" si="6"/>
        <v>5.6065239551478081E-2</v>
      </c>
      <c r="H70" s="64">
        <f t="shared" si="7"/>
        <v>55</v>
      </c>
      <c r="I70" s="48">
        <f t="shared" si="9"/>
        <v>1.1113131680507567E-3</v>
      </c>
      <c r="J70" s="82">
        <f t="shared" si="8"/>
        <v>-55</v>
      </c>
    </row>
    <row r="71" spans="1:11">
      <c r="A71" s="50">
        <v>70</v>
      </c>
      <c r="B71" s="119" t="s">
        <v>162</v>
      </c>
      <c r="C71" s="82">
        <v>3776</v>
      </c>
      <c r="D71" s="64">
        <v>4162</v>
      </c>
      <c r="E71" s="82">
        <v>3987</v>
      </c>
      <c r="F71" s="118">
        <f t="shared" si="5"/>
        <v>2.3312476648055277E-3</v>
      </c>
      <c r="G71" s="118">
        <f t="shared" si="6"/>
        <v>5.587923728813559E-2</v>
      </c>
      <c r="H71" s="64">
        <f t="shared" si="7"/>
        <v>211</v>
      </c>
      <c r="I71" s="48">
        <f t="shared" si="9"/>
        <v>4.2634014265219939E-3</v>
      </c>
      <c r="J71" s="82">
        <f t="shared" si="8"/>
        <v>-175</v>
      </c>
    </row>
    <row r="72" spans="1:11">
      <c r="A72" s="50">
        <v>71</v>
      </c>
      <c r="B72" s="119" t="s">
        <v>163</v>
      </c>
      <c r="C72" s="82">
        <v>4355</v>
      </c>
      <c r="D72" s="64">
        <v>4642</v>
      </c>
      <c r="E72" s="82">
        <v>4546</v>
      </c>
      <c r="F72" s="118">
        <f t="shared" si="5"/>
        <v>2.6581018019076821E-3</v>
      </c>
      <c r="G72" s="118">
        <f t="shared" si="6"/>
        <v>4.385763490241102E-2</v>
      </c>
      <c r="H72" s="64">
        <f t="shared" si="7"/>
        <v>191</v>
      </c>
      <c r="I72" s="48">
        <f t="shared" si="9"/>
        <v>3.8592875472308096E-3</v>
      </c>
      <c r="J72" s="82">
        <f t="shared" si="8"/>
        <v>-96</v>
      </c>
    </row>
    <row r="73" spans="1:11">
      <c r="A73" s="50">
        <v>72</v>
      </c>
      <c r="B73" s="119" t="s">
        <v>164</v>
      </c>
      <c r="C73" s="82">
        <v>3305</v>
      </c>
      <c r="D73" s="64">
        <v>3541</v>
      </c>
      <c r="E73" s="82">
        <v>3477</v>
      </c>
      <c r="F73" s="118">
        <f t="shared" si="5"/>
        <v>2.0330444270200199E-3</v>
      </c>
      <c r="G73" s="118">
        <f t="shared" si="6"/>
        <v>5.2042360060514374E-2</v>
      </c>
      <c r="H73" s="64">
        <f t="shared" si="7"/>
        <v>172</v>
      </c>
      <c r="I73" s="48">
        <f t="shared" si="9"/>
        <v>3.4753793619041848E-3</v>
      </c>
      <c r="J73" s="82">
        <f t="shared" si="8"/>
        <v>-64</v>
      </c>
    </row>
    <row r="74" spans="1:11">
      <c r="A74" s="50">
        <v>73</v>
      </c>
      <c r="B74" s="119" t="s">
        <v>165</v>
      </c>
      <c r="C74" s="82">
        <v>1952</v>
      </c>
      <c r="D74" s="64">
        <v>1260</v>
      </c>
      <c r="E74" s="82">
        <v>1216</v>
      </c>
      <c r="F74" s="118">
        <f t="shared" si="5"/>
        <v>7.1101007283760258E-4</v>
      </c>
      <c r="G74" s="118">
        <f t="shared" si="6"/>
        <v>-0.37704918032786883</v>
      </c>
      <c r="H74" s="64">
        <f t="shared" si="7"/>
        <v>-736</v>
      </c>
      <c r="I74" s="48">
        <f t="shared" si="9"/>
        <v>-1.4871390757915581E-2</v>
      </c>
      <c r="J74" s="82">
        <f t="shared" si="8"/>
        <v>-44</v>
      </c>
    </row>
    <row r="75" spans="1:11">
      <c r="A75" s="50">
        <v>74</v>
      </c>
      <c r="B75" s="119" t="s">
        <v>166</v>
      </c>
      <c r="C75" s="82">
        <v>3807</v>
      </c>
      <c r="D75" s="64">
        <v>4029</v>
      </c>
      <c r="E75" s="82">
        <v>3913</v>
      </c>
      <c r="F75" s="118">
        <f t="shared" si="5"/>
        <v>2.2879789597150813E-3</v>
      </c>
      <c r="G75" s="118">
        <f t="shared" si="6"/>
        <v>2.7843446283162595E-2</v>
      </c>
      <c r="H75" s="64">
        <f t="shared" si="7"/>
        <v>106</v>
      </c>
      <c r="I75" s="48">
        <f t="shared" si="9"/>
        <v>2.1418035602432765E-3</v>
      </c>
      <c r="J75" s="82">
        <f t="shared" si="8"/>
        <v>-116</v>
      </c>
    </row>
    <row r="76" spans="1:11">
      <c r="A76" s="50">
        <v>75</v>
      </c>
      <c r="B76" s="119" t="s">
        <v>167</v>
      </c>
      <c r="C76" s="82">
        <v>1042</v>
      </c>
      <c r="D76" s="64">
        <v>1172</v>
      </c>
      <c r="E76" s="82">
        <v>1095</v>
      </c>
      <c r="F76" s="118">
        <f t="shared" si="5"/>
        <v>6.4025989289241355E-4</v>
      </c>
      <c r="G76" s="118">
        <f t="shared" si="6"/>
        <v>5.0863723608445301E-2</v>
      </c>
      <c r="H76" s="64">
        <f t="shared" si="7"/>
        <v>53</v>
      </c>
      <c r="I76" s="48">
        <f t="shared" si="9"/>
        <v>1.0709017801216383E-3</v>
      </c>
      <c r="J76" s="82">
        <f t="shared" si="8"/>
        <v>-77</v>
      </c>
    </row>
    <row r="77" spans="1:11">
      <c r="A77" s="50">
        <v>76</v>
      </c>
      <c r="B77" s="119" t="s">
        <v>168</v>
      </c>
      <c r="C77" s="82">
        <v>1575</v>
      </c>
      <c r="D77" s="64">
        <v>1677</v>
      </c>
      <c r="E77" s="82">
        <v>1590</v>
      </c>
      <c r="F77" s="118">
        <f t="shared" si="5"/>
        <v>9.2969244721364153E-4</v>
      </c>
      <c r="G77" s="118">
        <f t="shared" si="6"/>
        <v>9.5238095238095247E-3</v>
      </c>
      <c r="H77" s="64">
        <f t="shared" si="7"/>
        <v>15</v>
      </c>
      <c r="I77" s="48">
        <f t="shared" si="9"/>
        <v>3.0308540946838821E-4</v>
      </c>
      <c r="J77" s="82">
        <f t="shared" si="8"/>
        <v>-87</v>
      </c>
    </row>
    <row r="78" spans="1:11">
      <c r="A78" s="50">
        <v>77</v>
      </c>
      <c r="B78" s="119" t="s">
        <v>169</v>
      </c>
      <c r="C78" s="82">
        <v>6057</v>
      </c>
      <c r="D78" s="64">
        <v>6547</v>
      </c>
      <c r="E78" s="82">
        <v>6484</v>
      </c>
      <c r="F78" s="118">
        <f t="shared" si="5"/>
        <v>3.7912741054926115E-3</v>
      </c>
      <c r="G78" s="118">
        <f t="shared" si="6"/>
        <v>7.0496945682681195E-2</v>
      </c>
      <c r="H78" s="64">
        <f t="shared" si="7"/>
        <v>427</v>
      </c>
      <c r="I78" s="48">
        <f t="shared" si="9"/>
        <v>8.6278313228667844E-3</v>
      </c>
      <c r="J78" s="82">
        <f t="shared" si="8"/>
        <v>-63</v>
      </c>
    </row>
    <row r="79" spans="1:11">
      <c r="A79" s="50">
        <v>78</v>
      </c>
      <c r="B79" s="119" t="s">
        <v>170</v>
      </c>
      <c r="C79" s="82">
        <v>4933</v>
      </c>
      <c r="D79" s="64">
        <v>5142</v>
      </c>
      <c r="E79" s="82">
        <v>4983</v>
      </c>
      <c r="F79" s="118">
        <f t="shared" si="5"/>
        <v>2.9136210468336957E-3</v>
      </c>
      <c r="G79" s="118">
        <f t="shared" si="6"/>
        <v>1.0135819987837016E-2</v>
      </c>
      <c r="H79" s="64">
        <f t="shared" si="7"/>
        <v>50</v>
      </c>
      <c r="I79" s="48">
        <f t="shared" si="9"/>
        <v>1.0102846982279607E-3</v>
      </c>
      <c r="J79" s="82">
        <f t="shared" si="8"/>
        <v>-159</v>
      </c>
    </row>
    <row r="80" spans="1:11">
      <c r="A80" s="50">
        <v>79</v>
      </c>
      <c r="B80" s="119" t="s">
        <v>171</v>
      </c>
      <c r="C80" s="82">
        <v>1494</v>
      </c>
      <c r="D80" s="64">
        <v>1546</v>
      </c>
      <c r="E80" s="82">
        <v>1526</v>
      </c>
      <c r="F80" s="118">
        <f t="shared" si="5"/>
        <v>8.922708644327151E-4</v>
      </c>
      <c r="G80" s="118">
        <f t="shared" si="6"/>
        <v>2.1419009370816599E-2</v>
      </c>
      <c r="H80" s="64">
        <f t="shared" si="7"/>
        <v>32</v>
      </c>
      <c r="I80" s="48">
        <f t="shared" si="9"/>
        <v>6.4658220686589479E-4</v>
      </c>
      <c r="J80" s="82">
        <f t="shared" si="8"/>
        <v>-20</v>
      </c>
    </row>
    <row r="81" spans="1:11">
      <c r="A81" s="50">
        <v>80</v>
      </c>
      <c r="B81" s="119" t="s">
        <v>172</v>
      </c>
      <c r="C81" s="82">
        <v>5792</v>
      </c>
      <c r="D81" s="64">
        <v>6176</v>
      </c>
      <c r="E81" s="82">
        <v>6037</v>
      </c>
      <c r="F81" s="118">
        <f t="shared" si="5"/>
        <v>3.529907738257078E-3</v>
      </c>
      <c r="G81" s="118">
        <f t="shared" si="6"/>
        <v>4.2299723756906077E-2</v>
      </c>
      <c r="H81" s="64">
        <f t="shared" si="7"/>
        <v>245</v>
      </c>
      <c r="I81" s="48">
        <f t="shared" si="9"/>
        <v>4.950395021317007E-3</v>
      </c>
      <c r="J81" s="82">
        <f t="shared" si="8"/>
        <v>-139</v>
      </c>
    </row>
    <row r="82" spans="1:11">
      <c r="A82" s="50">
        <v>81</v>
      </c>
      <c r="B82" s="119" t="s">
        <v>173</v>
      </c>
      <c r="C82" s="82">
        <v>6713</v>
      </c>
      <c r="D82" s="64">
        <v>7350</v>
      </c>
      <c r="E82" s="82">
        <v>7219</v>
      </c>
      <c r="F82" s="118">
        <f t="shared" si="5"/>
        <v>4.2210375952423133E-3</v>
      </c>
      <c r="G82" s="118">
        <f t="shared" si="6"/>
        <v>7.5376135855802176E-2</v>
      </c>
      <c r="H82" s="64">
        <f t="shared" si="7"/>
        <v>506</v>
      </c>
      <c r="I82" s="48">
        <f t="shared" si="9"/>
        <v>1.0224081146066962E-2</v>
      </c>
      <c r="J82" s="82">
        <f t="shared" si="8"/>
        <v>-131</v>
      </c>
    </row>
    <row r="83" spans="1:11" s="11" customFormat="1">
      <c r="A83" s="133" t="s">
        <v>174</v>
      </c>
      <c r="B83" s="133"/>
      <c r="C83" s="81">
        <v>1660752</v>
      </c>
      <c r="D83" s="78">
        <v>1740187</v>
      </c>
      <c r="E83" s="81">
        <v>1710243</v>
      </c>
      <c r="F83" s="118">
        <f t="shared" si="5"/>
        <v>1</v>
      </c>
      <c r="G83" s="118">
        <f t="shared" si="6"/>
        <v>2.9800355501604092E-2</v>
      </c>
      <c r="H83" s="64">
        <f t="shared" si="7"/>
        <v>49491</v>
      </c>
      <c r="I83" s="48">
        <f t="shared" si="9"/>
        <v>1</v>
      </c>
      <c r="J83" s="82">
        <f t="shared" si="8"/>
        <v>-29944</v>
      </c>
      <c r="K83" s="7"/>
    </row>
    <row r="84" spans="1:11">
      <c r="D84" s="8"/>
      <c r="E84" s="8"/>
      <c r="F84" s="68"/>
      <c r="I84" s="15"/>
    </row>
    <row r="85" spans="1:11">
      <c r="D85" s="8"/>
      <c r="E85" s="8"/>
      <c r="I85" s="15"/>
    </row>
    <row r="86" spans="1:11">
      <c r="D86" s="8"/>
      <c r="E86" s="8"/>
      <c r="I86" s="15"/>
    </row>
    <row r="87" spans="1:11">
      <c r="D87" s="8"/>
      <c r="E87" s="8"/>
      <c r="I87" s="15"/>
    </row>
    <row r="88" spans="1:11">
      <c r="D88" s="8"/>
      <c r="E88" s="8"/>
      <c r="I88" s="15"/>
    </row>
    <row r="89" spans="1:11">
      <c r="D89" s="8"/>
      <c r="E89" s="8"/>
      <c r="I89" s="15"/>
    </row>
    <row r="90" spans="1:11">
      <c r="D90" s="8"/>
      <c r="E90" s="8"/>
    </row>
    <row r="91" spans="1:11">
      <c r="D91" s="8"/>
      <c r="E91" s="8"/>
    </row>
    <row r="92" spans="1:11">
      <c r="D92" s="8"/>
      <c r="E92" s="8"/>
    </row>
    <row r="93" spans="1:11">
      <c r="D93" s="8"/>
      <c r="E93" s="8"/>
    </row>
    <row r="94" spans="1:11">
      <c r="D94" s="8"/>
      <c r="E94" s="8"/>
    </row>
    <row r="95" spans="1:11">
      <c r="D95" s="8"/>
      <c r="E95" s="8"/>
    </row>
    <row r="96" spans="1:11">
      <c r="D96" s="8"/>
      <c r="E96" s="8"/>
    </row>
    <row r="97" spans="4:6">
      <c r="D97" s="8"/>
      <c r="E97" s="8"/>
    </row>
    <row r="98" spans="4:6">
      <c r="D98" s="8"/>
      <c r="E98" s="8"/>
    </row>
    <row r="99" spans="4:6">
      <c r="D99" s="8"/>
      <c r="E99" s="8"/>
    </row>
    <row r="100" spans="4:6">
      <c r="D100" s="8"/>
      <c r="E100" s="8"/>
    </row>
    <row r="101" spans="4:6">
      <c r="D101" s="8"/>
      <c r="E101" s="8"/>
      <c r="F101" s="13"/>
    </row>
    <row r="102" spans="4:6">
      <c r="D102" s="8"/>
      <c r="E102" s="8"/>
    </row>
    <row r="103" spans="4:6">
      <c r="D103" s="8"/>
      <c r="E103" s="8"/>
    </row>
    <row r="104" spans="4:6">
      <c r="D104" s="8"/>
      <c r="E104" s="8"/>
    </row>
    <row r="105" spans="4:6">
      <c r="D105" s="8"/>
      <c r="E105" s="8"/>
    </row>
    <row r="106" spans="4:6">
      <c r="D106" s="8"/>
      <c r="E106" s="8"/>
    </row>
    <row r="107" spans="4:6">
      <c r="D107" s="8"/>
      <c r="E107" s="8"/>
    </row>
    <row r="108" spans="4:6">
      <c r="D108" s="8"/>
      <c r="E108" s="8"/>
    </row>
    <row r="109" spans="4:6">
      <c r="D109" s="8"/>
      <c r="E109" s="8"/>
    </row>
    <row r="110" spans="4:6">
      <c r="D110" s="8"/>
      <c r="E110" s="8"/>
    </row>
    <row r="111" spans="4:6">
      <c r="D111" s="8"/>
      <c r="E111" s="8"/>
    </row>
    <row r="112" spans="4:6">
      <c r="D112" s="8"/>
      <c r="E112" s="8"/>
    </row>
    <row r="113" spans="4:5">
      <c r="D113" s="8"/>
      <c r="E113" s="8"/>
    </row>
    <row r="114" spans="4:5">
      <c r="D114" s="8"/>
      <c r="E114" s="8"/>
    </row>
    <row r="115" spans="4:5">
      <c r="D115" s="8"/>
      <c r="E115" s="8"/>
    </row>
    <row r="116" spans="4:5">
      <c r="D116" s="8"/>
      <c r="E116" s="8"/>
    </row>
    <row r="117" spans="4:5">
      <c r="D117" s="8"/>
      <c r="E117" s="8"/>
    </row>
    <row r="118" spans="4:5">
      <c r="D118" s="8"/>
      <c r="E118" s="8"/>
    </row>
    <row r="119" spans="4:5">
      <c r="D119" s="8"/>
      <c r="E119" s="8"/>
    </row>
    <row r="120" spans="4:5">
      <c r="D120" s="8"/>
      <c r="E120" s="8"/>
    </row>
    <row r="121" spans="4:5">
      <c r="D121" s="8"/>
      <c r="E121" s="8"/>
    </row>
    <row r="122" spans="4:5">
      <c r="D122" s="8"/>
      <c r="E122" s="8"/>
    </row>
    <row r="123" spans="4:5">
      <c r="D123" s="8"/>
      <c r="E123" s="8"/>
    </row>
    <row r="124" spans="4:5">
      <c r="D124" s="8"/>
      <c r="E124" s="8"/>
    </row>
    <row r="125" spans="4:5">
      <c r="D125" s="8"/>
      <c r="E125" s="8"/>
    </row>
    <row r="126" spans="4:5">
      <c r="D126" s="8"/>
      <c r="E126" s="8"/>
    </row>
    <row r="127" spans="4:5">
      <c r="D127" s="8"/>
      <c r="E127" s="8"/>
    </row>
    <row r="128" spans="4:5">
      <c r="D128" s="8"/>
      <c r="E128" s="8"/>
    </row>
    <row r="129" spans="4:5">
      <c r="D129" s="8"/>
      <c r="E129" s="8"/>
    </row>
    <row r="130" spans="4:5">
      <c r="D130" s="8"/>
      <c r="E130" s="8"/>
    </row>
    <row r="131" spans="4:5">
      <c r="D131" s="8"/>
      <c r="E131" s="8"/>
    </row>
    <row r="132" spans="4:5">
      <c r="D132" s="8"/>
      <c r="E132" s="8"/>
    </row>
    <row r="133" spans="4:5">
      <c r="D133" s="8"/>
      <c r="E133" s="8"/>
    </row>
    <row r="134" spans="4:5">
      <c r="D134" s="8"/>
      <c r="E134" s="8"/>
    </row>
    <row r="135" spans="4:5">
      <c r="D135" s="8"/>
      <c r="E135" s="8"/>
    </row>
    <row r="136" spans="4:5">
      <c r="D136" s="8"/>
      <c r="E136" s="8"/>
    </row>
    <row r="137" spans="4:5">
      <c r="D137" s="8"/>
      <c r="E137" s="8"/>
    </row>
    <row r="138" spans="4:5">
      <c r="D138" s="8"/>
      <c r="E138" s="8"/>
    </row>
    <row r="139" spans="4:5">
      <c r="D139" s="8"/>
      <c r="E139" s="8"/>
    </row>
    <row r="140" spans="4:5">
      <c r="D140" s="8"/>
      <c r="E140" s="8"/>
    </row>
    <row r="141" spans="4:5">
      <c r="D141" s="8"/>
      <c r="E141" s="8"/>
    </row>
    <row r="142" spans="4:5">
      <c r="D142" s="8"/>
      <c r="E142" s="8"/>
    </row>
    <row r="143" spans="4:5">
      <c r="D143" s="18"/>
      <c r="E143" s="18"/>
    </row>
  </sheetData>
  <mergeCells count="1">
    <mergeCell ref="A83:B83"/>
  </mergeCells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J92"/>
  <sheetViews>
    <sheetView topLeftCell="K1" workbookViewId="0">
      <pane ySplit="1" topLeftCell="A2" activePane="bottomLeft" state="frozen"/>
      <selection activeCell="W1" sqref="W1"/>
      <selection pane="bottomLeft" activeCell="L1" sqref="L1:V1048576"/>
    </sheetView>
  </sheetViews>
  <sheetFormatPr defaultColWidth="9.1796875" defaultRowHeight="14.5"/>
  <cols>
    <col min="1" max="1" width="13.7265625" style="7" bestFit="1" customWidth="1"/>
    <col min="2" max="2" width="34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33.1796875" style="7" customWidth="1"/>
    <col min="7" max="7" width="28.453125" style="7" customWidth="1"/>
    <col min="8" max="8" width="26.7265625" style="7" customWidth="1"/>
    <col min="9" max="9" width="20.26953125" style="7" customWidth="1"/>
    <col min="10" max="10" width="32.453125" style="7" customWidth="1"/>
    <col min="11" max="16384" width="9.1796875" style="7"/>
  </cols>
  <sheetData>
    <row r="1" spans="1:10" ht="29">
      <c r="A1" s="14" t="s">
        <v>1</v>
      </c>
      <c r="B1" s="6" t="s">
        <v>91</v>
      </c>
      <c r="C1" s="55">
        <v>42005</v>
      </c>
      <c r="D1" s="55">
        <v>42339</v>
      </c>
      <c r="E1" s="55">
        <v>42370</v>
      </c>
      <c r="F1" s="1" t="s">
        <v>303</v>
      </c>
      <c r="G1" s="1" t="s">
        <v>304</v>
      </c>
      <c r="H1" s="1" t="s">
        <v>285</v>
      </c>
      <c r="I1" s="1" t="s">
        <v>286</v>
      </c>
      <c r="J1" s="45" t="s">
        <v>287</v>
      </c>
    </row>
    <row r="2" spans="1:10">
      <c r="A2" s="46">
        <v>1</v>
      </c>
      <c r="B2" s="47" t="s">
        <v>2</v>
      </c>
      <c r="C2" s="82">
        <v>27936</v>
      </c>
      <c r="D2" s="64">
        <v>33190</v>
      </c>
      <c r="E2" s="82">
        <v>31828</v>
      </c>
      <c r="F2" s="118">
        <f t="shared" ref="F2:F65" si="0">E2/$E$90</f>
        <v>8.3984786267321133E-3</v>
      </c>
      <c r="G2" s="118">
        <f t="shared" ref="G2:G65" si="1">(E2-C2)/C2</f>
        <v>0.1393184421534937</v>
      </c>
      <c r="H2" s="64">
        <f t="shared" ref="H2:H65" si="2">E2-C2</f>
        <v>3892</v>
      </c>
      <c r="I2" s="48">
        <f>H2/$H$90</f>
        <v>1.3388050511339596E-2</v>
      </c>
      <c r="J2" s="82">
        <f t="shared" ref="J2:J65" si="3">E2-D2</f>
        <v>-1362</v>
      </c>
    </row>
    <row r="3" spans="1:10">
      <c r="A3" s="46">
        <v>2</v>
      </c>
      <c r="B3" s="47" t="s">
        <v>3</v>
      </c>
      <c r="C3" s="82">
        <v>3274</v>
      </c>
      <c r="D3" s="64">
        <v>26606</v>
      </c>
      <c r="E3" s="82">
        <v>21262</v>
      </c>
      <c r="F3" s="118">
        <f t="shared" si="0"/>
        <v>5.610420150860192E-3</v>
      </c>
      <c r="G3" s="118">
        <f t="shared" si="1"/>
        <v>5.4941967012828341</v>
      </c>
      <c r="H3" s="64">
        <f t="shared" si="2"/>
        <v>17988</v>
      </c>
      <c r="I3" s="48">
        <f t="shared" ref="I3:I66" si="4">H3/$H$90</f>
        <v>6.1876734994341383E-2</v>
      </c>
      <c r="J3" s="82">
        <f t="shared" si="3"/>
        <v>-5344</v>
      </c>
    </row>
    <row r="4" spans="1:10">
      <c r="A4" s="46">
        <v>3</v>
      </c>
      <c r="B4" s="47" t="s">
        <v>4</v>
      </c>
      <c r="C4" s="82">
        <v>1214</v>
      </c>
      <c r="D4" s="64">
        <v>1288</v>
      </c>
      <c r="E4" s="82">
        <v>1284</v>
      </c>
      <c r="F4" s="118">
        <f t="shared" si="0"/>
        <v>3.3881005896456055E-4</v>
      </c>
      <c r="G4" s="118">
        <f t="shared" si="1"/>
        <v>5.7660626029654036E-2</v>
      </c>
      <c r="H4" s="64">
        <f t="shared" si="2"/>
        <v>70</v>
      </c>
      <c r="I4" s="48">
        <f t="shared" si="4"/>
        <v>2.4079227538380569E-4</v>
      </c>
      <c r="J4" s="82">
        <f t="shared" si="3"/>
        <v>-4</v>
      </c>
    </row>
    <row r="5" spans="1:10">
      <c r="A5" s="46">
        <v>5</v>
      </c>
      <c r="B5" s="47" t="s">
        <v>5</v>
      </c>
      <c r="C5" s="82">
        <v>442</v>
      </c>
      <c r="D5" s="64">
        <v>490</v>
      </c>
      <c r="E5" s="82">
        <v>519</v>
      </c>
      <c r="F5" s="118">
        <f t="shared" si="0"/>
        <v>1.369489257029649E-4</v>
      </c>
      <c r="G5" s="118">
        <f t="shared" si="1"/>
        <v>0.17420814479638008</v>
      </c>
      <c r="H5" s="64">
        <f t="shared" si="2"/>
        <v>77</v>
      </c>
      <c r="I5" s="48">
        <f t="shared" si="4"/>
        <v>2.6487150292218628E-4</v>
      </c>
      <c r="J5" s="82">
        <f t="shared" si="3"/>
        <v>29</v>
      </c>
    </row>
    <row r="6" spans="1:10">
      <c r="A6" s="46">
        <v>6</v>
      </c>
      <c r="B6" s="47" t="s">
        <v>6</v>
      </c>
      <c r="C6" s="82">
        <v>73</v>
      </c>
      <c r="D6" s="64">
        <v>97</v>
      </c>
      <c r="E6" s="82">
        <v>95</v>
      </c>
      <c r="F6" s="118">
        <f t="shared" si="0"/>
        <v>2.5067722431178548E-5</v>
      </c>
      <c r="G6" s="118">
        <f t="shared" si="1"/>
        <v>0.30136986301369861</v>
      </c>
      <c r="H6" s="64">
        <f t="shared" si="2"/>
        <v>22</v>
      </c>
      <c r="I6" s="48">
        <f t="shared" si="4"/>
        <v>7.5677572263481787E-5</v>
      </c>
      <c r="J6" s="82">
        <f t="shared" si="3"/>
        <v>-2</v>
      </c>
    </row>
    <row r="7" spans="1:10">
      <c r="A7" s="46">
        <v>7</v>
      </c>
      <c r="B7" s="47" t="s">
        <v>7</v>
      </c>
      <c r="C7" s="82">
        <v>853</v>
      </c>
      <c r="D7" s="64">
        <v>883</v>
      </c>
      <c r="E7" s="82">
        <v>831</v>
      </c>
      <c r="F7" s="118">
        <f t="shared" si="0"/>
        <v>2.1927660358220393E-4</v>
      </c>
      <c r="G7" s="118">
        <f t="shared" si="1"/>
        <v>-2.5791324736225089E-2</v>
      </c>
      <c r="H7" s="64">
        <f t="shared" si="2"/>
        <v>-22</v>
      </c>
      <c r="I7" s="48">
        <f t="shared" si="4"/>
        <v>-7.5677572263481787E-5</v>
      </c>
      <c r="J7" s="82">
        <f t="shared" si="3"/>
        <v>-52</v>
      </c>
    </row>
    <row r="8" spans="1:10">
      <c r="A8" s="46">
        <v>8</v>
      </c>
      <c r="B8" s="47" t="s">
        <v>8</v>
      </c>
      <c r="C8" s="82">
        <v>2534</v>
      </c>
      <c r="D8" s="64">
        <v>3065</v>
      </c>
      <c r="E8" s="82">
        <v>2942</v>
      </c>
      <c r="F8" s="118">
        <f t="shared" si="0"/>
        <v>7.7630778307923455E-4</v>
      </c>
      <c r="G8" s="118">
        <f t="shared" si="1"/>
        <v>0.16101026045777428</v>
      </c>
      <c r="H8" s="64">
        <f t="shared" si="2"/>
        <v>408</v>
      </c>
      <c r="I8" s="48">
        <f t="shared" si="4"/>
        <v>1.4034749765227531E-3</v>
      </c>
      <c r="J8" s="82">
        <f t="shared" si="3"/>
        <v>-123</v>
      </c>
    </row>
    <row r="9" spans="1:10">
      <c r="A9" s="46">
        <v>9</v>
      </c>
      <c r="B9" s="47" t="s">
        <v>9</v>
      </c>
      <c r="C9" s="82">
        <v>504</v>
      </c>
      <c r="D9" s="64">
        <v>465</v>
      </c>
      <c r="E9" s="82">
        <v>462</v>
      </c>
      <c r="F9" s="118">
        <f t="shared" si="0"/>
        <v>1.2190829224425778E-4</v>
      </c>
      <c r="G9" s="118">
        <f t="shared" si="1"/>
        <v>-8.3333333333333329E-2</v>
      </c>
      <c r="H9" s="64">
        <f t="shared" si="2"/>
        <v>-42</v>
      </c>
      <c r="I9" s="48">
        <f t="shared" si="4"/>
        <v>-1.4447536523028341E-4</v>
      </c>
      <c r="J9" s="82">
        <f t="shared" si="3"/>
        <v>-3</v>
      </c>
    </row>
    <row r="10" spans="1:10">
      <c r="A10" s="49">
        <v>10</v>
      </c>
      <c r="B10" s="47" t="s">
        <v>10</v>
      </c>
      <c r="C10" s="64">
        <v>116890</v>
      </c>
      <c r="D10" s="64">
        <v>127685</v>
      </c>
      <c r="E10" s="64">
        <v>124718</v>
      </c>
      <c r="F10" s="118">
        <f t="shared" si="0"/>
        <v>3.2909433749176063E-2</v>
      </c>
      <c r="G10" s="118">
        <f t="shared" si="1"/>
        <v>6.6968945162118237E-2</v>
      </c>
      <c r="H10" s="64">
        <f t="shared" si="2"/>
        <v>7828</v>
      </c>
      <c r="I10" s="48">
        <f t="shared" si="4"/>
        <v>2.6927456167206158E-2</v>
      </c>
      <c r="J10" s="82">
        <f t="shared" si="3"/>
        <v>-2967</v>
      </c>
    </row>
    <row r="11" spans="1:10">
      <c r="A11" s="49">
        <v>11</v>
      </c>
      <c r="B11" s="47" t="s">
        <v>11</v>
      </c>
      <c r="C11" s="64">
        <v>2285</v>
      </c>
      <c r="D11" s="64">
        <v>2504</v>
      </c>
      <c r="E11" s="64">
        <v>2339</v>
      </c>
      <c r="F11" s="118">
        <f t="shared" si="0"/>
        <v>6.1719371333185922E-4</v>
      </c>
      <c r="G11" s="118">
        <f t="shared" si="1"/>
        <v>2.3632385120350111E-2</v>
      </c>
      <c r="H11" s="64">
        <f t="shared" si="2"/>
        <v>54</v>
      </c>
      <c r="I11" s="48">
        <f t="shared" si="4"/>
        <v>1.857540410103644E-4</v>
      </c>
      <c r="J11" s="82">
        <f t="shared" si="3"/>
        <v>-165</v>
      </c>
    </row>
    <row r="12" spans="1:10">
      <c r="A12" s="49">
        <v>12</v>
      </c>
      <c r="B12" s="47" t="s">
        <v>12</v>
      </c>
      <c r="C12" s="64">
        <v>988</v>
      </c>
      <c r="D12" s="64">
        <v>833</v>
      </c>
      <c r="E12" s="64">
        <v>831</v>
      </c>
      <c r="F12" s="118">
        <f t="shared" si="0"/>
        <v>2.1927660358220393E-4</v>
      </c>
      <c r="G12" s="118">
        <f t="shared" si="1"/>
        <v>-0.15890688259109312</v>
      </c>
      <c r="H12" s="64">
        <f t="shared" si="2"/>
        <v>-157</v>
      </c>
      <c r="I12" s="48">
        <f t="shared" si="4"/>
        <v>-5.4006267478939277E-4</v>
      </c>
      <c r="J12" s="82">
        <f t="shared" si="3"/>
        <v>-2</v>
      </c>
    </row>
    <row r="13" spans="1:10">
      <c r="A13" s="49">
        <v>13</v>
      </c>
      <c r="B13" s="47" t="s">
        <v>13</v>
      </c>
      <c r="C13" s="64">
        <v>124473</v>
      </c>
      <c r="D13" s="64">
        <v>121708</v>
      </c>
      <c r="E13" s="64">
        <v>119422</v>
      </c>
      <c r="F13" s="118">
        <f t="shared" si="0"/>
        <v>3.1511974191328465E-2</v>
      </c>
      <c r="G13" s="118">
        <f t="shared" si="1"/>
        <v>-4.0579081407212808E-2</v>
      </c>
      <c r="H13" s="64">
        <f t="shared" si="2"/>
        <v>-5051</v>
      </c>
      <c r="I13" s="48">
        <f t="shared" si="4"/>
        <v>-1.7374882613765751E-2</v>
      </c>
      <c r="J13" s="82">
        <f t="shared" si="3"/>
        <v>-2286</v>
      </c>
    </row>
    <row r="14" spans="1:10">
      <c r="A14" s="49">
        <v>14</v>
      </c>
      <c r="B14" s="47" t="s">
        <v>14</v>
      </c>
      <c r="C14" s="64">
        <v>243707</v>
      </c>
      <c r="D14" s="64">
        <v>240993</v>
      </c>
      <c r="E14" s="64">
        <v>237919</v>
      </c>
      <c r="F14" s="118">
        <f t="shared" si="0"/>
        <v>6.2779867927405988E-2</v>
      </c>
      <c r="G14" s="118">
        <f t="shared" si="1"/>
        <v>-2.3749830739371459E-2</v>
      </c>
      <c r="H14" s="64">
        <f t="shared" si="2"/>
        <v>-5788</v>
      </c>
      <c r="I14" s="48">
        <f t="shared" si="4"/>
        <v>-1.9910081284592391E-2</v>
      </c>
      <c r="J14" s="82">
        <f t="shared" si="3"/>
        <v>-3074</v>
      </c>
    </row>
    <row r="15" spans="1:10">
      <c r="A15" s="49">
        <v>15</v>
      </c>
      <c r="B15" s="47" t="s">
        <v>15</v>
      </c>
      <c r="C15" s="64">
        <v>12717</v>
      </c>
      <c r="D15" s="64">
        <v>12763</v>
      </c>
      <c r="E15" s="64">
        <v>12590</v>
      </c>
      <c r="F15" s="118">
        <f t="shared" si="0"/>
        <v>3.3221328990372411E-3</v>
      </c>
      <c r="G15" s="118">
        <f t="shared" si="1"/>
        <v>-9.9866320673114729E-3</v>
      </c>
      <c r="H15" s="64">
        <f t="shared" si="2"/>
        <v>-127</v>
      </c>
      <c r="I15" s="48">
        <f t="shared" si="4"/>
        <v>-4.3686598533919033E-4</v>
      </c>
      <c r="J15" s="82">
        <f t="shared" si="3"/>
        <v>-173</v>
      </c>
    </row>
    <row r="16" spans="1:10">
      <c r="A16" s="49">
        <v>16</v>
      </c>
      <c r="B16" s="47" t="s">
        <v>16</v>
      </c>
      <c r="C16" s="64">
        <v>9992</v>
      </c>
      <c r="D16" s="64">
        <v>8135</v>
      </c>
      <c r="E16" s="64">
        <v>7955</v>
      </c>
      <c r="F16" s="118">
        <f t="shared" si="0"/>
        <v>2.0990919151581615E-3</v>
      </c>
      <c r="G16" s="118">
        <f t="shared" si="1"/>
        <v>-0.20386309047237791</v>
      </c>
      <c r="H16" s="64">
        <f t="shared" si="2"/>
        <v>-2037</v>
      </c>
      <c r="I16" s="48">
        <f t="shared" si="4"/>
        <v>-7.0070552136687458E-3</v>
      </c>
      <c r="J16" s="82">
        <f t="shared" si="3"/>
        <v>-180</v>
      </c>
    </row>
    <row r="17" spans="1:10">
      <c r="A17" s="49">
        <v>17</v>
      </c>
      <c r="B17" s="47" t="s">
        <v>17</v>
      </c>
      <c r="C17" s="64">
        <v>9337</v>
      </c>
      <c r="D17" s="64">
        <v>9509</v>
      </c>
      <c r="E17" s="64">
        <v>9382</v>
      </c>
      <c r="F17" s="118">
        <f t="shared" si="0"/>
        <v>2.4756354931507068E-3</v>
      </c>
      <c r="G17" s="118">
        <f t="shared" si="1"/>
        <v>4.8195351826068331E-3</v>
      </c>
      <c r="H17" s="64">
        <f t="shared" si="2"/>
        <v>45</v>
      </c>
      <c r="I17" s="48">
        <f t="shared" si="4"/>
        <v>1.5479503417530364E-4</v>
      </c>
      <c r="J17" s="82">
        <f t="shared" si="3"/>
        <v>-127</v>
      </c>
    </row>
    <row r="18" spans="1:10">
      <c r="A18" s="49">
        <v>18</v>
      </c>
      <c r="B18" s="47" t="s">
        <v>18</v>
      </c>
      <c r="C18" s="64">
        <v>15086</v>
      </c>
      <c r="D18" s="64">
        <v>13737</v>
      </c>
      <c r="E18" s="64">
        <v>13547</v>
      </c>
      <c r="F18" s="118">
        <f t="shared" si="0"/>
        <v>3.5746572186860608E-3</v>
      </c>
      <c r="G18" s="118">
        <f t="shared" si="1"/>
        <v>-0.10201511335012595</v>
      </c>
      <c r="H18" s="64">
        <f t="shared" si="2"/>
        <v>-1539</v>
      </c>
      <c r="I18" s="48">
        <f t="shared" si="4"/>
        <v>-5.2939901687953849E-3</v>
      </c>
      <c r="J18" s="82">
        <f t="shared" si="3"/>
        <v>-190</v>
      </c>
    </row>
    <row r="19" spans="1:10">
      <c r="A19" s="49">
        <v>19</v>
      </c>
      <c r="B19" s="47" t="s">
        <v>19</v>
      </c>
      <c r="C19" s="64">
        <v>976</v>
      </c>
      <c r="D19" s="64">
        <v>980</v>
      </c>
      <c r="E19" s="64">
        <v>983</v>
      </c>
      <c r="F19" s="118">
        <f t="shared" si="0"/>
        <v>2.593849594720896E-4</v>
      </c>
      <c r="G19" s="118">
        <f t="shared" si="1"/>
        <v>7.1721311475409838E-3</v>
      </c>
      <c r="H19" s="64">
        <f t="shared" si="2"/>
        <v>7</v>
      </c>
      <c r="I19" s="48">
        <f t="shared" si="4"/>
        <v>2.4079227538380567E-5</v>
      </c>
      <c r="J19" s="82">
        <f t="shared" si="3"/>
        <v>3</v>
      </c>
    </row>
    <row r="20" spans="1:10">
      <c r="A20" s="49">
        <v>20</v>
      </c>
      <c r="B20" s="47" t="s">
        <v>20</v>
      </c>
      <c r="C20" s="64">
        <v>16446</v>
      </c>
      <c r="D20" s="64">
        <v>17042</v>
      </c>
      <c r="E20" s="64">
        <v>16729</v>
      </c>
      <c r="F20" s="118">
        <f t="shared" si="0"/>
        <v>4.4142939847493252E-3</v>
      </c>
      <c r="G20" s="118">
        <f t="shared" si="1"/>
        <v>1.7207831691596742E-2</v>
      </c>
      <c r="H20" s="64">
        <f t="shared" si="2"/>
        <v>283</v>
      </c>
      <c r="I20" s="48">
        <f t="shared" si="4"/>
        <v>9.7348877048024298E-4</v>
      </c>
      <c r="J20" s="82">
        <f t="shared" si="3"/>
        <v>-313</v>
      </c>
    </row>
    <row r="21" spans="1:10">
      <c r="A21" s="49">
        <v>21</v>
      </c>
      <c r="B21" s="47" t="s">
        <v>21</v>
      </c>
      <c r="C21" s="64">
        <v>6876</v>
      </c>
      <c r="D21" s="64">
        <v>7424</v>
      </c>
      <c r="E21" s="64">
        <v>7342</v>
      </c>
      <c r="F21" s="118">
        <f t="shared" si="0"/>
        <v>1.9373391377864515E-3</v>
      </c>
      <c r="G21" s="118">
        <f t="shared" si="1"/>
        <v>6.7771960442117515E-2</v>
      </c>
      <c r="H21" s="64">
        <f t="shared" si="2"/>
        <v>466</v>
      </c>
      <c r="I21" s="48">
        <f t="shared" si="4"/>
        <v>1.6029885761264778E-3</v>
      </c>
      <c r="J21" s="82">
        <f t="shared" si="3"/>
        <v>-82</v>
      </c>
    </row>
    <row r="22" spans="1:10">
      <c r="A22" s="49">
        <v>22</v>
      </c>
      <c r="B22" s="47" t="s">
        <v>22</v>
      </c>
      <c r="C22" s="64">
        <v>37479</v>
      </c>
      <c r="D22" s="64">
        <v>40600</v>
      </c>
      <c r="E22" s="64">
        <v>39046</v>
      </c>
      <c r="F22" s="118">
        <f t="shared" si="0"/>
        <v>1.0303097789976816E-2</v>
      </c>
      <c r="G22" s="118">
        <f t="shared" si="1"/>
        <v>4.1810080311641185E-2</v>
      </c>
      <c r="H22" s="64">
        <f t="shared" si="2"/>
        <v>1567</v>
      </c>
      <c r="I22" s="48">
        <f t="shared" si="4"/>
        <v>5.3903070789489077E-3</v>
      </c>
      <c r="J22" s="82">
        <f t="shared" si="3"/>
        <v>-1554</v>
      </c>
    </row>
    <row r="23" spans="1:10">
      <c r="A23" s="49">
        <v>23</v>
      </c>
      <c r="B23" s="47" t="s">
        <v>23</v>
      </c>
      <c r="C23" s="64">
        <v>25944</v>
      </c>
      <c r="D23" s="64">
        <v>28132</v>
      </c>
      <c r="E23" s="64">
        <v>27047</v>
      </c>
      <c r="F23" s="118">
        <f t="shared" si="0"/>
        <v>7.1369125115377493E-3</v>
      </c>
      <c r="G23" s="118">
        <f t="shared" si="1"/>
        <v>4.2514646931853223E-2</v>
      </c>
      <c r="H23" s="64">
        <f t="shared" si="2"/>
        <v>1103</v>
      </c>
      <c r="I23" s="48">
        <f t="shared" si="4"/>
        <v>3.7941982821191097E-3</v>
      </c>
      <c r="J23" s="82">
        <f t="shared" si="3"/>
        <v>-1085</v>
      </c>
    </row>
    <row r="24" spans="1:10">
      <c r="A24" s="49">
        <v>24</v>
      </c>
      <c r="B24" s="47" t="s">
        <v>24</v>
      </c>
      <c r="C24" s="64">
        <v>11490</v>
      </c>
      <c r="D24" s="64">
        <v>11469</v>
      </c>
      <c r="E24" s="64">
        <v>11306</v>
      </c>
      <c r="F24" s="118">
        <f t="shared" si="0"/>
        <v>2.9833228400726807E-3</v>
      </c>
      <c r="G24" s="118">
        <f t="shared" si="1"/>
        <v>-1.6013925152306353E-2</v>
      </c>
      <c r="H24" s="64">
        <f t="shared" si="2"/>
        <v>-184</v>
      </c>
      <c r="I24" s="48">
        <f t="shared" si="4"/>
        <v>-6.3293969529457496E-4</v>
      </c>
      <c r="J24" s="82">
        <f t="shared" si="3"/>
        <v>-163</v>
      </c>
    </row>
    <row r="25" spans="1:10">
      <c r="A25" s="49">
        <v>25</v>
      </c>
      <c r="B25" s="47" t="s">
        <v>25</v>
      </c>
      <c r="C25" s="64">
        <v>53087</v>
      </c>
      <c r="D25" s="64">
        <v>55655</v>
      </c>
      <c r="E25" s="64">
        <v>55019</v>
      </c>
      <c r="F25" s="118">
        <f t="shared" si="0"/>
        <v>1.4517905478326447E-2</v>
      </c>
      <c r="G25" s="118">
        <f t="shared" si="1"/>
        <v>3.6393090587149395E-2</v>
      </c>
      <c r="H25" s="64">
        <f t="shared" si="2"/>
        <v>1932</v>
      </c>
      <c r="I25" s="48">
        <f t="shared" si="4"/>
        <v>6.6458668005930366E-3</v>
      </c>
      <c r="J25" s="82">
        <f t="shared" si="3"/>
        <v>-636</v>
      </c>
    </row>
    <row r="26" spans="1:10">
      <c r="A26" s="49">
        <v>26</v>
      </c>
      <c r="B26" s="47" t="s">
        <v>26</v>
      </c>
      <c r="C26" s="64">
        <v>11485</v>
      </c>
      <c r="D26" s="64">
        <v>11271</v>
      </c>
      <c r="E26" s="64">
        <v>11231</v>
      </c>
      <c r="F26" s="118">
        <f t="shared" si="0"/>
        <v>2.9635325328901713E-3</v>
      </c>
      <c r="G26" s="118">
        <f t="shared" si="1"/>
        <v>-2.2115803221593382E-2</v>
      </c>
      <c r="H26" s="64">
        <f t="shared" si="2"/>
        <v>-254</v>
      </c>
      <c r="I26" s="48">
        <f t="shared" si="4"/>
        <v>-8.7373197067838065E-4</v>
      </c>
      <c r="J26" s="82">
        <f t="shared" si="3"/>
        <v>-40</v>
      </c>
    </row>
    <row r="27" spans="1:10">
      <c r="A27" s="49">
        <v>27</v>
      </c>
      <c r="B27" s="47" t="s">
        <v>27</v>
      </c>
      <c r="C27" s="64">
        <v>26609</v>
      </c>
      <c r="D27" s="64">
        <v>29014</v>
      </c>
      <c r="E27" s="64">
        <v>28636</v>
      </c>
      <c r="F27" s="118">
        <f t="shared" si="0"/>
        <v>7.5562031530445146E-3</v>
      </c>
      <c r="G27" s="118">
        <f t="shared" si="1"/>
        <v>7.6177233266939759E-2</v>
      </c>
      <c r="H27" s="64">
        <f t="shared" si="2"/>
        <v>2027</v>
      </c>
      <c r="I27" s="48">
        <f t="shared" si="4"/>
        <v>6.9726563171853446E-3</v>
      </c>
      <c r="J27" s="82">
        <f t="shared" si="3"/>
        <v>-378</v>
      </c>
    </row>
    <row r="28" spans="1:10">
      <c r="A28" s="49">
        <v>28</v>
      </c>
      <c r="B28" s="47" t="s">
        <v>28</v>
      </c>
      <c r="C28" s="64">
        <v>17389</v>
      </c>
      <c r="D28" s="64">
        <v>18824</v>
      </c>
      <c r="E28" s="64">
        <v>18843</v>
      </c>
      <c r="F28" s="118">
        <f t="shared" si="0"/>
        <v>4.9721167765336563E-3</v>
      </c>
      <c r="G28" s="118">
        <f t="shared" si="1"/>
        <v>8.3616079130484786E-2</v>
      </c>
      <c r="H28" s="64">
        <f t="shared" si="2"/>
        <v>1454</v>
      </c>
      <c r="I28" s="48">
        <f t="shared" si="4"/>
        <v>5.001599548686478E-3</v>
      </c>
      <c r="J28" s="82">
        <f t="shared" si="3"/>
        <v>19</v>
      </c>
    </row>
    <row r="29" spans="1:10">
      <c r="A29" s="49">
        <v>29</v>
      </c>
      <c r="B29" s="47" t="s">
        <v>29</v>
      </c>
      <c r="C29" s="64">
        <v>21974</v>
      </c>
      <c r="D29" s="64">
        <v>26246</v>
      </c>
      <c r="E29" s="64">
        <v>27168</v>
      </c>
      <c r="F29" s="118">
        <f t="shared" si="0"/>
        <v>7.1688408737921976E-3</v>
      </c>
      <c r="G29" s="118">
        <f t="shared" si="1"/>
        <v>0.23637025575680348</v>
      </c>
      <c r="H29" s="64">
        <f t="shared" si="2"/>
        <v>5194</v>
      </c>
      <c r="I29" s="48">
        <f t="shared" si="4"/>
        <v>1.7866786833478383E-2</v>
      </c>
      <c r="J29" s="82">
        <f t="shared" si="3"/>
        <v>922</v>
      </c>
    </row>
    <row r="30" spans="1:10">
      <c r="A30" s="49">
        <v>30</v>
      </c>
      <c r="B30" s="47" t="s">
        <v>30</v>
      </c>
      <c r="C30" s="64">
        <v>2762</v>
      </c>
      <c r="D30" s="64">
        <v>3050</v>
      </c>
      <c r="E30" s="64">
        <v>3039</v>
      </c>
      <c r="F30" s="118">
        <f t="shared" si="0"/>
        <v>8.0190324703528001E-4</v>
      </c>
      <c r="G30" s="118">
        <f t="shared" si="1"/>
        <v>0.10028964518464881</v>
      </c>
      <c r="H30" s="64">
        <f t="shared" si="2"/>
        <v>277</v>
      </c>
      <c r="I30" s="48">
        <f t="shared" si="4"/>
        <v>9.5284943259020245E-4</v>
      </c>
      <c r="J30" s="82">
        <f t="shared" si="3"/>
        <v>-11</v>
      </c>
    </row>
    <row r="31" spans="1:10">
      <c r="A31" s="49">
        <v>31</v>
      </c>
      <c r="B31" s="47" t="s">
        <v>31</v>
      </c>
      <c r="C31" s="64">
        <v>20416</v>
      </c>
      <c r="D31" s="64">
        <v>21901</v>
      </c>
      <c r="E31" s="64">
        <v>21427</v>
      </c>
      <c r="F31" s="118">
        <f t="shared" si="0"/>
        <v>5.6539588266617128E-3</v>
      </c>
      <c r="G31" s="118">
        <f t="shared" si="1"/>
        <v>4.9519984326018812E-2</v>
      </c>
      <c r="H31" s="64">
        <f t="shared" si="2"/>
        <v>1011</v>
      </c>
      <c r="I31" s="48">
        <f t="shared" si="4"/>
        <v>3.477728434471822E-3</v>
      </c>
      <c r="J31" s="82">
        <f t="shared" si="3"/>
        <v>-474</v>
      </c>
    </row>
    <row r="32" spans="1:10">
      <c r="A32" s="49">
        <v>32</v>
      </c>
      <c r="B32" s="47" t="s">
        <v>32</v>
      </c>
      <c r="C32" s="64">
        <v>14467</v>
      </c>
      <c r="D32" s="64">
        <v>15290</v>
      </c>
      <c r="E32" s="64">
        <v>15177</v>
      </c>
      <c r="F32" s="118">
        <f t="shared" si="0"/>
        <v>4.0047665614525978E-3</v>
      </c>
      <c r="G32" s="118">
        <f t="shared" si="1"/>
        <v>4.9077210202529899E-2</v>
      </c>
      <c r="H32" s="64">
        <f t="shared" si="2"/>
        <v>710</v>
      </c>
      <c r="I32" s="48">
        <f t="shared" si="4"/>
        <v>2.4423216503214576E-3</v>
      </c>
      <c r="J32" s="82">
        <f t="shared" si="3"/>
        <v>-113</v>
      </c>
    </row>
    <row r="33" spans="1:10">
      <c r="A33" s="49">
        <v>33</v>
      </c>
      <c r="B33" s="47" t="s">
        <v>33</v>
      </c>
      <c r="C33" s="64">
        <v>22354</v>
      </c>
      <c r="D33" s="64">
        <v>24647</v>
      </c>
      <c r="E33" s="64">
        <v>23867</v>
      </c>
      <c r="F33" s="118">
        <f t="shared" si="0"/>
        <v>6.2978034869993517E-3</v>
      </c>
      <c r="G33" s="118">
        <f t="shared" si="1"/>
        <v>6.768363603829293E-2</v>
      </c>
      <c r="H33" s="64">
        <f t="shared" si="2"/>
        <v>1513</v>
      </c>
      <c r="I33" s="48">
        <f t="shared" si="4"/>
        <v>5.2045530379385427E-3</v>
      </c>
      <c r="J33" s="82">
        <f t="shared" si="3"/>
        <v>-780</v>
      </c>
    </row>
    <row r="34" spans="1:10">
      <c r="A34" s="49">
        <v>35</v>
      </c>
      <c r="B34" s="47" t="s">
        <v>34</v>
      </c>
      <c r="C34" s="64">
        <v>9763</v>
      </c>
      <c r="D34" s="64">
        <v>9923</v>
      </c>
      <c r="E34" s="64">
        <v>9698</v>
      </c>
      <c r="F34" s="118">
        <f t="shared" si="0"/>
        <v>2.5590186540796795E-3</v>
      </c>
      <c r="G34" s="118">
        <f t="shared" si="1"/>
        <v>-6.6577896138482022E-3</v>
      </c>
      <c r="H34" s="64">
        <f t="shared" si="2"/>
        <v>-65</v>
      </c>
      <c r="I34" s="48">
        <f t="shared" si="4"/>
        <v>-2.2359282714210529E-4</v>
      </c>
      <c r="J34" s="82">
        <f t="shared" si="3"/>
        <v>-225</v>
      </c>
    </row>
    <row r="35" spans="1:10">
      <c r="A35" s="49">
        <v>36</v>
      </c>
      <c r="B35" s="47" t="s">
        <v>35</v>
      </c>
      <c r="C35" s="64">
        <v>1576</v>
      </c>
      <c r="D35" s="64">
        <v>1612</v>
      </c>
      <c r="E35" s="64">
        <v>1626</v>
      </c>
      <c r="F35" s="118">
        <f t="shared" si="0"/>
        <v>4.2905385971680332E-4</v>
      </c>
      <c r="G35" s="118">
        <f t="shared" si="1"/>
        <v>3.1725888324873094E-2</v>
      </c>
      <c r="H35" s="64">
        <f t="shared" si="2"/>
        <v>50</v>
      </c>
      <c r="I35" s="48">
        <f t="shared" si="4"/>
        <v>1.7199448241700407E-4</v>
      </c>
      <c r="J35" s="82">
        <f t="shared" si="3"/>
        <v>14</v>
      </c>
    </row>
    <row r="36" spans="1:10">
      <c r="A36" s="49">
        <v>37</v>
      </c>
      <c r="B36" s="47" t="s">
        <v>36</v>
      </c>
      <c r="C36" s="64">
        <v>768</v>
      </c>
      <c r="D36" s="64">
        <v>1160</v>
      </c>
      <c r="E36" s="64">
        <v>1227</v>
      </c>
      <c r="F36" s="118">
        <f t="shared" si="0"/>
        <v>3.2376942550585344E-4</v>
      </c>
      <c r="G36" s="118">
        <f t="shared" si="1"/>
        <v>0.59765625</v>
      </c>
      <c r="H36" s="64">
        <f t="shared" si="2"/>
        <v>459</v>
      </c>
      <c r="I36" s="48">
        <f t="shared" si="4"/>
        <v>1.5789093485880973E-3</v>
      </c>
      <c r="J36" s="82">
        <f t="shared" si="3"/>
        <v>67</v>
      </c>
    </row>
    <row r="37" spans="1:10">
      <c r="A37" s="49">
        <v>38</v>
      </c>
      <c r="B37" s="47" t="s">
        <v>37</v>
      </c>
      <c r="C37" s="64">
        <v>6898</v>
      </c>
      <c r="D37" s="64">
        <v>8232</v>
      </c>
      <c r="E37" s="64">
        <v>8660</v>
      </c>
      <c r="F37" s="118">
        <f t="shared" si="0"/>
        <v>2.2851208026737498E-3</v>
      </c>
      <c r="G37" s="118">
        <f t="shared" si="1"/>
        <v>0.25543635836474338</v>
      </c>
      <c r="H37" s="64">
        <f t="shared" si="2"/>
        <v>1762</v>
      </c>
      <c r="I37" s="48">
        <f t="shared" si="4"/>
        <v>6.0610855603752236E-3</v>
      </c>
      <c r="J37" s="82">
        <f t="shared" si="3"/>
        <v>428</v>
      </c>
    </row>
    <row r="38" spans="1:10">
      <c r="A38" s="49">
        <v>39</v>
      </c>
      <c r="B38" s="47" t="s">
        <v>38</v>
      </c>
      <c r="C38" s="64">
        <v>177</v>
      </c>
      <c r="D38" s="64">
        <v>231</v>
      </c>
      <c r="E38" s="64">
        <v>197</v>
      </c>
      <c r="F38" s="118">
        <f t="shared" si="0"/>
        <v>5.19825401993913E-5</v>
      </c>
      <c r="G38" s="118">
        <f t="shared" si="1"/>
        <v>0.11299435028248588</v>
      </c>
      <c r="H38" s="64">
        <f t="shared" si="2"/>
        <v>20</v>
      </c>
      <c r="I38" s="48">
        <f t="shared" si="4"/>
        <v>6.8797792966801622E-5</v>
      </c>
      <c r="J38" s="82">
        <f t="shared" si="3"/>
        <v>-34</v>
      </c>
    </row>
    <row r="39" spans="1:10">
      <c r="A39" s="49">
        <v>41</v>
      </c>
      <c r="B39" s="47" t="s">
        <v>39</v>
      </c>
      <c r="C39" s="64">
        <v>33559</v>
      </c>
      <c r="D39" s="64">
        <v>40592</v>
      </c>
      <c r="E39" s="64">
        <v>39147</v>
      </c>
      <c r="F39" s="118">
        <f t="shared" si="0"/>
        <v>1.0329748736982596E-2</v>
      </c>
      <c r="G39" s="118">
        <f t="shared" si="1"/>
        <v>0.16651270896033851</v>
      </c>
      <c r="H39" s="64">
        <f t="shared" si="2"/>
        <v>5588</v>
      </c>
      <c r="I39" s="48">
        <f t="shared" si="4"/>
        <v>1.9222103354924375E-2</v>
      </c>
      <c r="J39" s="82">
        <f t="shared" si="3"/>
        <v>-1445</v>
      </c>
    </row>
    <row r="40" spans="1:10">
      <c r="A40" s="49">
        <v>42</v>
      </c>
      <c r="B40" s="47" t="s">
        <v>40</v>
      </c>
      <c r="C40" s="64">
        <v>16091</v>
      </c>
      <c r="D40" s="64">
        <v>22513</v>
      </c>
      <c r="E40" s="64">
        <v>20752</v>
      </c>
      <c r="F40" s="118">
        <f t="shared" si="0"/>
        <v>5.4758460620191289E-3</v>
      </c>
      <c r="G40" s="118">
        <f t="shared" si="1"/>
        <v>0.28966503014107264</v>
      </c>
      <c r="H40" s="64">
        <f t="shared" si="2"/>
        <v>4661</v>
      </c>
      <c r="I40" s="48">
        <f t="shared" si="4"/>
        <v>1.603332565091312E-2</v>
      </c>
      <c r="J40" s="82">
        <f t="shared" si="3"/>
        <v>-1761</v>
      </c>
    </row>
    <row r="41" spans="1:10">
      <c r="A41" s="49">
        <v>43</v>
      </c>
      <c r="B41" s="47" t="s">
        <v>41</v>
      </c>
      <c r="C41" s="64">
        <v>39139</v>
      </c>
      <c r="D41" s="64">
        <v>42192</v>
      </c>
      <c r="E41" s="64">
        <v>40466</v>
      </c>
      <c r="F41" s="118">
        <f t="shared" si="0"/>
        <v>1.0677794272632327E-2</v>
      </c>
      <c r="G41" s="118">
        <f t="shared" si="1"/>
        <v>3.3904800838038783E-2</v>
      </c>
      <c r="H41" s="64">
        <f t="shared" si="2"/>
        <v>1327</v>
      </c>
      <c r="I41" s="48">
        <f t="shared" si="4"/>
        <v>4.5647335633472877E-3</v>
      </c>
      <c r="J41" s="82">
        <f t="shared" si="3"/>
        <v>-1726</v>
      </c>
    </row>
    <row r="42" spans="1:10">
      <c r="A42" s="49">
        <v>45</v>
      </c>
      <c r="B42" s="47" t="s">
        <v>42</v>
      </c>
      <c r="C42" s="64">
        <v>28918</v>
      </c>
      <c r="D42" s="64">
        <v>32373</v>
      </c>
      <c r="E42" s="64">
        <v>32199</v>
      </c>
      <c r="F42" s="118">
        <f t="shared" si="0"/>
        <v>8.4963746795949265E-3</v>
      </c>
      <c r="G42" s="118">
        <f t="shared" si="1"/>
        <v>0.11345874541807871</v>
      </c>
      <c r="H42" s="64">
        <f t="shared" si="2"/>
        <v>3281</v>
      </c>
      <c r="I42" s="48">
        <f t="shared" si="4"/>
        <v>1.1286277936203806E-2</v>
      </c>
      <c r="J42" s="82">
        <f t="shared" si="3"/>
        <v>-174</v>
      </c>
    </row>
    <row r="43" spans="1:10">
      <c r="A43" s="49">
        <v>46</v>
      </c>
      <c r="B43" s="47" t="s">
        <v>43</v>
      </c>
      <c r="C43" s="64">
        <v>173999</v>
      </c>
      <c r="D43" s="64">
        <v>188504</v>
      </c>
      <c r="E43" s="64">
        <v>185508</v>
      </c>
      <c r="F43" s="118">
        <f t="shared" si="0"/>
        <v>4.8950137397505998E-2</v>
      </c>
      <c r="G43" s="118">
        <f t="shared" si="1"/>
        <v>6.6144058299185626E-2</v>
      </c>
      <c r="H43" s="64">
        <f t="shared" si="2"/>
        <v>11509</v>
      </c>
      <c r="I43" s="48">
        <f t="shared" si="4"/>
        <v>3.9589689962745998E-2</v>
      </c>
      <c r="J43" s="82">
        <f t="shared" si="3"/>
        <v>-2996</v>
      </c>
    </row>
    <row r="44" spans="1:10">
      <c r="A44" s="49">
        <v>47</v>
      </c>
      <c r="B44" s="47" t="s">
        <v>44</v>
      </c>
      <c r="C44" s="64">
        <v>442034</v>
      </c>
      <c r="D44" s="64">
        <v>469542</v>
      </c>
      <c r="E44" s="64">
        <v>462557</v>
      </c>
      <c r="F44" s="118">
        <f t="shared" si="0"/>
        <v>0.12205526825893322</v>
      </c>
      <c r="G44" s="118">
        <f t="shared" si="1"/>
        <v>4.6428555269504158E-2</v>
      </c>
      <c r="H44" s="64">
        <f t="shared" si="2"/>
        <v>20523</v>
      </c>
      <c r="I44" s="48">
        <f t="shared" si="4"/>
        <v>7.0596855252883492E-2</v>
      </c>
      <c r="J44" s="82">
        <f t="shared" si="3"/>
        <v>-6985</v>
      </c>
    </row>
    <row r="45" spans="1:10">
      <c r="A45" s="49">
        <v>49</v>
      </c>
      <c r="B45" s="47" t="s">
        <v>45</v>
      </c>
      <c r="C45" s="64">
        <v>56766</v>
      </c>
      <c r="D45" s="64">
        <v>59556</v>
      </c>
      <c r="E45" s="64">
        <v>57817</v>
      </c>
      <c r="F45" s="118">
        <f t="shared" si="0"/>
        <v>1.5256215871615264E-2</v>
      </c>
      <c r="G45" s="118">
        <f t="shared" si="1"/>
        <v>1.8514603812141071E-2</v>
      </c>
      <c r="H45" s="64">
        <f t="shared" si="2"/>
        <v>1051</v>
      </c>
      <c r="I45" s="48">
        <f t="shared" si="4"/>
        <v>3.6153240204054252E-3</v>
      </c>
      <c r="J45" s="82">
        <f t="shared" si="3"/>
        <v>-1739</v>
      </c>
    </row>
    <row r="46" spans="1:10">
      <c r="A46" s="49">
        <v>50</v>
      </c>
      <c r="B46" s="47" t="s">
        <v>46</v>
      </c>
      <c r="C46" s="64">
        <v>1254</v>
      </c>
      <c r="D46" s="64">
        <v>1263</v>
      </c>
      <c r="E46" s="64">
        <v>1233</v>
      </c>
      <c r="F46" s="118">
        <f t="shared" si="0"/>
        <v>3.253526500804542E-4</v>
      </c>
      <c r="G46" s="118">
        <f t="shared" si="1"/>
        <v>-1.6746411483253589E-2</v>
      </c>
      <c r="H46" s="64">
        <f t="shared" si="2"/>
        <v>-21</v>
      </c>
      <c r="I46" s="48">
        <f t="shared" si="4"/>
        <v>-7.2237682615141705E-5</v>
      </c>
      <c r="J46" s="82">
        <f t="shared" si="3"/>
        <v>-30</v>
      </c>
    </row>
    <row r="47" spans="1:10">
      <c r="A47" s="49">
        <v>51</v>
      </c>
      <c r="B47" s="47" t="s">
        <v>47</v>
      </c>
      <c r="C47" s="64">
        <v>9821</v>
      </c>
      <c r="D47" s="64">
        <v>11063</v>
      </c>
      <c r="E47" s="64">
        <v>11078</v>
      </c>
      <c r="F47" s="118">
        <f t="shared" si="0"/>
        <v>2.9231603062378521E-3</v>
      </c>
      <c r="G47" s="118">
        <f t="shared" si="1"/>
        <v>0.12799103960900113</v>
      </c>
      <c r="H47" s="64">
        <f t="shared" si="2"/>
        <v>1257</v>
      </c>
      <c r="I47" s="48">
        <f t="shared" si="4"/>
        <v>4.3239412879634825E-3</v>
      </c>
      <c r="J47" s="82">
        <f t="shared" si="3"/>
        <v>15</v>
      </c>
    </row>
    <row r="48" spans="1:10">
      <c r="A48" s="49">
        <v>52</v>
      </c>
      <c r="B48" s="47" t="s">
        <v>48</v>
      </c>
      <c r="C48" s="64">
        <v>43044</v>
      </c>
      <c r="D48" s="64">
        <v>44334</v>
      </c>
      <c r="E48" s="64">
        <v>42973</v>
      </c>
      <c r="F48" s="118">
        <f t="shared" si="0"/>
        <v>1.1339318274053007E-2</v>
      </c>
      <c r="G48" s="118">
        <f t="shared" si="1"/>
        <v>-1.649474955859121E-3</v>
      </c>
      <c r="H48" s="64">
        <f t="shared" si="2"/>
        <v>-71</v>
      </c>
      <c r="I48" s="48">
        <f t="shared" si="4"/>
        <v>-2.4423216503214576E-4</v>
      </c>
      <c r="J48" s="82">
        <f t="shared" si="3"/>
        <v>-1361</v>
      </c>
    </row>
    <row r="49" spans="1:10">
      <c r="A49" s="49">
        <v>53</v>
      </c>
      <c r="B49" s="47" t="s">
        <v>49</v>
      </c>
      <c r="C49" s="64">
        <v>5660</v>
      </c>
      <c r="D49" s="64">
        <v>6909</v>
      </c>
      <c r="E49" s="64">
        <v>6850</v>
      </c>
      <c r="F49" s="118">
        <f t="shared" si="0"/>
        <v>1.80751472266919E-3</v>
      </c>
      <c r="G49" s="118">
        <f t="shared" si="1"/>
        <v>0.21024734982332155</v>
      </c>
      <c r="H49" s="64">
        <f t="shared" si="2"/>
        <v>1190</v>
      </c>
      <c r="I49" s="48">
        <f t="shared" si="4"/>
        <v>4.0934686815246963E-3</v>
      </c>
      <c r="J49" s="82">
        <f t="shared" si="3"/>
        <v>-59</v>
      </c>
    </row>
    <row r="50" spans="1:10">
      <c r="A50" s="49">
        <v>55</v>
      </c>
      <c r="B50" s="47" t="s">
        <v>50</v>
      </c>
      <c r="C50" s="64">
        <v>65324</v>
      </c>
      <c r="D50" s="64">
        <v>70672</v>
      </c>
      <c r="E50" s="64">
        <v>67780</v>
      </c>
      <c r="F50" s="118">
        <f t="shared" si="0"/>
        <v>1.7885160277739811E-2</v>
      </c>
      <c r="G50" s="118">
        <f t="shared" si="1"/>
        <v>3.7597207764374502E-2</v>
      </c>
      <c r="H50" s="64">
        <f t="shared" si="2"/>
        <v>2456</v>
      </c>
      <c r="I50" s="48">
        <f t="shared" si="4"/>
        <v>8.4483689763232388E-3</v>
      </c>
      <c r="J50" s="82">
        <f t="shared" si="3"/>
        <v>-2892</v>
      </c>
    </row>
    <row r="51" spans="1:10">
      <c r="A51" s="49">
        <v>56</v>
      </c>
      <c r="B51" s="47" t="s">
        <v>51</v>
      </c>
      <c r="C51" s="64">
        <v>159865</v>
      </c>
      <c r="D51" s="64">
        <v>179469</v>
      </c>
      <c r="E51" s="64">
        <v>177464</v>
      </c>
      <c r="F51" s="118">
        <f t="shared" si="0"/>
        <v>4.6827560984491257E-2</v>
      </c>
      <c r="G51" s="118">
        <f t="shared" si="1"/>
        <v>0.11008663559878648</v>
      </c>
      <c r="H51" s="64">
        <f t="shared" si="2"/>
        <v>17599</v>
      </c>
      <c r="I51" s="48">
        <f t="shared" si="4"/>
        <v>6.0538617921137093E-2</v>
      </c>
      <c r="J51" s="82">
        <f t="shared" si="3"/>
        <v>-2005</v>
      </c>
    </row>
    <row r="52" spans="1:10">
      <c r="A52" s="49">
        <v>58</v>
      </c>
      <c r="B52" s="47" t="s">
        <v>52</v>
      </c>
      <c r="C52" s="64">
        <v>6649</v>
      </c>
      <c r="D52" s="64">
        <v>8710</v>
      </c>
      <c r="E52" s="64">
        <v>8667</v>
      </c>
      <c r="F52" s="118">
        <f t="shared" si="0"/>
        <v>2.2869678980107838E-3</v>
      </c>
      <c r="G52" s="118">
        <f t="shared" si="1"/>
        <v>0.30350428635885096</v>
      </c>
      <c r="H52" s="64">
        <f t="shared" si="2"/>
        <v>2018</v>
      </c>
      <c r="I52" s="48">
        <f t="shared" si="4"/>
        <v>6.9416973103502838E-3</v>
      </c>
      <c r="J52" s="82">
        <f t="shared" si="3"/>
        <v>-43</v>
      </c>
    </row>
    <row r="53" spans="1:10">
      <c r="A53" s="49">
        <v>59</v>
      </c>
      <c r="B53" s="47" t="s">
        <v>53</v>
      </c>
      <c r="C53" s="64">
        <v>8776</v>
      </c>
      <c r="D53" s="64">
        <v>8152</v>
      </c>
      <c r="E53" s="64">
        <v>7794</v>
      </c>
      <c r="F53" s="118">
        <f t="shared" si="0"/>
        <v>2.0566087224063749E-3</v>
      </c>
      <c r="G53" s="118">
        <f t="shared" si="1"/>
        <v>-0.11189608021877849</v>
      </c>
      <c r="H53" s="64">
        <f t="shared" si="2"/>
        <v>-982</v>
      </c>
      <c r="I53" s="48">
        <f t="shared" si="4"/>
        <v>-3.3779716346699598E-3</v>
      </c>
      <c r="J53" s="82">
        <f t="shared" si="3"/>
        <v>-358</v>
      </c>
    </row>
    <row r="54" spans="1:10">
      <c r="A54" s="49">
        <v>60</v>
      </c>
      <c r="B54" s="47" t="s">
        <v>54</v>
      </c>
      <c r="C54" s="64">
        <v>2838</v>
      </c>
      <c r="D54" s="64">
        <v>2983</v>
      </c>
      <c r="E54" s="64">
        <v>3138</v>
      </c>
      <c r="F54" s="118">
        <f t="shared" si="0"/>
        <v>8.2802645251619242E-4</v>
      </c>
      <c r="G54" s="118">
        <f t="shared" si="1"/>
        <v>0.10570824524312897</v>
      </c>
      <c r="H54" s="64">
        <f t="shared" si="2"/>
        <v>300</v>
      </c>
      <c r="I54" s="48">
        <f t="shared" si="4"/>
        <v>1.0319668945020244E-3</v>
      </c>
      <c r="J54" s="82">
        <f t="shared" si="3"/>
        <v>155</v>
      </c>
    </row>
    <row r="55" spans="1:10">
      <c r="A55" s="49">
        <v>61</v>
      </c>
      <c r="B55" s="47" t="s">
        <v>55</v>
      </c>
      <c r="C55" s="64">
        <v>6758</v>
      </c>
      <c r="D55" s="64">
        <v>7912</v>
      </c>
      <c r="E55" s="64">
        <v>7854</v>
      </c>
      <c r="F55" s="118">
        <f t="shared" si="0"/>
        <v>2.0724409681523821E-3</v>
      </c>
      <c r="G55" s="118">
        <f t="shared" si="1"/>
        <v>0.16217815921870377</v>
      </c>
      <c r="H55" s="64">
        <f t="shared" si="2"/>
        <v>1096</v>
      </c>
      <c r="I55" s="48">
        <f t="shared" si="4"/>
        <v>3.770119054580729E-3</v>
      </c>
      <c r="J55" s="82">
        <f t="shared" si="3"/>
        <v>-58</v>
      </c>
    </row>
    <row r="56" spans="1:10">
      <c r="A56" s="49">
        <v>62</v>
      </c>
      <c r="B56" s="47" t="s">
        <v>56</v>
      </c>
      <c r="C56" s="64">
        <v>21678</v>
      </c>
      <c r="D56" s="64">
        <v>22738</v>
      </c>
      <c r="E56" s="64">
        <v>23453</v>
      </c>
      <c r="F56" s="118">
        <f t="shared" si="0"/>
        <v>6.1885609913518999E-3</v>
      </c>
      <c r="G56" s="118">
        <f t="shared" si="1"/>
        <v>8.1880247255281854E-2</v>
      </c>
      <c r="H56" s="64">
        <f t="shared" si="2"/>
        <v>1775</v>
      </c>
      <c r="I56" s="48">
        <f t="shared" si="4"/>
        <v>6.1058041258036438E-3</v>
      </c>
      <c r="J56" s="82">
        <f t="shared" si="3"/>
        <v>715</v>
      </c>
    </row>
    <row r="57" spans="1:10">
      <c r="A57" s="49">
        <v>63</v>
      </c>
      <c r="B57" s="47" t="s">
        <v>57</v>
      </c>
      <c r="C57" s="64">
        <v>33300</v>
      </c>
      <c r="D57" s="64">
        <v>33839</v>
      </c>
      <c r="E57" s="64">
        <v>31431</v>
      </c>
      <c r="F57" s="118">
        <f t="shared" si="0"/>
        <v>8.2937219340460302E-3</v>
      </c>
      <c r="G57" s="118">
        <f t="shared" si="1"/>
        <v>-5.6126126126126129E-2</v>
      </c>
      <c r="H57" s="64">
        <f t="shared" si="2"/>
        <v>-1869</v>
      </c>
      <c r="I57" s="48">
        <f t="shared" si="4"/>
        <v>-6.4291537527476116E-3</v>
      </c>
      <c r="J57" s="82">
        <f t="shared" si="3"/>
        <v>-2408</v>
      </c>
    </row>
    <row r="58" spans="1:10">
      <c r="A58" s="49">
        <v>64</v>
      </c>
      <c r="B58" s="47" t="s">
        <v>58</v>
      </c>
      <c r="C58" s="64">
        <v>43213</v>
      </c>
      <c r="D58" s="64">
        <v>42608</v>
      </c>
      <c r="E58" s="64">
        <v>42110</v>
      </c>
      <c r="F58" s="118">
        <f t="shared" si="0"/>
        <v>1.1111597806072933E-2</v>
      </c>
      <c r="G58" s="118">
        <f t="shared" si="1"/>
        <v>-2.5524726355494874E-2</v>
      </c>
      <c r="H58" s="64">
        <f t="shared" si="2"/>
        <v>-1103</v>
      </c>
      <c r="I58" s="48">
        <f t="shared" si="4"/>
        <v>-3.7941982821191097E-3</v>
      </c>
      <c r="J58" s="82">
        <f t="shared" si="3"/>
        <v>-498</v>
      </c>
    </row>
    <row r="59" spans="1:10">
      <c r="A59" s="49">
        <v>65</v>
      </c>
      <c r="B59" s="47" t="s">
        <v>59</v>
      </c>
      <c r="C59" s="64">
        <v>13924</v>
      </c>
      <c r="D59" s="64">
        <v>13720</v>
      </c>
      <c r="E59" s="64">
        <v>13616</v>
      </c>
      <c r="F59" s="118">
        <f t="shared" si="0"/>
        <v>3.5928643012939692E-3</v>
      </c>
      <c r="G59" s="118">
        <f t="shared" si="1"/>
        <v>-2.2120080436656132E-2</v>
      </c>
      <c r="H59" s="64">
        <f t="shared" si="2"/>
        <v>-308</v>
      </c>
      <c r="I59" s="48">
        <f t="shared" si="4"/>
        <v>-1.0594860116887451E-3</v>
      </c>
      <c r="J59" s="82">
        <f t="shared" si="3"/>
        <v>-104</v>
      </c>
    </row>
    <row r="60" spans="1:10">
      <c r="A60" s="49">
        <v>66</v>
      </c>
      <c r="B60" s="47" t="s">
        <v>60</v>
      </c>
      <c r="C60" s="64">
        <v>23016</v>
      </c>
      <c r="D60" s="64">
        <v>25559</v>
      </c>
      <c r="E60" s="64">
        <v>25251</v>
      </c>
      <c r="F60" s="118">
        <f t="shared" si="0"/>
        <v>6.6630006222072576E-3</v>
      </c>
      <c r="G60" s="118">
        <f t="shared" si="1"/>
        <v>9.7106360792492186E-2</v>
      </c>
      <c r="H60" s="64">
        <f t="shared" si="2"/>
        <v>2235</v>
      </c>
      <c r="I60" s="48">
        <f t="shared" si="4"/>
        <v>7.6881533640400816E-3</v>
      </c>
      <c r="J60" s="82">
        <f t="shared" si="3"/>
        <v>-308</v>
      </c>
    </row>
    <row r="61" spans="1:10">
      <c r="A61" s="49">
        <v>68</v>
      </c>
      <c r="B61" s="47" t="s">
        <v>61</v>
      </c>
      <c r="C61" s="64">
        <v>21516</v>
      </c>
      <c r="D61" s="64">
        <v>25298</v>
      </c>
      <c r="E61" s="64">
        <v>25311</v>
      </c>
      <c r="F61" s="118">
        <f t="shared" si="0"/>
        <v>6.6788328679532657E-3</v>
      </c>
      <c r="G61" s="118">
        <f t="shared" si="1"/>
        <v>0.17638036809815952</v>
      </c>
      <c r="H61" s="64">
        <f t="shared" si="2"/>
        <v>3795</v>
      </c>
      <c r="I61" s="48">
        <f t="shared" si="4"/>
        <v>1.3054381215450609E-2</v>
      </c>
      <c r="J61" s="82">
        <f t="shared" si="3"/>
        <v>13</v>
      </c>
    </row>
    <row r="62" spans="1:10">
      <c r="A62" s="49">
        <v>69</v>
      </c>
      <c r="B62" s="47" t="s">
        <v>62</v>
      </c>
      <c r="C62" s="64">
        <v>72962</v>
      </c>
      <c r="D62" s="64">
        <v>77179</v>
      </c>
      <c r="E62" s="64">
        <v>76500</v>
      </c>
      <c r="F62" s="118">
        <f t="shared" si="0"/>
        <v>2.0186113326159567E-2</v>
      </c>
      <c r="G62" s="118">
        <f t="shared" si="1"/>
        <v>4.8490995312628495E-2</v>
      </c>
      <c r="H62" s="64">
        <f t="shared" si="2"/>
        <v>3538</v>
      </c>
      <c r="I62" s="48">
        <f t="shared" si="4"/>
        <v>1.2170329575827208E-2</v>
      </c>
      <c r="J62" s="82">
        <f t="shared" si="3"/>
        <v>-679</v>
      </c>
    </row>
    <row r="63" spans="1:10">
      <c r="A63" s="49">
        <v>70</v>
      </c>
      <c r="B63" s="47" t="s">
        <v>63</v>
      </c>
      <c r="C63" s="64">
        <v>89762</v>
      </c>
      <c r="D63" s="64">
        <v>93169</v>
      </c>
      <c r="E63" s="64">
        <v>90134</v>
      </c>
      <c r="F63" s="118">
        <f t="shared" si="0"/>
        <v>2.3783727301177338E-2</v>
      </c>
      <c r="G63" s="118">
        <f t="shared" si="1"/>
        <v>4.1442926851005995E-3</v>
      </c>
      <c r="H63" s="64">
        <f t="shared" si="2"/>
        <v>372</v>
      </c>
      <c r="I63" s="48">
        <f t="shared" si="4"/>
        <v>1.2796389491825102E-3</v>
      </c>
      <c r="J63" s="82">
        <f t="shared" si="3"/>
        <v>-3035</v>
      </c>
    </row>
    <row r="64" spans="1:10">
      <c r="A64" s="49">
        <v>71</v>
      </c>
      <c r="B64" s="47" t="s">
        <v>64</v>
      </c>
      <c r="C64" s="64">
        <v>43185</v>
      </c>
      <c r="D64" s="64">
        <v>46803</v>
      </c>
      <c r="E64" s="64">
        <v>46772</v>
      </c>
      <c r="F64" s="118">
        <f t="shared" si="0"/>
        <v>1.2341763300537717E-2</v>
      </c>
      <c r="G64" s="118">
        <f t="shared" si="1"/>
        <v>8.306124811855968E-2</v>
      </c>
      <c r="H64" s="64">
        <f t="shared" si="2"/>
        <v>3587</v>
      </c>
      <c r="I64" s="48">
        <f t="shared" si="4"/>
        <v>1.2338884168595871E-2</v>
      </c>
      <c r="J64" s="82">
        <f t="shared" si="3"/>
        <v>-31</v>
      </c>
    </row>
    <row r="65" spans="1:10">
      <c r="A65" s="49">
        <v>72</v>
      </c>
      <c r="B65" s="47" t="s">
        <v>65</v>
      </c>
      <c r="C65" s="64">
        <v>3309</v>
      </c>
      <c r="D65" s="64">
        <v>3761</v>
      </c>
      <c r="E65" s="64">
        <v>3704</v>
      </c>
      <c r="F65" s="118">
        <f t="shared" si="0"/>
        <v>9.7737730405352994E-4</v>
      </c>
      <c r="G65" s="118">
        <f t="shared" si="1"/>
        <v>0.11937141130250831</v>
      </c>
      <c r="H65" s="64">
        <f t="shared" si="2"/>
        <v>395</v>
      </c>
      <c r="I65" s="48">
        <f t="shared" si="4"/>
        <v>1.358756411094332E-3</v>
      </c>
      <c r="J65" s="82">
        <f t="shared" si="3"/>
        <v>-57</v>
      </c>
    </row>
    <row r="66" spans="1:10">
      <c r="A66" s="49">
        <v>73</v>
      </c>
      <c r="B66" s="47" t="s">
        <v>66</v>
      </c>
      <c r="C66" s="64">
        <v>24556</v>
      </c>
      <c r="D66" s="64">
        <v>26283</v>
      </c>
      <c r="E66" s="64">
        <v>24382</v>
      </c>
      <c r="F66" s="118">
        <f t="shared" ref="F66:F90" si="5">E66/$E$90</f>
        <v>6.4336969296525824E-3</v>
      </c>
      <c r="G66" s="118">
        <f t="shared" ref="G66:G90" si="6">(E66-C66)/C66</f>
        <v>-7.0858446000977354E-3</v>
      </c>
      <c r="H66" s="64">
        <f t="shared" ref="H66:H90" si="7">E66-C66</f>
        <v>-174</v>
      </c>
      <c r="I66" s="48">
        <f t="shared" si="4"/>
        <v>-5.9854079881117416E-4</v>
      </c>
      <c r="J66" s="82">
        <f t="shared" ref="J66:J90" si="8">E66-D66</f>
        <v>-1901</v>
      </c>
    </row>
    <row r="67" spans="1:10">
      <c r="A67" s="49">
        <v>74</v>
      </c>
      <c r="B67" s="47" t="s">
        <v>67</v>
      </c>
      <c r="C67" s="64">
        <v>9414</v>
      </c>
      <c r="D67" s="64">
        <v>11760</v>
      </c>
      <c r="E67" s="64">
        <v>12257</v>
      </c>
      <c r="F67" s="118">
        <f t="shared" si="5"/>
        <v>3.2342639351468994E-3</v>
      </c>
      <c r="G67" s="118">
        <f t="shared" si="6"/>
        <v>0.30199702570639475</v>
      </c>
      <c r="H67" s="64">
        <f t="shared" si="7"/>
        <v>2843</v>
      </c>
      <c r="I67" s="48">
        <f t="shared" ref="I67:I90" si="9">H67/$H$90</f>
        <v>9.7796062702308513E-3</v>
      </c>
      <c r="J67" s="82">
        <f t="shared" si="8"/>
        <v>497</v>
      </c>
    </row>
    <row r="68" spans="1:10">
      <c r="A68" s="49">
        <v>75</v>
      </c>
      <c r="B68" s="47" t="s">
        <v>68</v>
      </c>
      <c r="C68" s="64">
        <v>2385</v>
      </c>
      <c r="D68" s="64">
        <v>2558</v>
      </c>
      <c r="E68" s="64">
        <v>2522</v>
      </c>
      <c r="F68" s="118">
        <f t="shared" si="5"/>
        <v>6.6548206285718203E-4</v>
      </c>
      <c r="G68" s="118">
        <f t="shared" si="6"/>
        <v>5.7442348008385748E-2</v>
      </c>
      <c r="H68" s="64">
        <f t="shared" si="7"/>
        <v>137</v>
      </c>
      <c r="I68" s="48">
        <f t="shared" si="9"/>
        <v>4.7126488182259112E-4</v>
      </c>
      <c r="J68" s="82">
        <f t="shared" si="8"/>
        <v>-36</v>
      </c>
    </row>
    <row r="69" spans="1:10">
      <c r="A69" s="49">
        <v>77</v>
      </c>
      <c r="B69" s="47" t="s">
        <v>69</v>
      </c>
      <c r="C69" s="64">
        <v>8121</v>
      </c>
      <c r="D69" s="64">
        <v>6362</v>
      </c>
      <c r="E69" s="64">
        <v>6460</v>
      </c>
      <c r="F69" s="118">
        <f t="shared" si="5"/>
        <v>1.7046051253201413E-3</v>
      </c>
      <c r="G69" s="118">
        <f t="shared" si="6"/>
        <v>-0.20453146164265484</v>
      </c>
      <c r="H69" s="64">
        <f t="shared" si="7"/>
        <v>-1661</v>
      </c>
      <c r="I69" s="48">
        <f t="shared" si="9"/>
        <v>-5.7136567058928747E-3</v>
      </c>
      <c r="J69" s="82">
        <f t="shared" si="8"/>
        <v>98</v>
      </c>
    </row>
    <row r="70" spans="1:10">
      <c r="A70" s="49">
        <v>78</v>
      </c>
      <c r="B70" s="47" t="s">
        <v>70</v>
      </c>
      <c r="C70" s="64">
        <v>10732</v>
      </c>
      <c r="D70" s="64">
        <v>14585</v>
      </c>
      <c r="E70" s="64">
        <v>17549</v>
      </c>
      <c r="F70" s="118">
        <f t="shared" si="5"/>
        <v>4.6306680099447613E-3</v>
      </c>
      <c r="G70" s="118">
        <f t="shared" si="6"/>
        <v>0.63520313082370483</v>
      </c>
      <c r="H70" s="64">
        <f t="shared" si="7"/>
        <v>6817</v>
      </c>
      <c r="I70" s="48">
        <f t="shared" si="9"/>
        <v>2.3449727732734335E-2</v>
      </c>
      <c r="J70" s="82">
        <f t="shared" si="8"/>
        <v>2964</v>
      </c>
    </row>
    <row r="71" spans="1:10">
      <c r="A71" s="49">
        <v>79</v>
      </c>
      <c r="B71" s="47" t="s">
        <v>71</v>
      </c>
      <c r="C71" s="64">
        <v>18536</v>
      </c>
      <c r="D71" s="64">
        <v>19077</v>
      </c>
      <c r="E71" s="64">
        <v>18499</v>
      </c>
      <c r="F71" s="118">
        <f t="shared" si="5"/>
        <v>4.8813452342565469E-3</v>
      </c>
      <c r="G71" s="118">
        <f t="shared" si="6"/>
        <v>-1.996115666810531E-3</v>
      </c>
      <c r="H71" s="64">
        <f t="shared" si="7"/>
        <v>-37</v>
      </c>
      <c r="I71" s="48">
        <f t="shared" si="9"/>
        <v>-1.2727591698858301E-4</v>
      </c>
      <c r="J71" s="82">
        <f t="shared" si="8"/>
        <v>-578</v>
      </c>
    </row>
    <row r="72" spans="1:10">
      <c r="A72" s="49">
        <v>80</v>
      </c>
      <c r="B72" s="47" t="s">
        <v>72</v>
      </c>
      <c r="C72" s="64">
        <v>29334</v>
      </c>
      <c r="D72" s="64">
        <v>32264</v>
      </c>
      <c r="E72" s="64">
        <v>31778</v>
      </c>
      <c r="F72" s="118">
        <f t="shared" si="5"/>
        <v>8.3852850886104412E-3</v>
      </c>
      <c r="G72" s="118">
        <f t="shared" si="6"/>
        <v>8.3316288266175764E-2</v>
      </c>
      <c r="H72" s="64">
        <f t="shared" si="7"/>
        <v>2444</v>
      </c>
      <c r="I72" s="48">
        <f t="shared" si="9"/>
        <v>8.4070903005431588E-3</v>
      </c>
      <c r="J72" s="82">
        <f t="shared" si="8"/>
        <v>-486</v>
      </c>
    </row>
    <row r="73" spans="1:10">
      <c r="A73" s="49">
        <v>81</v>
      </c>
      <c r="B73" s="47" t="s">
        <v>73</v>
      </c>
      <c r="C73" s="64">
        <v>210740</v>
      </c>
      <c r="D73" s="64">
        <v>285565</v>
      </c>
      <c r="E73" s="64">
        <v>274946</v>
      </c>
      <c r="F73" s="118">
        <f t="shared" si="5"/>
        <v>7.2550210648029648E-2</v>
      </c>
      <c r="G73" s="118">
        <f t="shared" si="6"/>
        <v>0.30466926070038908</v>
      </c>
      <c r="H73" s="64">
        <f t="shared" si="7"/>
        <v>64206</v>
      </c>
      <c r="I73" s="48">
        <f t="shared" si="9"/>
        <v>0.22086155476132327</v>
      </c>
      <c r="J73" s="82">
        <f t="shared" si="8"/>
        <v>-10619</v>
      </c>
    </row>
    <row r="74" spans="1:10">
      <c r="A74" s="49">
        <v>82</v>
      </c>
      <c r="B74" s="47" t="s">
        <v>74</v>
      </c>
      <c r="C74" s="64">
        <v>160019</v>
      </c>
      <c r="D74" s="64">
        <v>167625</v>
      </c>
      <c r="E74" s="64">
        <v>166044</v>
      </c>
      <c r="F74" s="118">
        <f t="shared" si="5"/>
        <v>4.3814156877501162E-2</v>
      </c>
      <c r="G74" s="118">
        <f t="shared" si="6"/>
        <v>3.7651778851261412E-2</v>
      </c>
      <c r="H74" s="64">
        <f t="shared" si="7"/>
        <v>6025</v>
      </c>
      <c r="I74" s="48">
        <f t="shared" si="9"/>
        <v>2.0725335131248988E-2</v>
      </c>
      <c r="J74" s="82">
        <f t="shared" si="8"/>
        <v>-1581</v>
      </c>
    </row>
    <row r="75" spans="1:10">
      <c r="A75" s="49">
        <v>84</v>
      </c>
      <c r="B75" s="47" t="s">
        <v>75</v>
      </c>
      <c r="C75" s="64">
        <v>3313</v>
      </c>
      <c r="D75" s="64">
        <v>12027</v>
      </c>
      <c r="E75" s="64">
        <v>14490</v>
      </c>
      <c r="F75" s="118">
        <f t="shared" si="5"/>
        <v>3.823487347660812E-3</v>
      </c>
      <c r="G75" s="118">
        <f t="shared" si="6"/>
        <v>3.3736794446121339</v>
      </c>
      <c r="H75" s="64">
        <f t="shared" si="7"/>
        <v>11177</v>
      </c>
      <c r="I75" s="48">
        <f t="shared" si="9"/>
        <v>3.8447646599497086E-2</v>
      </c>
      <c r="J75" s="82">
        <f t="shared" si="8"/>
        <v>2463</v>
      </c>
    </row>
    <row r="76" spans="1:10">
      <c r="A76" s="49">
        <v>85</v>
      </c>
      <c r="B76" s="47" t="s">
        <v>76</v>
      </c>
      <c r="C76" s="64">
        <v>336652</v>
      </c>
      <c r="D76" s="64">
        <v>416481</v>
      </c>
      <c r="E76" s="64">
        <v>400320</v>
      </c>
      <c r="F76" s="118">
        <f t="shared" si="5"/>
        <v>0.10563274361736207</v>
      </c>
      <c r="G76" s="118">
        <f t="shared" si="6"/>
        <v>0.18912111022658412</v>
      </c>
      <c r="H76" s="64">
        <f t="shared" si="7"/>
        <v>63668</v>
      </c>
      <c r="I76" s="48">
        <f t="shared" si="9"/>
        <v>0.2190108941305163</v>
      </c>
      <c r="J76" s="82">
        <f t="shared" si="8"/>
        <v>-16161</v>
      </c>
    </row>
    <row r="77" spans="1:10">
      <c r="A77" s="49">
        <v>86</v>
      </c>
      <c r="B77" s="47" t="s">
        <v>77</v>
      </c>
      <c r="C77" s="64">
        <v>162906</v>
      </c>
      <c r="D77" s="64">
        <v>176191</v>
      </c>
      <c r="E77" s="64">
        <v>177121</v>
      </c>
      <c r="F77" s="118">
        <f t="shared" si="5"/>
        <v>4.6737053312976583E-2</v>
      </c>
      <c r="G77" s="118">
        <f t="shared" si="6"/>
        <v>8.725891004628436E-2</v>
      </c>
      <c r="H77" s="64">
        <f t="shared" si="7"/>
        <v>14215</v>
      </c>
      <c r="I77" s="48">
        <f t="shared" si="9"/>
        <v>4.8898031351154253E-2</v>
      </c>
      <c r="J77" s="82">
        <f t="shared" si="8"/>
        <v>930</v>
      </c>
    </row>
    <row r="78" spans="1:10">
      <c r="A78" s="49">
        <v>87</v>
      </c>
      <c r="B78" s="47" t="s">
        <v>78</v>
      </c>
      <c r="C78" s="82">
        <v>15818</v>
      </c>
      <c r="D78" s="64">
        <v>15696</v>
      </c>
      <c r="E78" s="82">
        <v>16261</v>
      </c>
      <c r="F78" s="118">
        <f t="shared" si="5"/>
        <v>4.2908024679304668E-3</v>
      </c>
      <c r="G78" s="118">
        <f t="shared" si="6"/>
        <v>2.8006069035276266E-2</v>
      </c>
      <c r="H78" s="64">
        <f t="shared" si="7"/>
        <v>443</v>
      </c>
      <c r="I78" s="48">
        <f t="shared" si="9"/>
        <v>1.523871114214656E-3</v>
      </c>
      <c r="J78" s="82">
        <f t="shared" si="8"/>
        <v>565</v>
      </c>
    </row>
    <row r="79" spans="1:10">
      <c r="A79" s="49">
        <v>88</v>
      </c>
      <c r="B79" s="47" t="s">
        <v>79</v>
      </c>
      <c r="C79" s="82">
        <v>26431</v>
      </c>
      <c r="D79" s="64">
        <v>29479</v>
      </c>
      <c r="E79" s="82">
        <v>29422</v>
      </c>
      <c r="F79" s="118">
        <f t="shared" si="5"/>
        <v>7.7636055723172125E-3</v>
      </c>
      <c r="G79" s="118">
        <f t="shared" si="6"/>
        <v>0.11316257424993378</v>
      </c>
      <c r="H79" s="64">
        <f t="shared" si="7"/>
        <v>2991</v>
      </c>
      <c r="I79" s="48">
        <f t="shared" si="9"/>
        <v>1.0288709938185182E-2</v>
      </c>
      <c r="J79" s="82">
        <f t="shared" si="8"/>
        <v>-57</v>
      </c>
    </row>
    <row r="80" spans="1:10">
      <c r="A80" s="49">
        <v>90</v>
      </c>
      <c r="B80" s="47" t="s">
        <v>80</v>
      </c>
      <c r="C80" s="82">
        <v>4725</v>
      </c>
      <c r="D80" s="64">
        <v>4740</v>
      </c>
      <c r="E80" s="82">
        <v>4625</v>
      </c>
      <c r="F80" s="118">
        <f t="shared" si="5"/>
        <v>1.220402276254745E-3</v>
      </c>
      <c r="G80" s="118">
        <f t="shared" si="6"/>
        <v>-2.1164021164021163E-2</v>
      </c>
      <c r="H80" s="64">
        <f t="shared" si="7"/>
        <v>-100</v>
      </c>
      <c r="I80" s="48">
        <f t="shared" si="9"/>
        <v>-3.4398896483400814E-4</v>
      </c>
      <c r="J80" s="82">
        <f t="shared" si="8"/>
        <v>-115</v>
      </c>
    </row>
    <row r="81" spans="1:10">
      <c r="A81" s="49">
        <v>91</v>
      </c>
      <c r="B81" s="47" t="s">
        <v>81</v>
      </c>
      <c r="C81" s="82">
        <v>997</v>
      </c>
      <c r="D81" s="64">
        <v>1179</v>
      </c>
      <c r="E81" s="82">
        <v>1206</v>
      </c>
      <c r="F81" s="118">
        <f t="shared" si="5"/>
        <v>3.1822813949475081E-4</v>
      </c>
      <c r="G81" s="118">
        <f t="shared" si="6"/>
        <v>0.20962888665997995</v>
      </c>
      <c r="H81" s="64">
        <f t="shared" si="7"/>
        <v>209</v>
      </c>
      <c r="I81" s="48">
        <f t="shared" si="9"/>
        <v>7.1893693650307701E-4</v>
      </c>
      <c r="J81" s="82">
        <f t="shared" si="8"/>
        <v>27</v>
      </c>
    </row>
    <row r="82" spans="1:10">
      <c r="A82" s="49">
        <v>92</v>
      </c>
      <c r="B82" s="47" t="s">
        <v>82</v>
      </c>
      <c r="C82" s="82">
        <v>3208</v>
      </c>
      <c r="D82" s="64">
        <v>3168</v>
      </c>
      <c r="E82" s="82">
        <v>3046</v>
      </c>
      <c r="F82" s="118">
        <f t="shared" si="5"/>
        <v>8.037503423723143E-4</v>
      </c>
      <c r="G82" s="118">
        <f t="shared" si="6"/>
        <v>-5.0498753117206981E-2</v>
      </c>
      <c r="H82" s="64">
        <f t="shared" si="7"/>
        <v>-162</v>
      </c>
      <c r="I82" s="48">
        <f t="shared" si="9"/>
        <v>-5.5726212303109312E-4</v>
      </c>
      <c r="J82" s="82">
        <f t="shared" si="8"/>
        <v>-122</v>
      </c>
    </row>
    <row r="83" spans="1:10">
      <c r="A83" s="49">
        <v>93</v>
      </c>
      <c r="B83" s="47" t="s">
        <v>83</v>
      </c>
      <c r="C83" s="82">
        <v>11958</v>
      </c>
      <c r="D83" s="64">
        <v>13309</v>
      </c>
      <c r="E83" s="82">
        <v>13197</v>
      </c>
      <c r="F83" s="118">
        <f t="shared" si="5"/>
        <v>3.4823024518343504E-3</v>
      </c>
      <c r="G83" s="118">
        <f t="shared" si="6"/>
        <v>0.10361264425489213</v>
      </c>
      <c r="H83" s="64">
        <f t="shared" si="7"/>
        <v>1239</v>
      </c>
      <c r="I83" s="48">
        <f t="shared" si="9"/>
        <v>4.2620232742933608E-3</v>
      </c>
      <c r="J83" s="82">
        <f t="shared" si="8"/>
        <v>-112</v>
      </c>
    </row>
    <row r="84" spans="1:10">
      <c r="A84" s="49">
        <v>94</v>
      </c>
      <c r="B84" s="47" t="s">
        <v>84</v>
      </c>
      <c r="C84" s="82">
        <v>18411</v>
      </c>
      <c r="D84" s="64">
        <v>19015</v>
      </c>
      <c r="E84" s="82">
        <v>19180</v>
      </c>
      <c r="F84" s="118">
        <f t="shared" si="5"/>
        <v>5.0610412234737322E-3</v>
      </c>
      <c r="G84" s="118">
        <f t="shared" si="6"/>
        <v>4.1768507957199504E-2</v>
      </c>
      <c r="H84" s="64">
        <f t="shared" si="7"/>
        <v>769</v>
      </c>
      <c r="I84" s="48">
        <f t="shared" si="9"/>
        <v>2.6452751395735223E-3</v>
      </c>
      <c r="J84" s="82">
        <f t="shared" si="8"/>
        <v>165</v>
      </c>
    </row>
    <row r="85" spans="1:10">
      <c r="A85" s="49">
        <v>95</v>
      </c>
      <c r="B85" s="47" t="s">
        <v>85</v>
      </c>
      <c r="C85" s="82">
        <v>13815</v>
      </c>
      <c r="D85" s="64">
        <v>13658</v>
      </c>
      <c r="E85" s="82">
        <v>13371</v>
      </c>
      <c r="F85" s="118">
        <f t="shared" si="5"/>
        <v>3.5282159644977719E-3</v>
      </c>
      <c r="G85" s="118">
        <f t="shared" si="6"/>
        <v>-3.2138979370249732E-2</v>
      </c>
      <c r="H85" s="64">
        <f t="shared" si="7"/>
        <v>-444</v>
      </c>
      <c r="I85" s="48">
        <f t="shared" si="9"/>
        <v>-1.527311003862996E-3</v>
      </c>
      <c r="J85" s="82">
        <f t="shared" si="8"/>
        <v>-287</v>
      </c>
    </row>
    <row r="86" spans="1:10">
      <c r="A86" s="49">
        <v>96</v>
      </c>
      <c r="B86" s="47" t="s">
        <v>86</v>
      </c>
      <c r="C86" s="82">
        <v>45761</v>
      </c>
      <c r="D86" s="64">
        <v>46621</v>
      </c>
      <c r="E86" s="82">
        <v>46080</v>
      </c>
      <c r="F86" s="118">
        <f t="shared" si="5"/>
        <v>1.2159164732933762E-2</v>
      </c>
      <c r="G86" s="118">
        <f t="shared" si="6"/>
        <v>6.9710015078341819E-3</v>
      </c>
      <c r="H86" s="64">
        <f t="shared" si="7"/>
        <v>319</v>
      </c>
      <c r="I86" s="48">
        <f t="shared" si="9"/>
        <v>1.0973247978204859E-3</v>
      </c>
      <c r="J86" s="82">
        <f t="shared" si="8"/>
        <v>-541</v>
      </c>
    </row>
    <row r="87" spans="1:10">
      <c r="A87" s="49">
        <v>97</v>
      </c>
      <c r="B87" s="47" t="s">
        <v>87</v>
      </c>
      <c r="C87" s="82">
        <v>30993</v>
      </c>
      <c r="D87" s="64">
        <v>27115</v>
      </c>
      <c r="E87" s="82">
        <v>26448</v>
      </c>
      <c r="F87" s="118">
        <f t="shared" si="5"/>
        <v>6.9788539248401074E-3</v>
      </c>
      <c r="G87" s="118">
        <f t="shared" si="6"/>
        <v>-0.14664601684251283</v>
      </c>
      <c r="H87" s="64">
        <f t="shared" si="7"/>
        <v>-4545</v>
      </c>
      <c r="I87" s="48">
        <f t="shared" si="9"/>
        <v>-1.5634298451705671E-2</v>
      </c>
      <c r="J87" s="82">
        <f t="shared" si="8"/>
        <v>-667</v>
      </c>
    </row>
    <row r="88" spans="1:10">
      <c r="A88" s="49">
        <v>98</v>
      </c>
      <c r="B88" s="47" t="s">
        <v>88</v>
      </c>
      <c r="C88" s="82">
        <v>1001</v>
      </c>
      <c r="D88" s="64">
        <v>1115</v>
      </c>
      <c r="E88" s="82">
        <v>1008</v>
      </c>
      <c r="F88" s="118">
        <f t="shared" si="5"/>
        <v>2.6598172853292608E-4</v>
      </c>
      <c r="G88" s="118">
        <f t="shared" si="6"/>
        <v>6.993006993006993E-3</v>
      </c>
      <c r="H88" s="64">
        <f t="shared" si="7"/>
        <v>7</v>
      </c>
      <c r="I88" s="48">
        <f t="shared" si="9"/>
        <v>2.4079227538380567E-5</v>
      </c>
      <c r="J88" s="82">
        <f t="shared" si="8"/>
        <v>-107</v>
      </c>
    </row>
    <row r="89" spans="1:10">
      <c r="A89" s="49">
        <v>99</v>
      </c>
      <c r="B89" s="47" t="s">
        <v>89</v>
      </c>
      <c r="C89" s="82">
        <v>1600</v>
      </c>
      <c r="D89" s="64">
        <v>1756</v>
      </c>
      <c r="E89" s="82">
        <v>1769</v>
      </c>
      <c r="F89" s="118">
        <f t="shared" si="5"/>
        <v>4.6678737874478789E-4</v>
      </c>
      <c r="G89" s="118">
        <f t="shared" si="6"/>
        <v>0.105625</v>
      </c>
      <c r="H89" s="64">
        <f t="shared" si="7"/>
        <v>169</v>
      </c>
      <c r="I89" s="48">
        <f t="shared" si="9"/>
        <v>5.8134135056947371E-4</v>
      </c>
      <c r="J89" s="82">
        <f t="shared" si="8"/>
        <v>13</v>
      </c>
    </row>
    <row r="90" spans="1:10" s="11" customFormat="1">
      <c r="A90" s="132" t="s">
        <v>90</v>
      </c>
      <c r="B90" s="132"/>
      <c r="C90" s="75">
        <v>3499027</v>
      </c>
      <c r="D90" s="76">
        <v>3865696</v>
      </c>
      <c r="E90" s="75">
        <v>3789734</v>
      </c>
      <c r="F90" s="118">
        <f t="shared" si="5"/>
        <v>1</v>
      </c>
      <c r="G90" s="118">
        <f t="shared" si="6"/>
        <v>8.3082239719784956E-2</v>
      </c>
      <c r="H90" s="64">
        <f t="shared" si="7"/>
        <v>290707</v>
      </c>
      <c r="I90" s="48">
        <f t="shared" si="9"/>
        <v>1</v>
      </c>
      <c r="J90" s="82">
        <f t="shared" si="8"/>
        <v>-75962</v>
      </c>
    </row>
    <row r="91" spans="1:10" s="9" customFormat="1">
      <c r="C91" s="19"/>
      <c r="D91" s="8"/>
      <c r="E91" s="8"/>
      <c r="H91" s="20"/>
      <c r="I91" s="20"/>
    </row>
    <row r="92" spans="1:10">
      <c r="C92" s="8"/>
      <c r="D92" s="8"/>
      <c r="E92" s="8"/>
    </row>
  </sheetData>
  <mergeCells count="1">
    <mergeCell ref="A90:B90"/>
  </mergeCells>
  <pageMargins left="0.7" right="0.7" top="0.75" bottom="0.75" header="0.3" footer="0.3"/>
  <pageSetup paperSize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J26"/>
  <sheetViews>
    <sheetView topLeftCell="L1" workbookViewId="0">
      <pane ySplit="1" topLeftCell="A4" activePane="bottomLeft" state="frozen"/>
      <selection pane="bottomLeft" activeCell="M1" sqref="M1:W1048576"/>
    </sheetView>
  </sheetViews>
  <sheetFormatPr defaultColWidth="8.81640625" defaultRowHeight="14.5"/>
  <cols>
    <col min="1" max="1" width="13.7265625" style="7" bestFit="1" customWidth="1"/>
    <col min="2" max="2" width="34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22.54296875" style="7" customWidth="1"/>
    <col min="7" max="7" width="28.453125" style="7" customWidth="1"/>
    <col min="8" max="8" width="26.7265625" style="7" customWidth="1"/>
    <col min="9" max="9" width="20.26953125" style="7" customWidth="1"/>
    <col min="10" max="10" width="29" style="7" customWidth="1"/>
    <col min="11" max="16384" width="8.81640625" style="7"/>
  </cols>
  <sheetData>
    <row r="1" spans="1:10" ht="43.5">
      <c r="A1" s="124" t="s">
        <v>1</v>
      </c>
      <c r="B1" s="123" t="s">
        <v>91</v>
      </c>
      <c r="C1" s="122">
        <v>42005</v>
      </c>
      <c r="D1" s="122">
        <v>42339</v>
      </c>
      <c r="E1" s="122">
        <v>42370</v>
      </c>
      <c r="F1" s="121" t="s">
        <v>303</v>
      </c>
      <c r="G1" s="121" t="s">
        <v>284</v>
      </c>
      <c r="H1" s="121" t="s">
        <v>285</v>
      </c>
      <c r="I1" s="121" t="s">
        <v>286</v>
      </c>
      <c r="J1" s="125" t="s">
        <v>328</v>
      </c>
    </row>
    <row r="2" spans="1:10">
      <c r="A2" s="131">
        <v>10</v>
      </c>
      <c r="B2" s="128" t="s">
        <v>10</v>
      </c>
      <c r="C2" s="126">
        <v>116890</v>
      </c>
      <c r="D2" s="126">
        <v>127685</v>
      </c>
      <c r="E2" s="126">
        <v>124718</v>
      </c>
      <c r="F2" s="129">
        <f t="shared" ref="F2:F26" si="0">E2/$E$26</f>
        <v>0.14926223396679844</v>
      </c>
      <c r="G2" s="129">
        <f t="shared" ref="G2:G25" si="1">(E2-C2)/C2</f>
        <v>6.6968945162118237E-2</v>
      </c>
      <c r="H2" s="126">
        <f t="shared" ref="H2:H25" si="2">E2-C2</f>
        <v>7828</v>
      </c>
      <c r="I2" s="130">
        <f t="shared" ref="I2:I26" si="3">H2/$H$26</f>
        <v>0.75749951616024769</v>
      </c>
      <c r="J2" s="127">
        <f t="shared" ref="J2:J25" si="4">E2-D2</f>
        <v>-2967</v>
      </c>
    </row>
    <row r="3" spans="1:10">
      <c r="A3" s="131">
        <v>11</v>
      </c>
      <c r="B3" s="128" t="s">
        <v>11</v>
      </c>
      <c r="C3" s="126">
        <v>2285</v>
      </c>
      <c r="D3" s="126">
        <v>2504</v>
      </c>
      <c r="E3" s="126">
        <v>2339</v>
      </c>
      <c r="F3" s="129">
        <f t="shared" si="0"/>
        <v>2.799310165720598E-3</v>
      </c>
      <c r="G3" s="129">
        <f t="shared" si="1"/>
        <v>2.3632385120350111E-2</v>
      </c>
      <c r="H3" s="126">
        <f t="shared" si="2"/>
        <v>54</v>
      </c>
      <c r="I3" s="130">
        <f t="shared" si="3"/>
        <v>5.2254693245597054E-3</v>
      </c>
      <c r="J3" s="127">
        <f t="shared" si="4"/>
        <v>-165</v>
      </c>
    </row>
    <row r="4" spans="1:10">
      <c r="A4" s="131">
        <v>12</v>
      </c>
      <c r="B4" s="128" t="s">
        <v>12</v>
      </c>
      <c r="C4" s="126">
        <v>988</v>
      </c>
      <c r="D4" s="126">
        <v>833</v>
      </c>
      <c r="E4" s="126">
        <v>831</v>
      </c>
      <c r="F4" s="129">
        <f t="shared" si="0"/>
        <v>9.9453901142104186E-4</v>
      </c>
      <c r="G4" s="129">
        <f t="shared" si="1"/>
        <v>-0.15890688259109312</v>
      </c>
      <c r="H4" s="126">
        <f t="shared" si="2"/>
        <v>-157</v>
      </c>
      <c r="I4" s="130">
        <f t="shared" si="3"/>
        <v>-1.5192568221405071E-2</v>
      </c>
      <c r="J4" s="127">
        <f t="shared" si="4"/>
        <v>-2</v>
      </c>
    </row>
    <row r="5" spans="1:10">
      <c r="A5" s="131">
        <v>13</v>
      </c>
      <c r="B5" s="128" t="s">
        <v>13</v>
      </c>
      <c r="C5" s="126">
        <v>124473</v>
      </c>
      <c r="D5" s="126">
        <v>121708</v>
      </c>
      <c r="E5" s="126">
        <v>119422</v>
      </c>
      <c r="F5" s="129">
        <f t="shared" si="0"/>
        <v>0.14292399256549176</v>
      </c>
      <c r="G5" s="129">
        <f t="shared" si="1"/>
        <v>-4.0579081407212808E-2</v>
      </c>
      <c r="H5" s="126">
        <f t="shared" si="2"/>
        <v>-5051</v>
      </c>
      <c r="I5" s="130">
        <f t="shared" si="3"/>
        <v>-0.48877491774724213</v>
      </c>
      <c r="J5" s="127">
        <f t="shared" si="4"/>
        <v>-2286</v>
      </c>
    </row>
    <row r="6" spans="1:10">
      <c r="A6" s="131">
        <v>14</v>
      </c>
      <c r="B6" s="128" t="s">
        <v>14</v>
      </c>
      <c r="C6" s="126">
        <v>243707</v>
      </c>
      <c r="D6" s="126">
        <v>240993</v>
      </c>
      <c r="E6" s="126">
        <v>237919</v>
      </c>
      <c r="F6" s="129">
        <f t="shared" si="0"/>
        <v>0.28474094712188069</v>
      </c>
      <c r="G6" s="129">
        <f t="shared" si="1"/>
        <v>-2.3749830739371459E-2</v>
      </c>
      <c r="H6" s="126">
        <f t="shared" si="2"/>
        <v>-5788</v>
      </c>
      <c r="I6" s="130">
        <f t="shared" si="3"/>
        <v>-0.5600928972324366</v>
      </c>
      <c r="J6" s="127">
        <f t="shared" si="4"/>
        <v>-3074</v>
      </c>
    </row>
    <row r="7" spans="1:10">
      <c r="A7" s="131">
        <v>15</v>
      </c>
      <c r="B7" s="128" t="s">
        <v>15</v>
      </c>
      <c r="C7" s="126">
        <v>12717</v>
      </c>
      <c r="D7" s="126">
        <v>12763</v>
      </c>
      <c r="E7" s="126">
        <v>12590</v>
      </c>
      <c r="F7" s="129">
        <f t="shared" si="0"/>
        <v>1.5067684902275471E-2</v>
      </c>
      <c r="G7" s="129">
        <f t="shared" si="1"/>
        <v>-9.9866320673114729E-3</v>
      </c>
      <c r="H7" s="126">
        <f t="shared" si="2"/>
        <v>-127</v>
      </c>
      <c r="I7" s="130">
        <f t="shared" si="3"/>
        <v>-1.228952970776079E-2</v>
      </c>
      <c r="J7" s="127">
        <f t="shared" si="4"/>
        <v>-173</v>
      </c>
    </row>
    <row r="8" spans="1:10">
      <c r="A8" s="131">
        <v>16</v>
      </c>
      <c r="B8" s="128" t="s">
        <v>16</v>
      </c>
      <c r="C8" s="126">
        <v>9992</v>
      </c>
      <c r="D8" s="126">
        <v>8135</v>
      </c>
      <c r="E8" s="126">
        <v>7955</v>
      </c>
      <c r="F8" s="129">
        <f t="shared" si="0"/>
        <v>9.5205268782844622E-3</v>
      </c>
      <c r="G8" s="129">
        <f t="shared" si="1"/>
        <v>-0.20386309047237791</v>
      </c>
      <c r="H8" s="126">
        <f t="shared" si="2"/>
        <v>-2037</v>
      </c>
      <c r="I8" s="130">
        <f t="shared" si="3"/>
        <v>-0.19711631507644667</v>
      </c>
      <c r="J8" s="127">
        <f t="shared" si="4"/>
        <v>-180</v>
      </c>
    </row>
    <row r="9" spans="1:10">
      <c r="A9" s="131">
        <v>17</v>
      </c>
      <c r="B9" s="128" t="s">
        <v>17</v>
      </c>
      <c r="C9" s="126">
        <v>9337</v>
      </c>
      <c r="D9" s="126">
        <v>9509</v>
      </c>
      <c r="E9" s="126">
        <v>9382</v>
      </c>
      <c r="F9" s="129">
        <f t="shared" si="0"/>
        <v>1.1228357406922039E-2</v>
      </c>
      <c r="G9" s="129">
        <f t="shared" si="1"/>
        <v>4.8195351826068331E-3</v>
      </c>
      <c r="H9" s="126">
        <f t="shared" si="2"/>
        <v>45</v>
      </c>
      <c r="I9" s="130">
        <f t="shared" si="3"/>
        <v>4.3545577704664218E-3</v>
      </c>
      <c r="J9" s="127">
        <f t="shared" si="4"/>
        <v>-127</v>
      </c>
    </row>
    <row r="10" spans="1:10">
      <c r="A10" s="131">
        <v>18</v>
      </c>
      <c r="B10" s="128" t="s">
        <v>18</v>
      </c>
      <c r="C10" s="126">
        <v>15086</v>
      </c>
      <c r="D10" s="126">
        <v>13737</v>
      </c>
      <c r="E10" s="126">
        <v>13547</v>
      </c>
      <c r="F10" s="129">
        <f t="shared" si="0"/>
        <v>1.6213020442504035E-2</v>
      </c>
      <c r="G10" s="129">
        <f t="shared" si="1"/>
        <v>-0.10201511335012595</v>
      </c>
      <c r="H10" s="126">
        <f t="shared" si="2"/>
        <v>-1539</v>
      </c>
      <c r="I10" s="130">
        <f t="shared" si="3"/>
        <v>-0.14892587574995161</v>
      </c>
      <c r="J10" s="127">
        <f t="shared" si="4"/>
        <v>-190</v>
      </c>
    </row>
    <row r="11" spans="1:10">
      <c r="A11" s="131">
        <v>19</v>
      </c>
      <c r="B11" s="128" t="s">
        <v>19</v>
      </c>
      <c r="C11" s="126">
        <v>976</v>
      </c>
      <c r="D11" s="126">
        <v>980</v>
      </c>
      <c r="E11" s="126">
        <v>983</v>
      </c>
      <c r="F11" s="129">
        <f t="shared" si="0"/>
        <v>1.176452284268212E-3</v>
      </c>
      <c r="G11" s="129">
        <f t="shared" si="1"/>
        <v>7.1721311475409838E-3</v>
      </c>
      <c r="H11" s="126">
        <f t="shared" si="2"/>
        <v>7</v>
      </c>
      <c r="I11" s="130">
        <f t="shared" si="3"/>
        <v>6.773756531836656E-4</v>
      </c>
      <c r="J11" s="127">
        <f t="shared" si="4"/>
        <v>3</v>
      </c>
    </row>
    <row r="12" spans="1:10">
      <c r="A12" s="131">
        <v>20</v>
      </c>
      <c r="B12" s="128" t="s">
        <v>20</v>
      </c>
      <c r="C12" s="126">
        <v>16446</v>
      </c>
      <c r="D12" s="126">
        <v>17042</v>
      </c>
      <c r="E12" s="126">
        <v>16729</v>
      </c>
      <c r="F12" s="129">
        <f t="shared" si="0"/>
        <v>2.002123119381782E-2</v>
      </c>
      <c r="G12" s="129">
        <f t="shared" si="1"/>
        <v>1.7207831691596742E-2</v>
      </c>
      <c r="H12" s="126">
        <f t="shared" si="2"/>
        <v>283</v>
      </c>
      <c r="I12" s="130">
        <f t="shared" si="3"/>
        <v>2.738532997871105E-2</v>
      </c>
      <c r="J12" s="127">
        <f t="shared" si="4"/>
        <v>-313</v>
      </c>
    </row>
    <row r="13" spans="1:10">
      <c r="A13" s="131">
        <v>21</v>
      </c>
      <c r="B13" s="128" t="s">
        <v>21</v>
      </c>
      <c r="C13" s="126">
        <v>6876</v>
      </c>
      <c r="D13" s="126">
        <v>7424</v>
      </c>
      <c r="E13" s="126">
        <v>7342</v>
      </c>
      <c r="F13" s="129">
        <f t="shared" si="0"/>
        <v>8.7868897976573872E-3</v>
      </c>
      <c r="G13" s="129">
        <f t="shared" si="1"/>
        <v>6.7771960442117515E-2</v>
      </c>
      <c r="H13" s="126">
        <f t="shared" si="2"/>
        <v>466</v>
      </c>
      <c r="I13" s="130">
        <f t="shared" si="3"/>
        <v>4.5093864911941166E-2</v>
      </c>
      <c r="J13" s="127">
        <f t="shared" si="4"/>
        <v>-82</v>
      </c>
    </row>
    <row r="14" spans="1:10">
      <c r="A14" s="131">
        <v>22</v>
      </c>
      <c r="B14" s="128" t="s">
        <v>22</v>
      </c>
      <c r="C14" s="126">
        <v>37479</v>
      </c>
      <c r="D14" s="126">
        <v>40600</v>
      </c>
      <c r="E14" s="126">
        <v>39046</v>
      </c>
      <c r="F14" s="129">
        <f t="shared" si="0"/>
        <v>4.6730168760464499E-2</v>
      </c>
      <c r="G14" s="129">
        <f t="shared" si="1"/>
        <v>4.1810080311641185E-2</v>
      </c>
      <c r="H14" s="126">
        <f t="shared" si="2"/>
        <v>1567</v>
      </c>
      <c r="I14" s="130">
        <f t="shared" si="3"/>
        <v>0.15163537836268629</v>
      </c>
      <c r="J14" s="127">
        <f t="shared" si="4"/>
        <v>-1554</v>
      </c>
    </row>
    <row r="15" spans="1:10">
      <c r="A15" s="131">
        <v>23</v>
      </c>
      <c r="B15" s="128" t="s">
        <v>23</v>
      </c>
      <c r="C15" s="126">
        <v>25944</v>
      </c>
      <c r="D15" s="126">
        <v>28132</v>
      </c>
      <c r="E15" s="126">
        <v>27047</v>
      </c>
      <c r="F15" s="129">
        <f t="shared" si="0"/>
        <v>3.236979138616717E-2</v>
      </c>
      <c r="G15" s="129">
        <f t="shared" si="1"/>
        <v>4.2514646931853223E-2</v>
      </c>
      <c r="H15" s="126">
        <f t="shared" si="2"/>
        <v>1103</v>
      </c>
      <c r="I15" s="130">
        <f t="shared" si="3"/>
        <v>0.10673504935165473</v>
      </c>
      <c r="J15" s="127">
        <f t="shared" si="4"/>
        <v>-1085</v>
      </c>
    </row>
    <row r="16" spans="1:10">
      <c r="A16" s="131">
        <v>24</v>
      </c>
      <c r="B16" s="128" t="s">
        <v>24</v>
      </c>
      <c r="C16" s="126">
        <v>11490</v>
      </c>
      <c r="D16" s="126">
        <v>11469</v>
      </c>
      <c r="E16" s="126">
        <v>11306</v>
      </c>
      <c r="F16" s="129">
        <f t="shared" si="0"/>
        <v>1.3530996465855956E-2</v>
      </c>
      <c r="G16" s="129">
        <f t="shared" si="1"/>
        <v>-1.6013925152306353E-2</v>
      </c>
      <c r="H16" s="126">
        <f t="shared" si="2"/>
        <v>-184</v>
      </c>
      <c r="I16" s="130">
        <f t="shared" si="3"/>
        <v>-1.7805302883684922E-2</v>
      </c>
      <c r="J16" s="127">
        <f t="shared" si="4"/>
        <v>-163</v>
      </c>
    </row>
    <row r="17" spans="1:10">
      <c r="A17" s="131">
        <v>25</v>
      </c>
      <c r="B17" s="128" t="s">
        <v>25</v>
      </c>
      <c r="C17" s="126">
        <v>53087</v>
      </c>
      <c r="D17" s="126">
        <v>55655</v>
      </c>
      <c r="E17" s="126">
        <v>55019</v>
      </c>
      <c r="F17" s="129">
        <f t="shared" si="0"/>
        <v>6.5846620781437187E-2</v>
      </c>
      <c r="G17" s="129">
        <f t="shared" si="1"/>
        <v>3.6393090587149395E-2</v>
      </c>
      <c r="H17" s="126">
        <f t="shared" si="2"/>
        <v>1932</v>
      </c>
      <c r="I17" s="130">
        <f t="shared" si="3"/>
        <v>0.18695568027869169</v>
      </c>
      <c r="J17" s="127">
        <f t="shared" si="4"/>
        <v>-636</v>
      </c>
    </row>
    <row r="18" spans="1:10">
      <c r="A18" s="131">
        <v>26</v>
      </c>
      <c r="B18" s="128" t="s">
        <v>26</v>
      </c>
      <c r="C18" s="126">
        <v>11485</v>
      </c>
      <c r="D18" s="126">
        <v>11271</v>
      </c>
      <c r="E18" s="126">
        <v>11231</v>
      </c>
      <c r="F18" s="129">
        <f t="shared" si="0"/>
        <v>1.344123662728005E-2</v>
      </c>
      <c r="G18" s="129">
        <f t="shared" si="1"/>
        <v>-2.2115803221593382E-2</v>
      </c>
      <c r="H18" s="126">
        <f t="shared" si="2"/>
        <v>-254</v>
      </c>
      <c r="I18" s="130">
        <f t="shared" si="3"/>
        <v>-2.4579059415521579E-2</v>
      </c>
      <c r="J18" s="127">
        <f t="shared" si="4"/>
        <v>-40</v>
      </c>
    </row>
    <row r="19" spans="1:10">
      <c r="A19" s="49">
        <v>27</v>
      </c>
      <c r="B19" s="47" t="s">
        <v>27</v>
      </c>
      <c r="C19" s="64">
        <v>26609</v>
      </c>
      <c r="D19" s="64">
        <v>29014</v>
      </c>
      <c r="E19" s="64">
        <v>28636</v>
      </c>
      <c r="F19" s="118">
        <f t="shared" si="0"/>
        <v>3.4271503166128703E-2</v>
      </c>
      <c r="G19" s="118">
        <f t="shared" si="1"/>
        <v>7.6177233266939759E-2</v>
      </c>
      <c r="H19" s="64">
        <f t="shared" si="2"/>
        <v>2027</v>
      </c>
      <c r="I19" s="48">
        <f t="shared" si="3"/>
        <v>0.1961486355718986</v>
      </c>
      <c r="J19" s="82">
        <f t="shared" si="4"/>
        <v>-378</v>
      </c>
    </row>
    <row r="20" spans="1:10">
      <c r="A20" s="49">
        <v>28</v>
      </c>
      <c r="B20" s="47" t="s">
        <v>28</v>
      </c>
      <c r="C20" s="64">
        <v>17389</v>
      </c>
      <c r="D20" s="64">
        <v>18824</v>
      </c>
      <c r="E20" s="64">
        <v>18843</v>
      </c>
      <c r="F20" s="118">
        <f t="shared" si="0"/>
        <v>2.2551261843810701E-2</v>
      </c>
      <c r="G20" s="118">
        <f t="shared" si="1"/>
        <v>8.3616079130484786E-2</v>
      </c>
      <c r="H20" s="64">
        <f t="shared" si="2"/>
        <v>1454</v>
      </c>
      <c r="I20" s="48">
        <f t="shared" si="3"/>
        <v>0.14070059996129283</v>
      </c>
      <c r="J20" s="82">
        <f t="shared" si="4"/>
        <v>19</v>
      </c>
    </row>
    <row r="21" spans="1:10">
      <c r="A21" s="49">
        <v>29</v>
      </c>
      <c r="B21" s="47" t="s">
        <v>29</v>
      </c>
      <c r="C21" s="64">
        <v>21974</v>
      </c>
      <c r="D21" s="64">
        <v>26246</v>
      </c>
      <c r="E21" s="64">
        <v>27168</v>
      </c>
      <c r="F21" s="118">
        <f t="shared" si="0"/>
        <v>3.2514603925736303E-2</v>
      </c>
      <c r="G21" s="118">
        <f t="shared" si="1"/>
        <v>0.23637025575680348</v>
      </c>
      <c r="H21" s="64">
        <f t="shared" si="2"/>
        <v>5194</v>
      </c>
      <c r="I21" s="48">
        <f t="shared" si="3"/>
        <v>0.50261273466227985</v>
      </c>
      <c r="J21" s="82">
        <f t="shared" si="4"/>
        <v>922</v>
      </c>
    </row>
    <row r="22" spans="1:10">
      <c r="A22" s="49">
        <v>30</v>
      </c>
      <c r="B22" s="47" t="s">
        <v>30</v>
      </c>
      <c r="C22" s="64">
        <v>2762</v>
      </c>
      <c r="D22" s="64">
        <v>3050</v>
      </c>
      <c r="E22" s="64">
        <v>3039</v>
      </c>
      <c r="F22" s="118">
        <f t="shared" si="0"/>
        <v>3.6370686590957236E-3</v>
      </c>
      <c r="G22" s="118">
        <f t="shared" si="1"/>
        <v>0.10028964518464881</v>
      </c>
      <c r="H22" s="64">
        <f t="shared" si="2"/>
        <v>277</v>
      </c>
      <c r="I22" s="48">
        <f t="shared" si="3"/>
        <v>2.6804722275982195E-2</v>
      </c>
      <c r="J22" s="82">
        <f t="shared" si="4"/>
        <v>-11</v>
      </c>
    </row>
    <row r="23" spans="1:10">
      <c r="A23" s="49">
        <v>31</v>
      </c>
      <c r="B23" s="47" t="s">
        <v>31</v>
      </c>
      <c r="C23" s="64">
        <v>20416</v>
      </c>
      <c r="D23" s="64">
        <v>21901</v>
      </c>
      <c r="E23" s="64">
        <v>21427</v>
      </c>
      <c r="F23" s="118">
        <f t="shared" si="0"/>
        <v>2.5643787482212591E-2</v>
      </c>
      <c r="G23" s="118">
        <f t="shared" si="1"/>
        <v>4.9519984326018812E-2</v>
      </c>
      <c r="H23" s="64">
        <f t="shared" si="2"/>
        <v>1011</v>
      </c>
      <c r="I23" s="48">
        <f t="shared" si="3"/>
        <v>9.7832397909812269E-2</v>
      </c>
      <c r="J23" s="82">
        <f t="shared" si="4"/>
        <v>-474</v>
      </c>
    </row>
    <row r="24" spans="1:10">
      <c r="A24" s="49">
        <v>32</v>
      </c>
      <c r="B24" s="47" t="s">
        <v>32</v>
      </c>
      <c r="C24" s="64">
        <v>14467</v>
      </c>
      <c r="D24" s="64">
        <v>15290</v>
      </c>
      <c r="E24" s="64">
        <v>15177</v>
      </c>
      <c r="F24" s="118">
        <f t="shared" si="0"/>
        <v>1.81638009342204E-2</v>
      </c>
      <c r="G24" s="118">
        <f t="shared" si="1"/>
        <v>4.9077210202529899E-2</v>
      </c>
      <c r="H24" s="64">
        <f t="shared" si="2"/>
        <v>710</v>
      </c>
      <c r="I24" s="48">
        <f t="shared" si="3"/>
        <v>6.8705244822914652E-2</v>
      </c>
      <c r="J24" s="82">
        <f t="shared" si="4"/>
        <v>-113</v>
      </c>
    </row>
    <row r="25" spans="1:10">
      <c r="A25" s="49">
        <v>33</v>
      </c>
      <c r="B25" s="47" t="s">
        <v>33</v>
      </c>
      <c r="C25" s="64">
        <v>22354</v>
      </c>
      <c r="D25" s="64">
        <v>24647</v>
      </c>
      <c r="E25" s="64">
        <v>23867</v>
      </c>
      <c r="F25" s="118">
        <f t="shared" si="0"/>
        <v>2.8563974230548742E-2</v>
      </c>
      <c r="G25" s="118">
        <f t="shared" si="1"/>
        <v>6.768363603829293E-2</v>
      </c>
      <c r="H25" s="64">
        <f t="shared" si="2"/>
        <v>1513</v>
      </c>
      <c r="I25" s="48">
        <f t="shared" si="3"/>
        <v>0.14640990903812656</v>
      </c>
      <c r="J25" s="82">
        <f t="shared" si="4"/>
        <v>-780</v>
      </c>
    </row>
    <row r="26" spans="1:10" s="11" customFormat="1" ht="14.5" customHeight="1">
      <c r="A26" s="132" t="s">
        <v>90</v>
      </c>
      <c r="B26" s="132"/>
      <c r="C26" s="75">
        <f>SUM(C2:C25)</f>
        <v>825229</v>
      </c>
      <c r="D26" s="76">
        <f>SUM(D2:D25)</f>
        <v>849412</v>
      </c>
      <c r="E26" s="75">
        <f>SUM(E2:E25)</f>
        <v>835563</v>
      </c>
      <c r="F26" s="118">
        <f t="shared" si="0"/>
        <v>1</v>
      </c>
      <c r="G26" s="118">
        <f t="shared" ref="G26" si="5">(E26-C26)/C26</f>
        <v>1.2522584640142312E-2</v>
      </c>
      <c r="H26" s="64">
        <f t="shared" ref="H26" si="6">E26-C26</f>
        <v>10334</v>
      </c>
      <c r="I26" s="48">
        <f t="shared" si="3"/>
        <v>1</v>
      </c>
      <c r="J26" s="82">
        <f t="shared" ref="J26" si="7">E26-D26</f>
        <v>-13849</v>
      </c>
    </row>
  </sheetData>
  <mergeCells count="1">
    <mergeCell ref="A26:B26"/>
  </mergeCells>
  <pageMargins left="0.7" right="0.7" top="0.75" bottom="0.75" header="0.3" footer="0.3"/>
  <pageSetup paperSize="9" orientation="portrait" r:id="rId1"/>
  <ignoredErrors>
    <ignoredError sqref="C26:D26" formulaRange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89"/>
  <sheetViews>
    <sheetView topLeftCell="J1" workbookViewId="0">
      <selection activeCell="R13" sqref="R13"/>
    </sheetView>
  </sheetViews>
  <sheetFormatPr defaultColWidth="9.1796875" defaultRowHeight="14.5"/>
  <cols>
    <col min="1" max="1" width="11.81640625" style="7" customWidth="1"/>
    <col min="2" max="2" width="16.453125" style="7" bestFit="1" customWidth="1"/>
    <col min="3" max="3" width="12.54296875" style="7" customWidth="1"/>
    <col min="4" max="4" width="12.54296875" style="7" bestFit="1" customWidth="1"/>
    <col min="5" max="5" width="12.54296875" style="7" customWidth="1"/>
    <col min="6" max="6" width="19.26953125" style="7" customWidth="1"/>
    <col min="7" max="7" width="18.1796875" style="7" customWidth="1"/>
    <col min="8" max="8" width="30.453125" style="7" customWidth="1"/>
    <col min="9" max="9" width="27.453125" style="7" customWidth="1"/>
    <col min="10" max="10" width="22.26953125" style="7" customWidth="1"/>
    <col min="11" max="11" width="30.453125" style="7" customWidth="1"/>
    <col min="12" max="16384" width="9.1796875" style="7"/>
  </cols>
  <sheetData>
    <row r="1" spans="1:11" ht="58">
      <c r="A1" s="55" t="s">
        <v>92</v>
      </c>
      <c r="B1" s="55" t="s">
        <v>175</v>
      </c>
      <c r="C1" s="55">
        <v>42005</v>
      </c>
      <c r="D1" s="55">
        <v>42339</v>
      </c>
      <c r="E1" s="55">
        <v>42370</v>
      </c>
      <c r="F1" s="1" t="s">
        <v>305</v>
      </c>
      <c r="G1" s="1" t="s">
        <v>292</v>
      </c>
      <c r="H1" s="1" t="s">
        <v>306</v>
      </c>
      <c r="I1" s="1" t="s">
        <v>307</v>
      </c>
      <c r="J1" s="1" t="s">
        <v>294</v>
      </c>
      <c r="K1" s="45" t="s">
        <v>308</v>
      </c>
    </row>
    <row r="2" spans="1:11">
      <c r="A2" s="91">
        <v>1</v>
      </c>
      <c r="B2" s="116" t="s">
        <v>93</v>
      </c>
      <c r="C2" s="82">
        <v>67083</v>
      </c>
      <c r="D2" s="82">
        <v>74226</v>
      </c>
      <c r="E2" s="92">
        <v>72201</v>
      </c>
      <c r="F2" s="117">
        <f>E2/'[1]4a_İl'!E2</f>
        <v>0.24740604183228707</v>
      </c>
      <c r="G2" s="118">
        <f t="shared" ref="G2:G65" si="0">E2/$E$83</f>
        <v>1.9051732918458131E-2</v>
      </c>
      <c r="H2" s="118">
        <f t="shared" ref="H2:H65" si="1">(E2-C2)/C2</f>
        <v>7.6293546800232551E-2</v>
      </c>
      <c r="I2" s="64">
        <f t="shared" ref="I2:I65" si="2">E2-C2</f>
        <v>5118</v>
      </c>
      <c r="J2" s="48">
        <f>I2/$I$83</f>
        <v>1.7605355220204535E-2</v>
      </c>
      <c r="K2" s="82">
        <f t="shared" ref="K2:K65" si="3">E2-D2</f>
        <v>-2025</v>
      </c>
    </row>
    <row r="3" spans="1:11">
      <c r="A3" s="91">
        <v>2</v>
      </c>
      <c r="B3" s="116" t="s">
        <v>94</v>
      </c>
      <c r="C3" s="82">
        <v>7641</v>
      </c>
      <c r="D3" s="82">
        <v>9188</v>
      </c>
      <c r="E3" s="92">
        <v>9187</v>
      </c>
      <c r="F3" s="117">
        <f>E3/'[1]4a_İl'!E3</f>
        <v>0.22184926710294367</v>
      </c>
      <c r="G3" s="118">
        <f t="shared" si="0"/>
        <v>2.424180694476182E-3</v>
      </c>
      <c r="H3" s="118">
        <f t="shared" si="1"/>
        <v>0.20232953801858394</v>
      </c>
      <c r="I3" s="64">
        <f t="shared" si="2"/>
        <v>1546</v>
      </c>
      <c r="J3" s="48">
        <f t="shared" ref="J3:J66" si="4">I3/$I$83</f>
        <v>5.3180693963337652E-3</v>
      </c>
      <c r="K3" s="82">
        <f t="shared" si="3"/>
        <v>-1</v>
      </c>
    </row>
    <row r="4" spans="1:11">
      <c r="A4" s="91">
        <v>3</v>
      </c>
      <c r="B4" s="116" t="s">
        <v>95</v>
      </c>
      <c r="C4" s="82">
        <v>15675</v>
      </c>
      <c r="D4" s="82">
        <v>18929</v>
      </c>
      <c r="E4" s="92">
        <v>18549</v>
      </c>
      <c r="F4" s="117">
        <f>E4/'[1]4a_İl'!E4</f>
        <v>0.20230564523165517</v>
      </c>
      <c r="G4" s="118">
        <f t="shared" si="0"/>
        <v>4.8945387723782199E-3</v>
      </c>
      <c r="H4" s="118">
        <f t="shared" si="1"/>
        <v>0.18334928229665071</v>
      </c>
      <c r="I4" s="64">
        <f t="shared" si="2"/>
        <v>2874</v>
      </c>
      <c r="J4" s="48">
        <f t="shared" si="4"/>
        <v>9.8862428493293932E-3</v>
      </c>
      <c r="K4" s="82">
        <f t="shared" si="3"/>
        <v>-380</v>
      </c>
    </row>
    <row r="5" spans="1:11">
      <c r="A5" s="91">
        <v>4</v>
      </c>
      <c r="B5" s="116" t="s">
        <v>96</v>
      </c>
      <c r="C5" s="82">
        <v>2631</v>
      </c>
      <c r="D5" s="82">
        <v>3430</v>
      </c>
      <c r="E5" s="92">
        <v>3276</v>
      </c>
      <c r="F5" s="117">
        <f>E5/'[1]4a_İl'!E5</f>
        <v>0.15540796963946868</v>
      </c>
      <c r="G5" s="118">
        <f t="shared" si="0"/>
        <v>8.6444061773200971E-4</v>
      </c>
      <c r="H5" s="118">
        <f t="shared" si="1"/>
        <v>0.2451539338654504</v>
      </c>
      <c r="I5" s="64">
        <f t="shared" si="2"/>
        <v>645</v>
      </c>
      <c r="J5" s="48">
        <f t="shared" si="4"/>
        <v>2.2187288231793525E-3</v>
      </c>
      <c r="K5" s="82">
        <f t="shared" si="3"/>
        <v>-154</v>
      </c>
    </row>
    <row r="6" spans="1:11">
      <c r="A6" s="91">
        <v>5</v>
      </c>
      <c r="B6" s="116" t="s">
        <v>97</v>
      </c>
      <c r="C6" s="82">
        <v>8469</v>
      </c>
      <c r="D6" s="82">
        <v>10957</v>
      </c>
      <c r="E6" s="92">
        <v>10629</v>
      </c>
      <c r="F6" s="117">
        <f>E6/'[1]4a_İl'!E6</f>
        <v>0.25363909702667875</v>
      </c>
      <c r="G6" s="118">
        <f t="shared" si="0"/>
        <v>2.8046823339052292E-3</v>
      </c>
      <c r="H6" s="118">
        <f t="shared" si="1"/>
        <v>0.25504782146652499</v>
      </c>
      <c r="I6" s="64">
        <f t="shared" si="2"/>
        <v>2160</v>
      </c>
      <c r="J6" s="48">
        <f t="shared" si="4"/>
        <v>7.4301616404145758E-3</v>
      </c>
      <c r="K6" s="82">
        <f t="shared" si="3"/>
        <v>-328</v>
      </c>
    </row>
    <row r="7" spans="1:11">
      <c r="A7" s="91">
        <v>6</v>
      </c>
      <c r="B7" s="116" t="s">
        <v>98</v>
      </c>
      <c r="C7" s="82">
        <v>323228</v>
      </c>
      <c r="D7" s="82">
        <v>380067</v>
      </c>
      <c r="E7" s="92">
        <v>366182</v>
      </c>
      <c r="F7" s="117">
        <f>E7/'[1]4a_İl'!E7</f>
        <v>0.3097991705569722</v>
      </c>
      <c r="G7" s="118">
        <f t="shared" si="0"/>
        <v>9.6624723529408665E-2</v>
      </c>
      <c r="H7" s="118">
        <f t="shared" si="1"/>
        <v>0.13289071491331197</v>
      </c>
      <c r="I7" s="64">
        <f t="shared" si="2"/>
        <v>42954</v>
      </c>
      <c r="J7" s="48">
        <f t="shared" si="4"/>
        <v>0.14775701995479984</v>
      </c>
      <c r="K7" s="82">
        <f t="shared" si="3"/>
        <v>-13885</v>
      </c>
    </row>
    <row r="8" spans="1:11">
      <c r="A8" s="91">
        <v>7</v>
      </c>
      <c r="B8" s="116" t="s">
        <v>99</v>
      </c>
      <c r="C8" s="82">
        <v>128487</v>
      </c>
      <c r="D8" s="82">
        <v>137869</v>
      </c>
      <c r="E8" s="92">
        <v>134326</v>
      </c>
      <c r="F8" s="117">
        <f>E8/'[1]4a_İl'!E8</f>
        <v>0.22692540954388882</v>
      </c>
      <c r="G8" s="118">
        <f t="shared" si="0"/>
        <v>3.5444704034636731E-2</v>
      </c>
      <c r="H8" s="118">
        <f t="shared" si="1"/>
        <v>4.5444286192377441E-2</v>
      </c>
      <c r="I8" s="64">
        <f t="shared" si="2"/>
        <v>5839</v>
      </c>
      <c r="J8" s="48">
        <f t="shared" si="4"/>
        <v>2.0085515656657733E-2</v>
      </c>
      <c r="K8" s="82">
        <f t="shared" si="3"/>
        <v>-3543</v>
      </c>
    </row>
    <row r="9" spans="1:11">
      <c r="A9" s="91">
        <v>8</v>
      </c>
      <c r="B9" s="116" t="s">
        <v>100</v>
      </c>
      <c r="C9" s="82">
        <v>4276</v>
      </c>
      <c r="D9" s="82">
        <v>5823</v>
      </c>
      <c r="E9" s="92">
        <v>5702</v>
      </c>
      <c r="F9" s="117">
        <f>E9/'[1]4a_İl'!E9</f>
        <v>0.24479457347701025</v>
      </c>
      <c r="G9" s="118">
        <f t="shared" si="0"/>
        <v>1.5045910873955797E-3</v>
      </c>
      <c r="H9" s="118">
        <f t="shared" si="1"/>
        <v>0.33348924228250704</v>
      </c>
      <c r="I9" s="64">
        <f t="shared" si="2"/>
        <v>1426</v>
      </c>
      <c r="J9" s="48">
        <f t="shared" si="4"/>
        <v>4.9052826385329561E-3</v>
      </c>
      <c r="K9" s="82">
        <f t="shared" si="3"/>
        <v>-121</v>
      </c>
    </row>
    <row r="10" spans="1:11">
      <c r="A10" s="91">
        <v>9</v>
      </c>
      <c r="B10" s="116" t="s">
        <v>101</v>
      </c>
      <c r="C10" s="82">
        <v>38602</v>
      </c>
      <c r="D10" s="82">
        <v>44827</v>
      </c>
      <c r="E10" s="92">
        <v>43533</v>
      </c>
      <c r="F10" s="117">
        <f>E10/'[1]4a_İl'!E10</f>
        <v>0.26846204604179902</v>
      </c>
      <c r="G10" s="118">
        <f t="shared" si="0"/>
        <v>1.1487085901015744E-2</v>
      </c>
      <c r="H10" s="118">
        <f t="shared" si="1"/>
        <v>0.12773949536293455</v>
      </c>
      <c r="I10" s="64">
        <f t="shared" si="2"/>
        <v>4931</v>
      </c>
      <c r="J10" s="48">
        <f t="shared" si="4"/>
        <v>1.6962095855964941E-2</v>
      </c>
      <c r="K10" s="82">
        <f t="shared" si="3"/>
        <v>-1294</v>
      </c>
    </row>
    <row r="11" spans="1:11">
      <c r="A11" s="91">
        <v>10</v>
      </c>
      <c r="B11" s="116" t="s">
        <v>102</v>
      </c>
      <c r="C11" s="82">
        <v>38556</v>
      </c>
      <c r="D11" s="82">
        <v>44930</v>
      </c>
      <c r="E11" s="92">
        <v>44023</v>
      </c>
      <c r="F11" s="117">
        <f>E11/'[1]4a_İl'!E11</f>
        <v>0.25995890071215144</v>
      </c>
      <c r="G11" s="118">
        <f t="shared" si="0"/>
        <v>1.1616382574608139E-2</v>
      </c>
      <c r="H11" s="118">
        <f t="shared" si="1"/>
        <v>0.14179375453885257</v>
      </c>
      <c r="I11" s="64">
        <f t="shared" si="2"/>
        <v>5467</v>
      </c>
      <c r="J11" s="48">
        <f t="shared" si="4"/>
        <v>1.8805876707475223E-2</v>
      </c>
      <c r="K11" s="82">
        <f t="shared" si="3"/>
        <v>-907</v>
      </c>
    </row>
    <row r="12" spans="1:11">
      <c r="A12" s="91">
        <v>11</v>
      </c>
      <c r="B12" s="116" t="s">
        <v>103</v>
      </c>
      <c r="C12" s="82">
        <v>10209</v>
      </c>
      <c r="D12" s="82">
        <v>11478</v>
      </c>
      <c r="E12" s="92">
        <v>11218</v>
      </c>
      <c r="F12" s="117">
        <f>E12/'[1]4a_İl'!E12</f>
        <v>0.25948971802641624</v>
      </c>
      <c r="G12" s="118">
        <f t="shared" si="0"/>
        <v>2.9601022129785363E-3</v>
      </c>
      <c r="H12" s="118">
        <f t="shared" si="1"/>
        <v>9.8834361837594281E-2</v>
      </c>
      <c r="I12" s="64">
        <f t="shared" si="2"/>
        <v>1009</v>
      </c>
      <c r="J12" s="48">
        <f t="shared" si="4"/>
        <v>3.4708486551751419E-3</v>
      </c>
      <c r="K12" s="82">
        <f t="shared" si="3"/>
        <v>-260</v>
      </c>
    </row>
    <row r="13" spans="1:11">
      <c r="A13" s="91">
        <v>12</v>
      </c>
      <c r="B13" s="116" t="s">
        <v>104</v>
      </c>
      <c r="C13" s="82">
        <v>3703</v>
      </c>
      <c r="D13" s="82">
        <v>5692</v>
      </c>
      <c r="E13" s="92">
        <v>5721</v>
      </c>
      <c r="F13" s="117">
        <f>E13/'[1]4a_İl'!E13</f>
        <v>0.25244903362456977</v>
      </c>
      <c r="G13" s="118">
        <f t="shared" si="0"/>
        <v>1.5096046318818154E-3</v>
      </c>
      <c r="H13" s="118">
        <f t="shared" si="1"/>
        <v>0.54496354307318395</v>
      </c>
      <c r="I13" s="64">
        <f t="shared" si="2"/>
        <v>2018</v>
      </c>
      <c r="J13" s="48">
        <f t="shared" si="4"/>
        <v>6.9416973103502838E-3</v>
      </c>
      <c r="K13" s="82">
        <f t="shared" si="3"/>
        <v>29</v>
      </c>
    </row>
    <row r="14" spans="1:11">
      <c r="A14" s="91">
        <v>13</v>
      </c>
      <c r="B14" s="116" t="s">
        <v>105</v>
      </c>
      <c r="C14" s="82">
        <v>2716</v>
      </c>
      <c r="D14" s="82">
        <v>4129</v>
      </c>
      <c r="E14" s="92">
        <v>3953</v>
      </c>
      <c r="F14" s="117">
        <f>E14/'[1]4a_İl'!E14</f>
        <v>0.19588701684836471</v>
      </c>
      <c r="G14" s="118">
        <f t="shared" si="0"/>
        <v>1.043081123899461E-3</v>
      </c>
      <c r="H14" s="118">
        <f t="shared" si="1"/>
        <v>0.45544918998527245</v>
      </c>
      <c r="I14" s="64">
        <f t="shared" si="2"/>
        <v>1237</v>
      </c>
      <c r="J14" s="48">
        <f t="shared" si="4"/>
        <v>4.2551434949966802E-3</v>
      </c>
      <c r="K14" s="82">
        <f t="shared" si="3"/>
        <v>-176</v>
      </c>
    </row>
    <row r="15" spans="1:11">
      <c r="A15" s="91">
        <v>14</v>
      </c>
      <c r="B15" s="116" t="s">
        <v>106</v>
      </c>
      <c r="C15" s="82">
        <v>15669</v>
      </c>
      <c r="D15" s="82">
        <v>17982</v>
      </c>
      <c r="E15" s="92">
        <v>17541</v>
      </c>
      <c r="F15" s="117">
        <f>E15/'[1]4a_İl'!E15</f>
        <v>0.29686733122345016</v>
      </c>
      <c r="G15" s="118">
        <f t="shared" si="0"/>
        <v>4.6285570438452939E-3</v>
      </c>
      <c r="H15" s="118">
        <f t="shared" si="1"/>
        <v>0.11947156806433085</v>
      </c>
      <c r="I15" s="64">
        <f t="shared" si="2"/>
        <v>1872</v>
      </c>
      <c r="J15" s="48">
        <f t="shared" si="4"/>
        <v>6.4394734216926324E-3</v>
      </c>
      <c r="K15" s="82">
        <f t="shared" si="3"/>
        <v>-441</v>
      </c>
    </row>
    <row r="16" spans="1:11">
      <c r="A16" s="91">
        <v>15</v>
      </c>
      <c r="B16" s="116" t="s">
        <v>107</v>
      </c>
      <c r="C16" s="82">
        <v>7889</v>
      </c>
      <c r="D16" s="82">
        <v>10018</v>
      </c>
      <c r="E16" s="92">
        <v>9803</v>
      </c>
      <c r="F16" s="117">
        <f>E16/'[1]4a_İl'!E16</f>
        <v>0.2628502480225231</v>
      </c>
      <c r="G16" s="118">
        <f t="shared" si="0"/>
        <v>2.5867250841351925E-3</v>
      </c>
      <c r="H16" s="118">
        <f t="shared" si="1"/>
        <v>0.24261630117885663</v>
      </c>
      <c r="I16" s="64">
        <f t="shared" si="2"/>
        <v>1914</v>
      </c>
      <c r="J16" s="48">
        <f t="shared" si="4"/>
        <v>6.5839487869229158E-3</v>
      </c>
      <c r="K16" s="82">
        <f t="shared" si="3"/>
        <v>-215</v>
      </c>
    </row>
    <row r="17" spans="1:11">
      <c r="A17" s="91">
        <v>16</v>
      </c>
      <c r="B17" s="116" t="s">
        <v>108</v>
      </c>
      <c r="C17" s="82">
        <v>194557</v>
      </c>
      <c r="D17" s="82">
        <v>196478</v>
      </c>
      <c r="E17" s="92">
        <v>194516</v>
      </c>
      <c r="F17" s="117">
        <f>E17/'[1]4a_İl'!E17</f>
        <v>0.30110882524585952</v>
      </c>
      <c r="G17" s="118">
        <f t="shared" si="0"/>
        <v>5.1327085225506594E-2</v>
      </c>
      <c r="H17" s="118">
        <f t="shared" si="1"/>
        <v>-2.107351573060851E-4</v>
      </c>
      <c r="I17" s="64">
        <f t="shared" si="2"/>
        <v>-41</v>
      </c>
      <c r="J17" s="48">
        <f t="shared" si="4"/>
        <v>-1.4103547558194334E-4</v>
      </c>
      <c r="K17" s="82">
        <f t="shared" si="3"/>
        <v>-1962</v>
      </c>
    </row>
    <row r="18" spans="1:11">
      <c r="A18" s="91">
        <v>17</v>
      </c>
      <c r="B18" s="116" t="s">
        <v>109</v>
      </c>
      <c r="C18" s="82">
        <v>18269</v>
      </c>
      <c r="D18" s="82">
        <v>22547</v>
      </c>
      <c r="E18" s="92">
        <v>21987</v>
      </c>
      <c r="F18" s="117">
        <f>E18/'[1]4a_İl'!E18</f>
        <v>0.26124927222822925</v>
      </c>
      <c r="G18" s="118">
        <f t="shared" si="0"/>
        <v>5.8017264536244497E-3</v>
      </c>
      <c r="H18" s="118">
        <f t="shared" si="1"/>
        <v>0.20351414965241665</v>
      </c>
      <c r="I18" s="64">
        <f t="shared" si="2"/>
        <v>3718</v>
      </c>
      <c r="J18" s="48">
        <f t="shared" si="4"/>
        <v>1.2789509712528423E-2</v>
      </c>
      <c r="K18" s="82">
        <f t="shared" si="3"/>
        <v>-560</v>
      </c>
    </row>
    <row r="19" spans="1:11">
      <c r="A19" s="91">
        <v>18</v>
      </c>
      <c r="B19" s="116" t="s">
        <v>110</v>
      </c>
      <c r="C19" s="82">
        <v>5231</v>
      </c>
      <c r="D19" s="82">
        <v>6752</v>
      </c>
      <c r="E19" s="92">
        <v>6640</v>
      </c>
      <c r="F19" s="117">
        <f>E19/'[1]4a_İl'!E19</f>
        <v>0.27881587234935967</v>
      </c>
      <c r="G19" s="118">
        <f t="shared" si="0"/>
        <v>1.7521018625581636E-3</v>
      </c>
      <c r="H19" s="118">
        <f t="shared" si="1"/>
        <v>0.26935576371630665</v>
      </c>
      <c r="I19" s="64">
        <f t="shared" si="2"/>
        <v>1409</v>
      </c>
      <c r="J19" s="48">
        <f t="shared" si="4"/>
        <v>4.8468045145111747E-3</v>
      </c>
      <c r="K19" s="82">
        <f t="shared" si="3"/>
        <v>-112</v>
      </c>
    </row>
    <row r="20" spans="1:11">
      <c r="A20" s="91">
        <v>19</v>
      </c>
      <c r="B20" s="116" t="s">
        <v>111</v>
      </c>
      <c r="C20" s="82">
        <v>12244</v>
      </c>
      <c r="D20" s="82">
        <v>15351</v>
      </c>
      <c r="E20" s="92">
        <v>14966</v>
      </c>
      <c r="F20" s="117">
        <f>E20/'[1]4a_İl'!E20</f>
        <v>0.26958965306048926</v>
      </c>
      <c r="G20" s="118">
        <f t="shared" si="0"/>
        <v>3.9490898305791387E-3</v>
      </c>
      <c r="H20" s="118">
        <f t="shared" si="1"/>
        <v>0.22231296961777197</v>
      </c>
      <c r="I20" s="64">
        <f t="shared" si="2"/>
        <v>2722</v>
      </c>
      <c r="J20" s="48">
        <f t="shared" si="4"/>
        <v>9.363379622781701E-3</v>
      </c>
      <c r="K20" s="82">
        <f t="shared" si="3"/>
        <v>-385</v>
      </c>
    </row>
    <row r="21" spans="1:11">
      <c r="A21" s="91">
        <v>20</v>
      </c>
      <c r="B21" s="116" t="s">
        <v>112</v>
      </c>
      <c r="C21" s="82">
        <v>59225</v>
      </c>
      <c r="D21" s="82">
        <v>63313</v>
      </c>
      <c r="E21" s="92">
        <v>61726</v>
      </c>
      <c r="F21" s="117">
        <f>E21/'[1]4a_İl'!E21</f>
        <v>0.32695414505988102</v>
      </c>
      <c r="G21" s="118">
        <f t="shared" si="0"/>
        <v>1.6287686681967652E-2</v>
      </c>
      <c r="H21" s="118">
        <f t="shared" si="1"/>
        <v>4.2228788518362176E-2</v>
      </c>
      <c r="I21" s="64">
        <f t="shared" si="2"/>
        <v>2501</v>
      </c>
      <c r="J21" s="48">
        <f t="shared" si="4"/>
        <v>8.603164010498543E-3</v>
      </c>
      <c r="K21" s="82">
        <f t="shared" si="3"/>
        <v>-1587</v>
      </c>
    </row>
    <row r="22" spans="1:11">
      <c r="A22" s="91">
        <v>21</v>
      </c>
      <c r="B22" s="116" t="s">
        <v>113</v>
      </c>
      <c r="C22" s="82">
        <v>20263</v>
      </c>
      <c r="D22" s="82">
        <v>24015</v>
      </c>
      <c r="E22" s="92">
        <v>23523</v>
      </c>
      <c r="F22" s="117">
        <f>E22/'[1]4a_İl'!E22</f>
        <v>0.20062089022694901</v>
      </c>
      <c r="G22" s="118">
        <f t="shared" si="0"/>
        <v>6.2070319447222414E-3</v>
      </c>
      <c r="H22" s="118">
        <f t="shared" si="1"/>
        <v>0.16088437052756255</v>
      </c>
      <c r="I22" s="64">
        <f t="shared" si="2"/>
        <v>3260</v>
      </c>
      <c r="J22" s="48">
        <f t="shared" si="4"/>
        <v>1.1214040253588665E-2</v>
      </c>
      <c r="K22" s="82">
        <f t="shared" si="3"/>
        <v>-492</v>
      </c>
    </row>
    <row r="23" spans="1:11">
      <c r="A23" s="91">
        <v>22</v>
      </c>
      <c r="B23" s="116" t="s">
        <v>114</v>
      </c>
      <c r="C23" s="82">
        <v>19170</v>
      </c>
      <c r="D23" s="82">
        <v>21248</v>
      </c>
      <c r="E23" s="92">
        <v>20877</v>
      </c>
      <c r="F23" s="117">
        <f>E23/'[1]4a_İl'!E23</f>
        <v>0.33597798448614374</v>
      </c>
      <c r="G23" s="118">
        <f t="shared" si="0"/>
        <v>5.5088299073233109E-3</v>
      </c>
      <c r="H23" s="118">
        <f t="shared" si="1"/>
        <v>8.9045383411580595E-2</v>
      </c>
      <c r="I23" s="64">
        <f t="shared" si="2"/>
        <v>1707</v>
      </c>
      <c r="J23" s="48">
        <f t="shared" si="4"/>
        <v>5.8718916297165191E-3</v>
      </c>
      <c r="K23" s="82">
        <f t="shared" si="3"/>
        <v>-371</v>
      </c>
    </row>
    <row r="24" spans="1:11">
      <c r="A24" s="91">
        <v>23</v>
      </c>
      <c r="B24" s="116" t="s">
        <v>115</v>
      </c>
      <c r="C24" s="82">
        <v>9923</v>
      </c>
      <c r="D24" s="82">
        <v>11890</v>
      </c>
      <c r="E24" s="92">
        <v>11737</v>
      </c>
      <c r="F24" s="117">
        <f>E24/'[1]4a_İl'!E24</f>
        <v>0.18459046300956217</v>
      </c>
      <c r="G24" s="118">
        <f t="shared" si="0"/>
        <v>3.0970511386815011E-3</v>
      </c>
      <c r="H24" s="118">
        <f t="shared" si="1"/>
        <v>0.18280761866371056</v>
      </c>
      <c r="I24" s="64">
        <f t="shared" si="2"/>
        <v>1814</v>
      </c>
      <c r="J24" s="48">
        <f t="shared" si="4"/>
        <v>6.2399598220889071E-3</v>
      </c>
      <c r="K24" s="82">
        <f t="shared" si="3"/>
        <v>-153</v>
      </c>
    </row>
    <row r="25" spans="1:11">
      <c r="A25" s="91">
        <v>24</v>
      </c>
      <c r="B25" s="116" t="s">
        <v>116</v>
      </c>
      <c r="C25" s="82">
        <v>4676</v>
      </c>
      <c r="D25" s="82">
        <v>5972</v>
      </c>
      <c r="E25" s="92">
        <v>5852</v>
      </c>
      <c r="F25" s="117">
        <f>E25/'[1]4a_İl'!E25</f>
        <v>0.22442092345451756</v>
      </c>
      <c r="G25" s="118">
        <f t="shared" si="0"/>
        <v>1.5441717017605984E-3</v>
      </c>
      <c r="H25" s="118">
        <f t="shared" si="1"/>
        <v>0.25149700598802394</v>
      </c>
      <c r="I25" s="64">
        <f t="shared" si="2"/>
        <v>1176</v>
      </c>
      <c r="J25" s="48">
        <f t="shared" si="4"/>
        <v>4.0453102264479358E-3</v>
      </c>
      <c r="K25" s="82">
        <f t="shared" si="3"/>
        <v>-120</v>
      </c>
    </row>
    <row r="26" spans="1:11">
      <c r="A26" s="91">
        <v>25</v>
      </c>
      <c r="B26" s="116" t="s">
        <v>117</v>
      </c>
      <c r="C26" s="82">
        <v>12127</v>
      </c>
      <c r="D26" s="82">
        <v>14349</v>
      </c>
      <c r="E26" s="92">
        <v>14570</v>
      </c>
      <c r="F26" s="117">
        <f>E26/'[1]4a_İl'!E26</f>
        <v>0.18103876739562624</v>
      </c>
      <c r="G26" s="118">
        <f t="shared" si="0"/>
        <v>3.8445970086554886E-3</v>
      </c>
      <c r="H26" s="118">
        <f t="shared" si="1"/>
        <v>0.20145130700090708</v>
      </c>
      <c r="I26" s="64">
        <f t="shared" si="2"/>
        <v>2443</v>
      </c>
      <c r="J26" s="48">
        <f t="shared" si="4"/>
        <v>8.4036504108948185E-3</v>
      </c>
      <c r="K26" s="82">
        <f t="shared" si="3"/>
        <v>221</v>
      </c>
    </row>
    <row r="27" spans="1:11">
      <c r="A27" s="91">
        <v>26</v>
      </c>
      <c r="B27" s="116" t="s">
        <v>118</v>
      </c>
      <c r="C27" s="82">
        <v>45092</v>
      </c>
      <c r="D27" s="82">
        <v>50387</v>
      </c>
      <c r="E27" s="92">
        <v>48675</v>
      </c>
      <c r="F27" s="117">
        <f>E27/'[1]4a_İl'!E27</f>
        <v>0.28843418900661311</v>
      </c>
      <c r="G27" s="118">
        <f t="shared" si="0"/>
        <v>1.2843909361448587E-2</v>
      </c>
      <c r="H27" s="118">
        <f t="shared" si="1"/>
        <v>7.9459771134569326E-2</v>
      </c>
      <c r="I27" s="64">
        <f t="shared" si="2"/>
        <v>3583</v>
      </c>
      <c r="J27" s="48">
        <f t="shared" si="4"/>
        <v>1.2325124610002512E-2</v>
      </c>
      <c r="K27" s="82">
        <f t="shared" si="3"/>
        <v>-1712</v>
      </c>
    </row>
    <row r="28" spans="1:11">
      <c r="A28" s="91">
        <v>27</v>
      </c>
      <c r="B28" s="116" t="s">
        <v>119</v>
      </c>
      <c r="C28" s="82">
        <v>40361</v>
      </c>
      <c r="D28" s="82">
        <v>44292</v>
      </c>
      <c r="E28" s="92">
        <v>43472</v>
      </c>
      <c r="F28" s="117">
        <f>E28/'[1]4a_İl'!E28</f>
        <v>0.16267939002713069</v>
      </c>
      <c r="G28" s="118">
        <f t="shared" si="0"/>
        <v>1.1470989784507304E-2</v>
      </c>
      <c r="H28" s="118">
        <f t="shared" si="1"/>
        <v>7.7079358786947799E-2</v>
      </c>
      <c r="I28" s="64">
        <f t="shared" si="2"/>
        <v>3111</v>
      </c>
      <c r="J28" s="48">
        <f t="shared" si="4"/>
        <v>1.0701496695985992E-2</v>
      </c>
      <c r="K28" s="82">
        <f t="shared" si="3"/>
        <v>-820</v>
      </c>
    </row>
    <row r="29" spans="1:11">
      <c r="A29" s="91">
        <v>28</v>
      </c>
      <c r="B29" s="116" t="s">
        <v>120</v>
      </c>
      <c r="C29" s="82">
        <v>13618</v>
      </c>
      <c r="D29" s="82">
        <v>15921</v>
      </c>
      <c r="E29" s="92">
        <v>15529</v>
      </c>
      <c r="F29" s="117">
        <f>E29/'[1]4a_İl'!E29</f>
        <v>0.30454393912651251</v>
      </c>
      <c r="G29" s="118">
        <f t="shared" si="0"/>
        <v>4.0976490698291755E-3</v>
      </c>
      <c r="H29" s="118">
        <f t="shared" si="1"/>
        <v>0.1403289763548245</v>
      </c>
      <c r="I29" s="64">
        <f t="shared" si="2"/>
        <v>1911</v>
      </c>
      <c r="J29" s="48">
        <f t="shared" si="4"/>
        <v>6.5736291179778949E-3</v>
      </c>
      <c r="K29" s="82">
        <f t="shared" si="3"/>
        <v>-392</v>
      </c>
    </row>
    <row r="30" spans="1:11">
      <c r="A30" s="91">
        <v>29</v>
      </c>
      <c r="B30" s="116" t="s">
        <v>121</v>
      </c>
      <c r="C30" s="82">
        <v>2486</v>
      </c>
      <c r="D30" s="82">
        <v>3904</v>
      </c>
      <c r="E30" s="92">
        <v>3724</v>
      </c>
      <c r="F30" s="117">
        <f>E30/'[1]4a_İl'!E30</f>
        <v>0.234228567834455</v>
      </c>
      <c r="G30" s="118">
        <f t="shared" si="0"/>
        <v>9.8265471930219909E-4</v>
      </c>
      <c r="H30" s="118">
        <f t="shared" si="1"/>
        <v>0.49798873692679002</v>
      </c>
      <c r="I30" s="64">
        <f t="shared" si="2"/>
        <v>1238</v>
      </c>
      <c r="J30" s="48">
        <f t="shared" si="4"/>
        <v>4.2585833846450205E-3</v>
      </c>
      <c r="K30" s="82">
        <f t="shared" si="3"/>
        <v>-180</v>
      </c>
    </row>
    <row r="31" spans="1:11">
      <c r="A31" s="91">
        <v>30</v>
      </c>
      <c r="B31" s="116" t="s">
        <v>122</v>
      </c>
      <c r="C31" s="82">
        <v>1765</v>
      </c>
      <c r="D31" s="82">
        <v>3958</v>
      </c>
      <c r="E31" s="92">
        <v>3583</v>
      </c>
      <c r="F31" s="117">
        <f>E31/'[1]4a_İl'!E31</f>
        <v>0.29056848592977047</v>
      </c>
      <c r="G31" s="118">
        <f t="shared" si="0"/>
        <v>9.4544894179908142E-4</v>
      </c>
      <c r="H31" s="118">
        <f t="shared" si="1"/>
        <v>1.0300283286118981</v>
      </c>
      <c r="I31" s="64">
        <f t="shared" si="2"/>
        <v>1818</v>
      </c>
      <c r="J31" s="48">
        <f t="shared" si="4"/>
        <v>6.2537193806822674E-3</v>
      </c>
      <c r="K31" s="82">
        <f t="shared" si="3"/>
        <v>-375</v>
      </c>
    </row>
    <row r="32" spans="1:11">
      <c r="A32" s="91">
        <v>31</v>
      </c>
      <c r="B32" s="116" t="s">
        <v>123</v>
      </c>
      <c r="C32" s="82">
        <v>28165</v>
      </c>
      <c r="D32" s="82">
        <v>33934</v>
      </c>
      <c r="E32" s="92">
        <v>33555</v>
      </c>
      <c r="F32" s="117">
        <f>E32/'[1]4a_İl'!E32</f>
        <v>0.2234616409163559</v>
      </c>
      <c r="G32" s="118">
        <f t="shared" si="0"/>
        <v>8.8541834334546956E-3</v>
      </c>
      <c r="H32" s="118">
        <f t="shared" si="1"/>
        <v>0.19137227054855316</v>
      </c>
      <c r="I32" s="64">
        <f t="shared" si="2"/>
        <v>5390</v>
      </c>
      <c r="J32" s="48">
        <f t="shared" si="4"/>
        <v>1.8541005204553037E-2</v>
      </c>
      <c r="K32" s="82">
        <f t="shared" si="3"/>
        <v>-379</v>
      </c>
    </row>
    <row r="33" spans="1:11">
      <c r="A33" s="91">
        <v>32</v>
      </c>
      <c r="B33" s="116" t="s">
        <v>124</v>
      </c>
      <c r="C33" s="82">
        <v>13750</v>
      </c>
      <c r="D33" s="82">
        <v>16852</v>
      </c>
      <c r="E33" s="92">
        <v>16541</v>
      </c>
      <c r="F33" s="117">
        <f>E33/'[1]4a_İl'!E33</f>
        <v>0.25626684844916803</v>
      </c>
      <c r="G33" s="118">
        <f t="shared" si="0"/>
        <v>4.3646862814118352E-3</v>
      </c>
      <c r="H33" s="118">
        <f t="shared" si="1"/>
        <v>0.20298181818181818</v>
      </c>
      <c r="I33" s="64">
        <f t="shared" si="2"/>
        <v>2791</v>
      </c>
      <c r="J33" s="48">
        <f t="shared" si="4"/>
        <v>9.6007320085171668E-3</v>
      </c>
      <c r="K33" s="82">
        <f t="shared" si="3"/>
        <v>-311</v>
      </c>
    </row>
    <row r="34" spans="1:11">
      <c r="A34" s="91">
        <v>33</v>
      </c>
      <c r="B34" s="116" t="s">
        <v>125</v>
      </c>
      <c r="C34" s="82">
        <v>51904</v>
      </c>
      <c r="D34" s="82">
        <v>58217</v>
      </c>
      <c r="E34" s="92">
        <v>57996</v>
      </c>
      <c r="F34" s="117">
        <f>E34/'[1]4a_İl'!E34</f>
        <v>0.25597387120978066</v>
      </c>
      <c r="G34" s="118">
        <f t="shared" si="0"/>
        <v>1.5303448738090853E-2</v>
      </c>
      <c r="H34" s="118">
        <f t="shared" si="1"/>
        <v>0.11737053020961775</v>
      </c>
      <c r="I34" s="64">
        <f t="shared" si="2"/>
        <v>6092</v>
      </c>
      <c r="J34" s="48">
        <f t="shared" si="4"/>
        <v>2.0955807737687775E-2</v>
      </c>
      <c r="K34" s="82">
        <f t="shared" si="3"/>
        <v>-221</v>
      </c>
    </row>
    <row r="35" spans="1:11">
      <c r="A35" s="91">
        <v>34</v>
      </c>
      <c r="B35" s="116" t="s">
        <v>126</v>
      </c>
      <c r="C35" s="82">
        <v>1209474</v>
      </c>
      <c r="D35" s="82">
        <v>1271675</v>
      </c>
      <c r="E35" s="92">
        <v>1255221</v>
      </c>
      <c r="F35" s="117">
        <f>E35/'[1]4a_İl'!E35</f>
        <v>0.31245583137823524</v>
      </c>
      <c r="G35" s="118">
        <f t="shared" si="0"/>
        <v>0.33121612229248809</v>
      </c>
      <c r="H35" s="118">
        <f t="shared" si="1"/>
        <v>3.7823880463738781E-2</v>
      </c>
      <c r="I35" s="64">
        <f t="shared" si="2"/>
        <v>45747</v>
      </c>
      <c r="J35" s="48">
        <f t="shared" si="4"/>
        <v>0.1573646317426137</v>
      </c>
      <c r="K35" s="82">
        <f t="shared" si="3"/>
        <v>-16454</v>
      </c>
    </row>
    <row r="36" spans="1:11">
      <c r="A36" s="91">
        <v>35</v>
      </c>
      <c r="B36" s="116" t="s">
        <v>127</v>
      </c>
      <c r="C36" s="82">
        <v>255319</v>
      </c>
      <c r="D36" s="82">
        <v>271728</v>
      </c>
      <c r="E36" s="92">
        <v>266235</v>
      </c>
      <c r="F36" s="117">
        <f>E36/'[1]4a_İl'!E36</f>
        <v>0.30801330923849035</v>
      </c>
      <c r="G36" s="118">
        <f t="shared" si="0"/>
        <v>7.0251632436471798E-2</v>
      </c>
      <c r="H36" s="118">
        <f t="shared" si="1"/>
        <v>4.2754358273375662E-2</v>
      </c>
      <c r="I36" s="64">
        <f t="shared" si="2"/>
        <v>10916</v>
      </c>
      <c r="J36" s="48">
        <f t="shared" si="4"/>
        <v>3.7549835401280325E-2</v>
      </c>
      <c r="K36" s="82">
        <f t="shared" si="3"/>
        <v>-5493</v>
      </c>
    </row>
    <row r="37" spans="1:11">
      <c r="A37" s="91">
        <v>36</v>
      </c>
      <c r="B37" s="116" t="s">
        <v>128</v>
      </c>
      <c r="C37" s="82">
        <v>3780</v>
      </c>
      <c r="D37" s="82">
        <v>4697</v>
      </c>
      <c r="E37" s="92">
        <v>4471</v>
      </c>
      <c r="F37" s="117">
        <f>E37/'[1]4a_İl'!E37</f>
        <v>0.20669409643567102</v>
      </c>
      <c r="G37" s="118">
        <f t="shared" si="0"/>
        <v>1.1797661788399924E-3</v>
      </c>
      <c r="H37" s="118">
        <f t="shared" si="1"/>
        <v>0.1828042328042328</v>
      </c>
      <c r="I37" s="64">
        <f t="shared" si="2"/>
        <v>691</v>
      </c>
      <c r="J37" s="48">
        <f t="shared" si="4"/>
        <v>2.3769637470029961E-3</v>
      </c>
      <c r="K37" s="82">
        <f t="shared" si="3"/>
        <v>-226</v>
      </c>
    </row>
    <row r="38" spans="1:11">
      <c r="A38" s="91">
        <v>37</v>
      </c>
      <c r="B38" s="116" t="s">
        <v>129</v>
      </c>
      <c r="C38" s="82">
        <v>9921</v>
      </c>
      <c r="D38" s="82">
        <v>11597</v>
      </c>
      <c r="E38" s="92">
        <v>11362</v>
      </c>
      <c r="F38" s="117">
        <f>E38/'[1]4a_İl'!E38</f>
        <v>0.23616220822680883</v>
      </c>
      <c r="G38" s="118">
        <f t="shared" si="0"/>
        <v>2.9980996027689543E-3</v>
      </c>
      <c r="H38" s="118">
        <f t="shared" si="1"/>
        <v>0.14524745489365992</v>
      </c>
      <c r="I38" s="64">
        <f t="shared" si="2"/>
        <v>1441</v>
      </c>
      <c r="J38" s="48">
        <f t="shared" si="4"/>
        <v>4.9568809832580569E-3</v>
      </c>
      <c r="K38" s="82">
        <f t="shared" si="3"/>
        <v>-235</v>
      </c>
    </row>
    <row r="39" spans="1:11">
      <c r="A39" s="91">
        <v>38</v>
      </c>
      <c r="B39" s="116" t="s">
        <v>130</v>
      </c>
      <c r="C39" s="82">
        <v>40284</v>
      </c>
      <c r="D39" s="82">
        <v>44981</v>
      </c>
      <c r="E39" s="92">
        <v>43195</v>
      </c>
      <c r="F39" s="117">
        <f>E39/'[1]4a_İl'!E39</f>
        <v>0.19286237319617089</v>
      </c>
      <c r="G39" s="118">
        <f t="shared" si="0"/>
        <v>1.1397897583313235E-2</v>
      </c>
      <c r="H39" s="118">
        <f t="shared" si="1"/>
        <v>7.2261940224406712E-2</v>
      </c>
      <c r="I39" s="64">
        <f t="shared" si="2"/>
        <v>2911</v>
      </c>
      <c r="J39" s="48">
        <f t="shared" si="4"/>
        <v>1.0013518766317977E-2</v>
      </c>
      <c r="K39" s="82">
        <f t="shared" si="3"/>
        <v>-1786</v>
      </c>
    </row>
    <row r="40" spans="1:11">
      <c r="A40" s="91">
        <v>39</v>
      </c>
      <c r="B40" s="116" t="s">
        <v>131</v>
      </c>
      <c r="C40" s="82">
        <v>18428</v>
      </c>
      <c r="D40" s="82">
        <v>20787</v>
      </c>
      <c r="E40" s="92">
        <v>20765</v>
      </c>
      <c r="F40" s="117">
        <f>E40/'[1]4a_İl'!E40</f>
        <v>0.31722631305569982</v>
      </c>
      <c r="G40" s="118">
        <f t="shared" si="0"/>
        <v>5.4792763819307639E-3</v>
      </c>
      <c r="H40" s="118">
        <f t="shared" si="1"/>
        <v>0.12681788582591708</v>
      </c>
      <c r="I40" s="64">
        <f t="shared" si="2"/>
        <v>2337</v>
      </c>
      <c r="J40" s="48">
        <f t="shared" si="4"/>
        <v>8.0390221081707691E-3</v>
      </c>
      <c r="K40" s="82">
        <f t="shared" si="3"/>
        <v>-22</v>
      </c>
    </row>
    <row r="41" spans="1:11">
      <c r="A41" s="91">
        <v>40</v>
      </c>
      <c r="B41" s="116" t="s">
        <v>132</v>
      </c>
      <c r="C41" s="82">
        <v>4482</v>
      </c>
      <c r="D41" s="82">
        <v>5787</v>
      </c>
      <c r="E41" s="92">
        <v>5722</v>
      </c>
      <c r="F41" s="117">
        <f>E41/'[1]4a_İl'!E41</f>
        <v>0.22083285091273977</v>
      </c>
      <c r="G41" s="118">
        <f t="shared" si="0"/>
        <v>1.5098685026442489E-3</v>
      </c>
      <c r="H41" s="118">
        <f t="shared" si="1"/>
        <v>0.27666220437304773</v>
      </c>
      <c r="I41" s="64">
        <f t="shared" si="2"/>
        <v>1240</v>
      </c>
      <c r="J41" s="48">
        <f t="shared" si="4"/>
        <v>4.2654631639417011E-3</v>
      </c>
      <c r="K41" s="82">
        <f t="shared" si="3"/>
        <v>-65</v>
      </c>
    </row>
    <row r="42" spans="1:11">
      <c r="A42" s="91">
        <v>41</v>
      </c>
      <c r="B42" s="116" t="s">
        <v>133</v>
      </c>
      <c r="C42" s="82">
        <v>103677</v>
      </c>
      <c r="D42" s="82">
        <v>115640</v>
      </c>
      <c r="E42" s="92">
        <v>114399</v>
      </c>
      <c r="F42" s="117">
        <f>E42/'[1]4a_İl'!E42</f>
        <v>0.24643325671719599</v>
      </c>
      <c r="G42" s="118">
        <f t="shared" si="0"/>
        <v>3.0186551351625207E-2</v>
      </c>
      <c r="H42" s="118">
        <f t="shared" si="1"/>
        <v>0.10341734425185914</v>
      </c>
      <c r="I42" s="64">
        <f t="shared" si="2"/>
        <v>10722</v>
      </c>
      <c r="J42" s="48">
        <f t="shared" si="4"/>
        <v>3.6882496809502348E-2</v>
      </c>
      <c r="K42" s="82">
        <f t="shared" si="3"/>
        <v>-1241</v>
      </c>
    </row>
    <row r="43" spans="1:11">
      <c r="A43" s="91">
        <v>42</v>
      </c>
      <c r="B43" s="116" t="s">
        <v>134</v>
      </c>
      <c r="C43" s="82">
        <v>46289</v>
      </c>
      <c r="D43" s="82">
        <v>56026</v>
      </c>
      <c r="E43" s="92">
        <v>54493</v>
      </c>
      <c r="F43" s="117">
        <f>E43/'[1]4a_İl'!E43</f>
        <v>0.17998090966439984</v>
      </c>
      <c r="G43" s="118">
        <f t="shared" si="0"/>
        <v>1.4379109457286448E-2</v>
      </c>
      <c r="H43" s="118">
        <f t="shared" si="1"/>
        <v>0.1772343321307438</v>
      </c>
      <c r="I43" s="64">
        <f t="shared" si="2"/>
        <v>8204</v>
      </c>
      <c r="J43" s="48">
        <f t="shared" si="4"/>
        <v>2.8220854674982025E-2</v>
      </c>
      <c r="K43" s="82">
        <f t="shared" si="3"/>
        <v>-1533</v>
      </c>
    </row>
    <row r="44" spans="1:11">
      <c r="A44" s="91">
        <v>43</v>
      </c>
      <c r="B44" s="116" t="s">
        <v>135</v>
      </c>
      <c r="C44" s="82">
        <v>15745</v>
      </c>
      <c r="D44" s="82">
        <v>18164</v>
      </c>
      <c r="E44" s="92">
        <v>18152</v>
      </c>
      <c r="F44" s="117">
        <f>E44/'[1]4a_İl'!E44</f>
        <v>0.21810229853292801</v>
      </c>
      <c r="G44" s="118">
        <f t="shared" si="0"/>
        <v>4.7897820796921368E-3</v>
      </c>
      <c r="H44" s="118">
        <f t="shared" si="1"/>
        <v>0.15287392823118451</v>
      </c>
      <c r="I44" s="64">
        <f t="shared" si="2"/>
        <v>2407</v>
      </c>
      <c r="J44" s="48">
        <f t="shared" si="4"/>
        <v>8.2798143835545752E-3</v>
      </c>
      <c r="K44" s="82">
        <f t="shared" si="3"/>
        <v>-12</v>
      </c>
    </row>
    <row r="45" spans="1:11">
      <c r="A45" s="91">
        <v>44</v>
      </c>
      <c r="B45" s="116" t="s">
        <v>136</v>
      </c>
      <c r="C45" s="82">
        <v>18166</v>
      </c>
      <c r="D45" s="82">
        <v>20575</v>
      </c>
      <c r="E45" s="92">
        <v>19364</v>
      </c>
      <c r="F45" s="117">
        <f>E45/'[1]4a_İl'!E45</f>
        <v>0.21310501177558164</v>
      </c>
      <c r="G45" s="118">
        <f t="shared" si="0"/>
        <v>5.1095934437614884E-3</v>
      </c>
      <c r="H45" s="118">
        <f t="shared" si="1"/>
        <v>6.5947374215567539E-2</v>
      </c>
      <c r="I45" s="64">
        <f t="shared" si="2"/>
        <v>1198</v>
      </c>
      <c r="J45" s="48">
        <f t="shared" si="4"/>
        <v>4.1209877987114178E-3</v>
      </c>
      <c r="K45" s="82">
        <f t="shared" si="3"/>
        <v>-1211</v>
      </c>
    </row>
    <row r="46" spans="1:11">
      <c r="A46" s="91">
        <v>45</v>
      </c>
      <c r="B46" s="116" t="s">
        <v>137</v>
      </c>
      <c r="C46" s="82">
        <v>54882</v>
      </c>
      <c r="D46" s="82">
        <v>60951</v>
      </c>
      <c r="E46" s="92">
        <v>59786</v>
      </c>
      <c r="F46" s="117">
        <f>E46/'[1]4a_İl'!E46</f>
        <v>0.26246910436687548</v>
      </c>
      <c r="G46" s="118">
        <f t="shared" si="0"/>
        <v>1.5775777402846743E-2</v>
      </c>
      <c r="H46" s="118">
        <f t="shared" si="1"/>
        <v>8.9355344192995886E-2</v>
      </c>
      <c r="I46" s="64">
        <f t="shared" si="2"/>
        <v>4904</v>
      </c>
      <c r="J46" s="48">
        <f t="shared" si="4"/>
        <v>1.6869218835459759E-2</v>
      </c>
      <c r="K46" s="82">
        <f t="shared" si="3"/>
        <v>-1165</v>
      </c>
    </row>
    <row r="47" spans="1:11">
      <c r="A47" s="91">
        <v>46</v>
      </c>
      <c r="B47" s="116" t="s">
        <v>138</v>
      </c>
      <c r="C47" s="82">
        <v>19103</v>
      </c>
      <c r="D47" s="82">
        <v>22624</v>
      </c>
      <c r="E47" s="92">
        <v>22039</v>
      </c>
      <c r="F47" s="117">
        <f>E47/'[1]4a_İl'!E47</f>
        <v>0.16609390308237246</v>
      </c>
      <c r="G47" s="118">
        <f t="shared" si="0"/>
        <v>5.8154477332709896E-3</v>
      </c>
      <c r="H47" s="118">
        <f t="shared" si="1"/>
        <v>0.15369313720358058</v>
      </c>
      <c r="I47" s="64">
        <f t="shared" si="2"/>
        <v>2936</v>
      </c>
      <c r="J47" s="48">
        <f t="shared" si="4"/>
        <v>1.0099516007526479E-2</v>
      </c>
      <c r="K47" s="82">
        <f t="shared" si="3"/>
        <v>-585</v>
      </c>
    </row>
    <row r="48" spans="1:11">
      <c r="A48" s="91">
        <v>47</v>
      </c>
      <c r="B48" s="116" t="s">
        <v>139</v>
      </c>
      <c r="C48" s="82">
        <v>6565</v>
      </c>
      <c r="D48" s="82">
        <v>7904</v>
      </c>
      <c r="E48" s="92">
        <v>7972</v>
      </c>
      <c r="F48" s="117">
        <f>E48/'[1]4a_İl'!E48</f>
        <v>0.1422707641788914</v>
      </c>
      <c r="G48" s="118">
        <f t="shared" si="0"/>
        <v>2.1035777181195301E-3</v>
      </c>
      <c r="H48" s="118">
        <f t="shared" si="1"/>
        <v>0.21431835491241433</v>
      </c>
      <c r="I48" s="64">
        <f t="shared" si="2"/>
        <v>1407</v>
      </c>
      <c r="J48" s="48">
        <f t="shared" si="4"/>
        <v>4.8399247352144941E-3</v>
      </c>
      <c r="K48" s="82">
        <f t="shared" si="3"/>
        <v>68</v>
      </c>
    </row>
    <row r="49" spans="1:11">
      <c r="A49" s="91">
        <v>48</v>
      </c>
      <c r="B49" s="116" t="s">
        <v>140</v>
      </c>
      <c r="C49" s="82">
        <v>39789</v>
      </c>
      <c r="D49" s="82">
        <v>46439</v>
      </c>
      <c r="E49" s="92">
        <v>45726</v>
      </c>
      <c r="F49" s="117">
        <f>E49/'[1]4a_İl'!E49</f>
        <v>0.19640402721462444</v>
      </c>
      <c r="G49" s="118">
        <f t="shared" si="0"/>
        <v>1.2065754483032319E-2</v>
      </c>
      <c r="H49" s="118">
        <f t="shared" si="1"/>
        <v>0.14921209379476741</v>
      </c>
      <c r="I49" s="64">
        <f t="shared" si="2"/>
        <v>5937</v>
      </c>
      <c r="J49" s="48">
        <f t="shared" si="4"/>
        <v>2.0422624842195064E-2</v>
      </c>
      <c r="K49" s="82">
        <f t="shared" si="3"/>
        <v>-713</v>
      </c>
    </row>
    <row r="50" spans="1:11">
      <c r="A50" s="91">
        <v>49</v>
      </c>
      <c r="B50" s="116" t="s">
        <v>141</v>
      </c>
      <c r="C50" s="82">
        <v>2744</v>
      </c>
      <c r="D50" s="82">
        <v>4061</v>
      </c>
      <c r="E50" s="92">
        <v>3986</v>
      </c>
      <c r="F50" s="117">
        <f>E50/'[1]4a_İl'!E50</f>
        <v>0.20773400041692724</v>
      </c>
      <c r="G50" s="118">
        <f t="shared" si="0"/>
        <v>1.0517888590597651E-3</v>
      </c>
      <c r="H50" s="118">
        <f t="shared" si="1"/>
        <v>0.45262390670553937</v>
      </c>
      <c r="I50" s="64">
        <f t="shared" si="2"/>
        <v>1242</v>
      </c>
      <c r="J50" s="48">
        <f t="shared" si="4"/>
        <v>4.2723429432383808E-3</v>
      </c>
      <c r="K50" s="82">
        <f t="shared" si="3"/>
        <v>-75</v>
      </c>
    </row>
    <row r="51" spans="1:11">
      <c r="A51" s="91">
        <v>50</v>
      </c>
      <c r="B51" s="116" t="s">
        <v>142</v>
      </c>
      <c r="C51" s="82">
        <v>7919</v>
      </c>
      <c r="D51" s="82">
        <v>9274</v>
      </c>
      <c r="E51" s="92">
        <v>8995</v>
      </c>
      <c r="F51" s="117">
        <f>E51/'[1]4a_İl'!E51</f>
        <v>0.22023896968806619</v>
      </c>
      <c r="G51" s="118">
        <f t="shared" si="0"/>
        <v>2.3735175080889584E-3</v>
      </c>
      <c r="H51" s="118">
        <f t="shared" si="1"/>
        <v>0.13587574188660184</v>
      </c>
      <c r="I51" s="64">
        <f t="shared" si="2"/>
        <v>1076</v>
      </c>
      <c r="J51" s="48">
        <f t="shared" si="4"/>
        <v>3.7013212616139276E-3</v>
      </c>
      <c r="K51" s="82">
        <f t="shared" si="3"/>
        <v>-279</v>
      </c>
    </row>
    <row r="52" spans="1:11">
      <c r="A52" s="91">
        <v>51</v>
      </c>
      <c r="B52" s="116" t="s">
        <v>143</v>
      </c>
      <c r="C52" s="82">
        <v>6956</v>
      </c>
      <c r="D52" s="82">
        <v>8994</v>
      </c>
      <c r="E52" s="92">
        <v>9056</v>
      </c>
      <c r="F52" s="117">
        <f>E52/'[1]4a_İl'!E52</f>
        <v>0.22700724437871306</v>
      </c>
      <c r="G52" s="118">
        <f t="shared" si="0"/>
        <v>2.389613624597399E-3</v>
      </c>
      <c r="H52" s="118">
        <f t="shared" si="1"/>
        <v>0.30189764232317423</v>
      </c>
      <c r="I52" s="64">
        <f t="shared" si="2"/>
        <v>2100</v>
      </c>
      <c r="J52" s="48">
        <f t="shared" si="4"/>
        <v>7.2237682615141708E-3</v>
      </c>
      <c r="K52" s="82">
        <f t="shared" si="3"/>
        <v>62</v>
      </c>
    </row>
    <row r="53" spans="1:11">
      <c r="A53" s="91">
        <v>52</v>
      </c>
      <c r="B53" s="116" t="s">
        <v>144</v>
      </c>
      <c r="C53" s="82">
        <v>22186</v>
      </c>
      <c r="D53" s="82">
        <v>24115</v>
      </c>
      <c r="E53" s="92">
        <v>23719</v>
      </c>
      <c r="F53" s="117">
        <f>E53/'[1]4a_İl'!E53</f>
        <v>0.31931879375336564</v>
      </c>
      <c r="G53" s="118">
        <f t="shared" si="0"/>
        <v>6.2587506141591996E-3</v>
      </c>
      <c r="H53" s="118">
        <f t="shared" si="1"/>
        <v>6.9097629135490848E-2</v>
      </c>
      <c r="I53" s="64">
        <f t="shared" si="2"/>
        <v>1533</v>
      </c>
      <c r="J53" s="48">
        <f t="shared" si="4"/>
        <v>5.273350830905345E-3</v>
      </c>
      <c r="K53" s="82">
        <f t="shared" si="3"/>
        <v>-396</v>
      </c>
    </row>
    <row r="54" spans="1:11">
      <c r="A54" s="91">
        <v>53</v>
      </c>
      <c r="B54" s="116" t="s">
        <v>145</v>
      </c>
      <c r="C54" s="82">
        <v>10090</v>
      </c>
      <c r="D54" s="82">
        <v>13539</v>
      </c>
      <c r="E54" s="92">
        <v>13119</v>
      </c>
      <c r="F54" s="117">
        <f>E54/'[1]4a_İl'!E54</f>
        <v>0.2731190406795187</v>
      </c>
      <c r="G54" s="118">
        <f t="shared" si="0"/>
        <v>3.4617205323645406E-3</v>
      </c>
      <c r="H54" s="118">
        <f t="shared" si="1"/>
        <v>0.30019821605550051</v>
      </c>
      <c r="I54" s="64">
        <f t="shared" si="2"/>
        <v>3029</v>
      </c>
      <c r="J54" s="48">
        <f t="shared" si="4"/>
        <v>1.0419425744822106E-2</v>
      </c>
      <c r="K54" s="82">
        <f t="shared" si="3"/>
        <v>-420</v>
      </c>
    </row>
    <row r="55" spans="1:11">
      <c r="A55" s="91">
        <v>54</v>
      </c>
      <c r="B55" s="116" t="s">
        <v>146</v>
      </c>
      <c r="C55" s="82">
        <v>40870</v>
      </c>
      <c r="D55" s="82">
        <v>46193</v>
      </c>
      <c r="E55" s="92">
        <v>45582</v>
      </c>
      <c r="F55" s="117">
        <f>E55/'[1]4a_İl'!E55</f>
        <v>0.26520899273878235</v>
      </c>
      <c r="G55" s="118">
        <f t="shared" si="0"/>
        <v>1.20277570932419E-2</v>
      </c>
      <c r="H55" s="118">
        <f t="shared" si="1"/>
        <v>0.11529239050648397</v>
      </c>
      <c r="I55" s="64">
        <f t="shared" si="2"/>
        <v>4712</v>
      </c>
      <c r="J55" s="48">
        <f t="shared" si="4"/>
        <v>1.6208760022978462E-2</v>
      </c>
      <c r="K55" s="82">
        <f t="shared" si="3"/>
        <v>-611</v>
      </c>
    </row>
    <row r="56" spans="1:11">
      <c r="A56" s="91">
        <v>55</v>
      </c>
      <c r="B56" s="116" t="s">
        <v>147</v>
      </c>
      <c r="C56" s="82">
        <v>41778</v>
      </c>
      <c r="D56" s="82">
        <v>46976</v>
      </c>
      <c r="E56" s="92">
        <v>46078</v>
      </c>
      <c r="F56" s="117">
        <f>E56/'[1]4a_İl'!E56</f>
        <v>0.29849644030135974</v>
      </c>
      <c r="G56" s="118">
        <f t="shared" si="0"/>
        <v>1.2158636991408896E-2</v>
      </c>
      <c r="H56" s="118">
        <f t="shared" si="1"/>
        <v>0.10292498444157212</v>
      </c>
      <c r="I56" s="64">
        <f t="shared" si="2"/>
        <v>4300</v>
      </c>
      <c r="J56" s="48">
        <f t="shared" si="4"/>
        <v>1.4791525487862349E-2</v>
      </c>
      <c r="K56" s="82">
        <f t="shared" si="3"/>
        <v>-898</v>
      </c>
    </row>
    <row r="57" spans="1:11">
      <c r="A57" s="91">
        <v>56</v>
      </c>
      <c r="B57" s="116" t="s">
        <v>148</v>
      </c>
      <c r="C57" s="82">
        <v>2059</v>
      </c>
      <c r="D57" s="82">
        <v>3277</v>
      </c>
      <c r="E57" s="92">
        <v>3287</v>
      </c>
      <c r="F57" s="117">
        <f>E57/'[1]4a_İl'!E57</f>
        <v>0.166010101010101</v>
      </c>
      <c r="G57" s="118">
        <f t="shared" si="0"/>
        <v>8.673431961187777E-4</v>
      </c>
      <c r="H57" s="118">
        <f t="shared" si="1"/>
        <v>0.5964060223409422</v>
      </c>
      <c r="I57" s="64">
        <f t="shared" si="2"/>
        <v>1228</v>
      </c>
      <c r="J57" s="48">
        <f t="shared" si="4"/>
        <v>4.2241844881616194E-3</v>
      </c>
      <c r="K57" s="82">
        <f t="shared" si="3"/>
        <v>10</v>
      </c>
    </row>
    <row r="58" spans="1:11">
      <c r="A58" s="91">
        <v>57</v>
      </c>
      <c r="B58" s="116" t="s">
        <v>149</v>
      </c>
      <c r="C58" s="82">
        <v>6101</v>
      </c>
      <c r="D58" s="82">
        <v>7667</v>
      </c>
      <c r="E58" s="92">
        <v>7327</v>
      </c>
      <c r="F58" s="117">
        <f>E58/'[1]4a_İl'!E58</f>
        <v>0.31652842578192503</v>
      </c>
      <c r="G58" s="118">
        <f t="shared" si="0"/>
        <v>1.9333810763499497E-3</v>
      </c>
      <c r="H58" s="118">
        <f t="shared" si="1"/>
        <v>0.20095066382560237</v>
      </c>
      <c r="I58" s="64">
        <f t="shared" si="2"/>
        <v>1226</v>
      </c>
      <c r="J58" s="48">
        <f t="shared" si="4"/>
        <v>4.2173047088649397E-3</v>
      </c>
      <c r="K58" s="82">
        <f t="shared" si="3"/>
        <v>-340</v>
      </c>
    </row>
    <row r="59" spans="1:11">
      <c r="A59" s="91">
        <v>58</v>
      </c>
      <c r="B59" s="116" t="s">
        <v>150</v>
      </c>
      <c r="C59" s="82">
        <v>12014</v>
      </c>
      <c r="D59" s="82">
        <v>15936</v>
      </c>
      <c r="E59" s="92">
        <v>15928</v>
      </c>
      <c r="F59" s="117">
        <f>E59/'[1]4a_İl'!E59</f>
        <v>0.19923697542060168</v>
      </c>
      <c r="G59" s="118">
        <f t="shared" si="0"/>
        <v>4.2029335040401255E-3</v>
      </c>
      <c r="H59" s="118">
        <f t="shared" si="1"/>
        <v>0.32578658232062596</v>
      </c>
      <c r="I59" s="64">
        <f t="shared" si="2"/>
        <v>3914</v>
      </c>
      <c r="J59" s="48">
        <f t="shared" si="4"/>
        <v>1.3463728083603079E-2</v>
      </c>
      <c r="K59" s="82">
        <f t="shared" si="3"/>
        <v>-8</v>
      </c>
    </row>
    <row r="60" spans="1:11">
      <c r="A60" s="91">
        <v>59</v>
      </c>
      <c r="B60" s="116" t="s">
        <v>151</v>
      </c>
      <c r="C60" s="82">
        <v>70732</v>
      </c>
      <c r="D60" s="82">
        <v>74622</v>
      </c>
      <c r="E60" s="92">
        <v>73113</v>
      </c>
      <c r="F60" s="117">
        <f>E60/'[1]4a_İl'!E60</f>
        <v>0.29797526959725473</v>
      </c>
      <c r="G60" s="118">
        <f t="shared" si="0"/>
        <v>1.9292383053797442E-2</v>
      </c>
      <c r="H60" s="118">
        <f t="shared" si="1"/>
        <v>3.36622745009331E-2</v>
      </c>
      <c r="I60" s="64">
        <f t="shared" si="2"/>
        <v>2381</v>
      </c>
      <c r="J60" s="48">
        <f t="shared" si="4"/>
        <v>8.190377252697733E-3</v>
      </c>
      <c r="K60" s="82">
        <f t="shared" si="3"/>
        <v>-1509</v>
      </c>
    </row>
    <row r="61" spans="1:11">
      <c r="A61" s="91">
        <v>60</v>
      </c>
      <c r="B61" s="116" t="s">
        <v>152</v>
      </c>
      <c r="C61" s="82">
        <v>11413</v>
      </c>
      <c r="D61" s="82">
        <v>13874</v>
      </c>
      <c r="E61" s="92">
        <v>13772</v>
      </c>
      <c r="F61" s="117">
        <f>E61/'[1]4a_İl'!E61</f>
        <v>0.25410062916289966</v>
      </c>
      <c r="G61" s="118">
        <f t="shared" si="0"/>
        <v>3.6340281402335891E-3</v>
      </c>
      <c r="H61" s="118">
        <f t="shared" si="1"/>
        <v>0.20669412073950758</v>
      </c>
      <c r="I61" s="64">
        <f t="shared" si="2"/>
        <v>2359</v>
      </c>
      <c r="J61" s="48">
        <f t="shared" si="4"/>
        <v>8.1146996804342519E-3</v>
      </c>
      <c r="K61" s="82">
        <f t="shared" si="3"/>
        <v>-102</v>
      </c>
    </row>
    <row r="62" spans="1:11">
      <c r="A62" s="91">
        <v>61</v>
      </c>
      <c r="B62" s="116" t="s">
        <v>153</v>
      </c>
      <c r="C62" s="82">
        <v>27720</v>
      </c>
      <c r="D62" s="82">
        <v>31596</v>
      </c>
      <c r="E62" s="92">
        <v>30675</v>
      </c>
      <c r="F62" s="117">
        <f>E62/'[1]4a_İl'!E62</f>
        <v>0.25645420191953983</v>
      </c>
      <c r="G62" s="118">
        <f t="shared" si="0"/>
        <v>8.0942356376463367E-3</v>
      </c>
      <c r="H62" s="118">
        <f t="shared" si="1"/>
        <v>0.1066017316017316</v>
      </c>
      <c r="I62" s="64">
        <f t="shared" si="2"/>
        <v>2955</v>
      </c>
      <c r="J62" s="48">
        <f t="shared" si="4"/>
        <v>1.0164873910844941E-2</v>
      </c>
      <c r="K62" s="82">
        <f t="shared" si="3"/>
        <v>-921</v>
      </c>
    </row>
    <row r="63" spans="1:11">
      <c r="A63" s="91">
        <v>62</v>
      </c>
      <c r="B63" s="116" t="s">
        <v>154</v>
      </c>
      <c r="C63" s="82">
        <v>1550</v>
      </c>
      <c r="D63" s="82">
        <v>2574</v>
      </c>
      <c r="E63" s="92">
        <v>2349</v>
      </c>
      <c r="F63" s="117">
        <f>E63/'[1]4a_İl'!E63</f>
        <v>0.2517954764712188</v>
      </c>
      <c r="G63" s="118">
        <f t="shared" si="0"/>
        <v>6.198324209561938E-4</v>
      </c>
      <c r="H63" s="118">
        <f t="shared" si="1"/>
        <v>0.51548387096774195</v>
      </c>
      <c r="I63" s="64">
        <f t="shared" si="2"/>
        <v>799</v>
      </c>
      <c r="J63" s="48">
        <f t="shared" si="4"/>
        <v>2.7484718290237248E-3</v>
      </c>
      <c r="K63" s="82">
        <f t="shared" si="3"/>
        <v>-225</v>
      </c>
    </row>
    <row r="64" spans="1:11">
      <c r="A64" s="91">
        <v>63</v>
      </c>
      <c r="B64" s="116" t="s">
        <v>155</v>
      </c>
      <c r="C64" s="82">
        <v>15348</v>
      </c>
      <c r="D64" s="82">
        <v>19953</v>
      </c>
      <c r="E64" s="92">
        <v>18906</v>
      </c>
      <c r="F64" s="117">
        <f>E64/'[1]4a_İl'!E64</f>
        <v>0.17307956386806184</v>
      </c>
      <c r="G64" s="118">
        <f t="shared" si="0"/>
        <v>4.9887406345669643E-3</v>
      </c>
      <c r="H64" s="118">
        <f t="shared" si="1"/>
        <v>0.23182173573103987</v>
      </c>
      <c r="I64" s="64">
        <f t="shared" si="2"/>
        <v>3558</v>
      </c>
      <c r="J64" s="48">
        <f t="shared" si="4"/>
        <v>1.223912736879401E-2</v>
      </c>
      <c r="K64" s="82">
        <f t="shared" si="3"/>
        <v>-1047</v>
      </c>
    </row>
    <row r="65" spans="1:11">
      <c r="A65" s="91">
        <v>64</v>
      </c>
      <c r="B65" s="116" t="s">
        <v>156</v>
      </c>
      <c r="C65" s="82">
        <v>15414</v>
      </c>
      <c r="D65" s="82">
        <v>17919</v>
      </c>
      <c r="E65" s="92">
        <v>17565</v>
      </c>
      <c r="F65" s="117">
        <f>E65/'[1]4a_İl'!E65</f>
        <v>0.29494735781572717</v>
      </c>
      <c r="G65" s="118">
        <f t="shared" si="0"/>
        <v>4.6348899421436969E-3</v>
      </c>
      <c r="H65" s="118">
        <f t="shared" si="1"/>
        <v>0.13954846243674582</v>
      </c>
      <c r="I65" s="64">
        <f t="shared" si="2"/>
        <v>2151</v>
      </c>
      <c r="J65" s="48">
        <f t="shared" si="4"/>
        <v>7.3992026335795149E-3</v>
      </c>
      <c r="K65" s="82">
        <f t="shared" si="3"/>
        <v>-354</v>
      </c>
    </row>
    <row r="66" spans="1:11">
      <c r="A66" s="91">
        <v>65</v>
      </c>
      <c r="B66" s="116" t="s">
        <v>157</v>
      </c>
      <c r="C66" s="82">
        <v>8263</v>
      </c>
      <c r="D66" s="82">
        <v>10098</v>
      </c>
      <c r="E66" s="92">
        <v>10795</v>
      </c>
      <c r="F66" s="117">
        <f>E66/'[1]4a_İl'!E66</f>
        <v>0.17120517659746562</v>
      </c>
      <c r="G66" s="118">
        <f t="shared" ref="G66:G83" si="5">E66/$E$83</f>
        <v>2.8484848804691833E-3</v>
      </c>
      <c r="H66" s="118">
        <f t="shared" ref="H66:H83" si="6">(E66-C66)/C66</f>
        <v>0.30642623744402758</v>
      </c>
      <c r="I66" s="64">
        <f t="shared" ref="I66:I83" si="7">E66-C66</f>
        <v>2532</v>
      </c>
      <c r="J66" s="48">
        <f t="shared" si="4"/>
        <v>8.7098005895970849E-3</v>
      </c>
      <c r="K66" s="82">
        <f t="shared" ref="K66:K83" si="8">E66-D66</f>
        <v>697</v>
      </c>
    </row>
    <row r="67" spans="1:11">
      <c r="A67" s="91">
        <v>66</v>
      </c>
      <c r="B67" s="116" t="s">
        <v>158</v>
      </c>
      <c r="C67" s="82">
        <v>5333</v>
      </c>
      <c r="D67" s="82">
        <v>7993</v>
      </c>
      <c r="E67" s="92">
        <v>7102</v>
      </c>
      <c r="F67" s="117">
        <f>E67/'[1]4a_İl'!E67</f>
        <v>0.18772467752167477</v>
      </c>
      <c r="G67" s="118">
        <f t="shared" si="5"/>
        <v>1.8740101548024215E-3</v>
      </c>
      <c r="H67" s="118">
        <f t="shared" si="6"/>
        <v>0.33170823176448527</v>
      </c>
      <c r="I67" s="64">
        <f t="shared" si="7"/>
        <v>1769</v>
      </c>
      <c r="J67" s="48">
        <f t="shared" ref="J67:J83" si="9">I67/$I$83</f>
        <v>6.0851647879136038E-3</v>
      </c>
      <c r="K67" s="82">
        <f t="shared" si="8"/>
        <v>-891</v>
      </c>
    </row>
    <row r="68" spans="1:11">
      <c r="A68" s="91">
        <v>67</v>
      </c>
      <c r="B68" s="116" t="s">
        <v>159</v>
      </c>
      <c r="C68" s="82">
        <v>17146</v>
      </c>
      <c r="D68" s="82">
        <v>19917</v>
      </c>
      <c r="E68" s="92">
        <v>18762</v>
      </c>
      <c r="F68" s="117">
        <f>E68/'[1]4a_İl'!E68</f>
        <v>0.23124137251035298</v>
      </c>
      <c r="G68" s="118">
        <f t="shared" si="5"/>
        <v>4.9507432447765459E-3</v>
      </c>
      <c r="H68" s="118">
        <f t="shared" si="6"/>
        <v>9.4249387612271085E-2</v>
      </c>
      <c r="I68" s="64">
        <f t="shared" si="7"/>
        <v>1616</v>
      </c>
      <c r="J68" s="48">
        <f t="shared" si="9"/>
        <v>5.5588616717175713E-3</v>
      </c>
      <c r="K68" s="82">
        <f t="shared" si="8"/>
        <v>-1155</v>
      </c>
    </row>
    <row r="69" spans="1:11">
      <c r="A69" s="91">
        <v>68</v>
      </c>
      <c r="B69" s="116" t="s">
        <v>160</v>
      </c>
      <c r="C69" s="82">
        <v>7053</v>
      </c>
      <c r="D69" s="82">
        <v>8802</v>
      </c>
      <c r="E69" s="92">
        <v>8413</v>
      </c>
      <c r="F69" s="117">
        <f>E69/'[1]4a_İl'!E69</f>
        <v>0.18841683276970281</v>
      </c>
      <c r="G69" s="118">
        <f t="shared" si="5"/>
        <v>2.2199447243526856E-3</v>
      </c>
      <c r="H69" s="118">
        <f t="shared" si="6"/>
        <v>0.19282574790869134</v>
      </c>
      <c r="I69" s="64">
        <f t="shared" si="7"/>
        <v>1360</v>
      </c>
      <c r="J69" s="48">
        <f t="shared" si="9"/>
        <v>4.6782499217425102E-3</v>
      </c>
      <c r="K69" s="82">
        <f t="shared" si="8"/>
        <v>-389</v>
      </c>
    </row>
    <row r="70" spans="1:11">
      <c r="A70" s="91">
        <v>69</v>
      </c>
      <c r="B70" s="116" t="s">
        <v>161</v>
      </c>
      <c r="C70" s="82">
        <v>1151</v>
      </c>
      <c r="D70" s="82">
        <v>2215</v>
      </c>
      <c r="E70" s="92">
        <v>2155</v>
      </c>
      <c r="F70" s="117">
        <f>E70/'[1]4a_İl'!E70</f>
        <v>0.27392907080208467</v>
      </c>
      <c r="G70" s="118">
        <f t="shared" si="5"/>
        <v>5.6864149304410288E-4</v>
      </c>
      <c r="H70" s="118">
        <f t="shared" si="6"/>
        <v>0.87228496959165946</v>
      </c>
      <c r="I70" s="64">
        <f t="shared" si="7"/>
        <v>1004</v>
      </c>
      <c r="J70" s="48">
        <f t="shared" si="9"/>
        <v>3.4536492069334418E-3</v>
      </c>
      <c r="K70" s="82">
        <f t="shared" si="8"/>
        <v>-60</v>
      </c>
    </row>
    <row r="71" spans="1:11">
      <c r="A71" s="91">
        <v>70</v>
      </c>
      <c r="B71" s="116" t="s">
        <v>162</v>
      </c>
      <c r="C71" s="82">
        <v>12298</v>
      </c>
      <c r="D71" s="82">
        <v>13714</v>
      </c>
      <c r="E71" s="92">
        <v>13715</v>
      </c>
      <c r="F71" s="117">
        <f>E71/'[1]4a_İl'!E71</f>
        <v>0.32541640962368906</v>
      </c>
      <c r="G71" s="118">
        <f t="shared" si="5"/>
        <v>3.6189875067748818E-3</v>
      </c>
      <c r="H71" s="118">
        <f t="shared" si="6"/>
        <v>0.11522198731501057</v>
      </c>
      <c r="I71" s="64">
        <f t="shared" si="7"/>
        <v>1417</v>
      </c>
      <c r="J71" s="48">
        <f t="shared" si="9"/>
        <v>4.8743236316978952E-3</v>
      </c>
      <c r="K71" s="82">
        <f t="shared" si="8"/>
        <v>1</v>
      </c>
    </row>
    <row r="72" spans="1:11">
      <c r="A72" s="91">
        <v>71</v>
      </c>
      <c r="B72" s="116" t="s">
        <v>163</v>
      </c>
      <c r="C72" s="82">
        <v>5752</v>
      </c>
      <c r="D72" s="82">
        <v>7627</v>
      </c>
      <c r="E72" s="92">
        <v>7615</v>
      </c>
      <c r="F72" s="117">
        <f>E72/'[1]4a_İl'!E72</f>
        <v>0.21737268782827129</v>
      </c>
      <c r="G72" s="118">
        <f t="shared" si="5"/>
        <v>2.0093758559307858E-3</v>
      </c>
      <c r="H72" s="118">
        <f t="shared" si="6"/>
        <v>0.32388734353268428</v>
      </c>
      <c r="I72" s="64">
        <f t="shared" si="7"/>
        <v>1863</v>
      </c>
      <c r="J72" s="48">
        <f t="shared" si="9"/>
        <v>6.4085144148575716E-3</v>
      </c>
      <c r="K72" s="82">
        <f t="shared" si="8"/>
        <v>-12</v>
      </c>
    </row>
    <row r="73" spans="1:11">
      <c r="A73" s="91">
        <v>72</v>
      </c>
      <c r="B73" s="116" t="s">
        <v>164</v>
      </c>
      <c r="C73" s="82">
        <v>8178</v>
      </c>
      <c r="D73" s="82">
        <v>9773</v>
      </c>
      <c r="E73" s="92">
        <v>9634</v>
      </c>
      <c r="F73" s="117">
        <f>E73/'[1]4a_İl'!E73</f>
        <v>0.22148144742287001</v>
      </c>
      <c r="G73" s="118">
        <f t="shared" si="5"/>
        <v>2.5421309252839381E-3</v>
      </c>
      <c r="H73" s="118">
        <f t="shared" si="6"/>
        <v>0.17803864025434091</v>
      </c>
      <c r="I73" s="64">
        <f t="shared" si="7"/>
        <v>1456</v>
      </c>
      <c r="J73" s="48">
        <f t="shared" si="9"/>
        <v>5.0084793279831586E-3</v>
      </c>
      <c r="K73" s="82">
        <f t="shared" si="8"/>
        <v>-139</v>
      </c>
    </row>
    <row r="74" spans="1:11">
      <c r="A74" s="91">
        <v>73</v>
      </c>
      <c r="B74" s="116" t="s">
        <v>165</v>
      </c>
      <c r="C74" s="82">
        <v>2715</v>
      </c>
      <c r="D74" s="82">
        <v>2352</v>
      </c>
      <c r="E74" s="92">
        <v>2460</v>
      </c>
      <c r="F74" s="117">
        <f>E74/'[1]4a_İl'!E74</f>
        <v>9.2627456886813772E-2</v>
      </c>
      <c r="G74" s="118">
        <f t="shared" si="5"/>
        <v>6.4912207558630764E-4</v>
      </c>
      <c r="H74" s="118">
        <f t="shared" si="6"/>
        <v>-9.3922651933701654E-2</v>
      </c>
      <c r="I74" s="64">
        <f t="shared" si="7"/>
        <v>-255</v>
      </c>
      <c r="J74" s="48">
        <f t="shared" si="9"/>
        <v>-8.7717186032672072E-4</v>
      </c>
      <c r="K74" s="82">
        <f t="shared" si="8"/>
        <v>108</v>
      </c>
    </row>
    <row r="75" spans="1:11">
      <c r="A75" s="91">
        <v>74</v>
      </c>
      <c r="B75" s="116" t="s">
        <v>166</v>
      </c>
      <c r="C75" s="82">
        <v>6937</v>
      </c>
      <c r="D75" s="82">
        <v>8086</v>
      </c>
      <c r="E75" s="92">
        <v>7849</v>
      </c>
      <c r="F75" s="117">
        <f>E75/'[1]4a_İl'!E75</f>
        <v>0.28105417696136353</v>
      </c>
      <c r="G75" s="118">
        <f t="shared" si="5"/>
        <v>2.071121614340215E-3</v>
      </c>
      <c r="H75" s="118">
        <f t="shared" si="6"/>
        <v>0.13146893469799625</v>
      </c>
      <c r="I75" s="64">
        <f t="shared" si="7"/>
        <v>912</v>
      </c>
      <c r="J75" s="48">
        <f t="shared" si="9"/>
        <v>3.1371793592861541E-3</v>
      </c>
      <c r="K75" s="82">
        <f t="shared" si="8"/>
        <v>-237</v>
      </c>
    </row>
    <row r="76" spans="1:11">
      <c r="A76" s="91">
        <v>75</v>
      </c>
      <c r="B76" s="116" t="s">
        <v>167</v>
      </c>
      <c r="C76" s="82">
        <v>1468</v>
      </c>
      <c r="D76" s="82">
        <v>2529</v>
      </c>
      <c r="E76" s="92">
        <v>2370</v>
      </c>
      <c r="F76" s="117">
        <f>E76/'[1]4a_İl'!E76</f>
        <v>0.26572485704675414</v>
      </c>
      <c r="G76" s="118">
        <f t="shared" si="5"/>
        <v>6.2537370696729637E-4</v>
      </c>
      <c r="H76" s="118">
        <f t="shared" si="6"/>
        <v>0.61444141689373299</v>
      </c>
      <c r="I76" s="64">
        <f t="shared" si="7"/>
        <v>902</v>
      </c>
      <c r="J76" s="48">
        <f t="shared" si="9"/>
        <v>3.1027804628027534E-3</v>
      </c>
      <c r="K76" s="82">
        <f t="shared" si="8"/>
        <v>-159</v>
      </c>
    </row>
    <row r="77" spans="1:11">
      <c r="A77" s="91">
        <v>76</v>
      </c>
      <c r="B77" s="116" t="s">
        <v>168</v>
      </c>
      <c r="C77" s="82">
        <v>2504</v>
      </c>
      <c r="D77" s="82">
        <v>3532</v>
      </c>
      <c r="E77" s="92">
        <v>3470</v>
      </c>
      <c r="F77" s="117">
        <f>E77/'[1]4a_İl'!E77</f>
        <v>0.25858856844772338</v>
      </c>
      <c r="G77" s="118">
        <f t="shared" si="5"/>
        <v>9.1563154564410062E-4</v>
      </c>
      <c r="H77" s="118">
        <f t="shared" si="6"/>
        <v>0.38578274760383385</v>
      </c>
      <c r="I77" s="64">
        <f t="shared" si="7"/>
        <v>966</v>
      </c>
      <c r="J77" s="48">
        <f t="shared" si="9"/>
        <v>3.3229334002965183E-3</v>
      </c>
      <c r="K77" s="82">
        <f t="shared" si="8"/>
        <v>-62</v>
      </c>
    </row>
    <row r="78" spans="1:11">
      <c r="A78" s="91">
        <v>77</v>
      </c>
      <c r="B78" s="116" t="s">
        <v>169</v>
      </c>
      <c r="C78" s="82">
        <v>11276</v>
      </c>
      <c r="D78" s="82">
        <v>12539</v>
      </c>
      <c r="E78" s="92">
        <v>12329</v>
      </c>
      <c r="F78" s="117">
        <f>E78/'[1]4a_İl'!E78</f>
        <v>0.24167875485160936</v>
      </c>
      <c r="G78" s="118">
        <f t="shared" si="5"/>
        <v>3.2532626300421086E-3</v>
      </c>
      <c r="H78" s="118">
        <f t="shared" si="6"/>
        <v>9.3384178786803829E-2</v>
      </c>
      <c r="I78" s="64">
        <f t="shared" si="7"/>
        <v>1053</v>
      </c>
      <c r="J78" s="48">
        <f t="shared" si="9"/>
        <v>3.6222037997021054E-3</v>
      </c>
      <c r="K78" s="82">
        <f t="shared" si="8"/>
        <v>-210</v>
      </c>
    </row>
    <row r="79" spans="1:11">
      <c r="A79" s="91">
        <v>78</v>
      </c>
      <c r="B79" s="116" t="s">
        <v>170</v>
      </c>
      <c r="C79" s="82">
        <v>7792</v>
      </c>
      <c r="D79" s="82">
        <v>10397</v>
      </c>
      <c r="E79" s="92">
        <v>9306</v>
      </c>
      <c r="F79" s="117">
        <f>E79/'[1]4a_İl'!E79</f>
        <v>0.2211186617877679</v>
      </c>
      <c r="G79" s="118">
        <f t="shared" si="5"/>
        <v>2.4555813152057639E-3</v>
      </c>
      <c r="H79" s="118">
        <f t="shared" si="6"/>
        <v>0.1943018480492813</v>
      </c>
      <c r="I79" s="64">
        <f t="shared" si="7"/>
        <v>1514</v>
      </c>
      <c r="J79" s="48">
        <f t="shared" si="9"/>
        <v>5.207992927586883E-3</v>
      </c>
      <c r="K79" s="82">
        <f t="shared" si="8"/>
        <v>-1091</v>
      </c>
    </row>
    <row r="80" spans="1:11">
      <c r="A80" s="91">
        <v>79</v>
      </c>
      <c r="B80" s="116" t="s">
        <v>171</v>
      </c>
      <c r="C80" s="82">
        <v>2058</v>
      </c>
      <c r="D80" s="82">
        <v>3505</v>
      </c>
      <c r="E80" s="92">
        <v>3533</v>
      </c>
      <c r="F80" s="117">
        <f>E80/'[1]4a_İl'!E80</f>
        <v>0.28963764551565829</v>
      </c>
      <c r="G80" s="118">
        <f t="shared" si="5"/>
        <v>9.3225540367740845E-4</v>
      </c>
      <c r="H80" s="118">
        <f t="shared" si="6"/>
        <v>0.71671525753158405</v>
      </c>
      <c r="I80" s="64">
        <f t="shared" si="7"/>
        <v>1475</v>
      </c>
      <c r="J80" s="48">
        <f t="shared" si="9"/>
        <v>5.0738372313016197E-3</v>
      </c>
      <c r="K80" s="82">
        <f t="shared" si="8"/>
        <v>28</v>
      </c>
    </row>
    <row r="81" spans="1:11">
      <c r="A81" s="91">
        <v>80</v>
      </c>
      <c r="B81" s="116" t="s">
        <v>172</v>
      </c>
      <c r="C81" s="82">
        <v>9819</v>
      </c>
      <c r="D81" s="82">
        <v>11512</v>
      </c>
      <c r="E81" s="92">
        <v>11267</v>
      </c>
      <c r="F81" s="117">
        <f>E81/'[1]4a_İl'!E81</f>
        <v>0.2317502108316021</v>
      </c>
      <c r="G81" s="118">
        <f t="shared" si="5"/>
        <v>2.9730318803377759E-3</v>
      </c>
      <c r="H81" s="118">
        <f t="shared" si="6"/>
        <v>0.14746919238211631</v>
      </c>
      <c r="I81" s="64">
        <f t="shared" si="7"/>
        <v>1448</v>
      </c>
      <c r="J81" s="48">
        <f t="shared" si="9"/>
        <v>4.980960210796438E-3</v>
      </c>
      <c r="K81" s="82">
        <f t="shared" si="8"/>
        <v>-245</v>
      </c>
    </row>
    <row r="82" spans="1:11">
      <c r="A82" s="91">
        <v>81</v>
      </c>
      <c r="B82" s="116" t="s">
        <v>173</v>
      </c>
      <c r="C82" s="82">
        <v>20826</v>
      </c>
      <c r="D82" s="82">
        <v>22035</v>
      </c>
      <c r="E82" s="92">
        <v>21287</v>
      </c>
      <c r="F82" s="117">
        <f>E82/'[1]4a_İl'!E82</f>
        <v>0.27955139401420936</v>
      </c>
      <c r="G82" s="118">
        <f t="shared" si="5"/>
        <v>5.617016919921029E-3</v>
      </c>
      <c r="H82" s="118">
        <f t="shared" si="6"/>
        <v>2.2135791798713146E-2</v>
      </c>
      <c r="I82" s="64">
        <f t="shared" si="7"/>
        <v>461</v>
      </c>
      <c r="J82" s="48">
        <f t="shared" si="9"/>
        <v>1.5857891278847774E-3</v>
      </c>
      <c r="K82" s="82">
        <f t="shared" si="8"/>
        <v>-748</v>
      </c>
    </row>
    <row r="83" spans="1:11" s="11" customFormat="1">
      <c r="A83" s="134" t="s">
        <v>174</v>
      </c>
      <c r="B83" s="134"/>
      <c r="C83" s="75">
        <v>3499027</v>
      </c>
      <c r="D83" s="75">
        <v>3865696</v>
      </c>
      <c r="E83" s="93">
        <v>3789734</v>
      </c>
      <c r="F83" s="94">
        <f>E83/'[1]4a_İl'!E83</f>
        <v>0.27281397855848366</v>
      </c>
      <c r="G83" s="83">
        <f t="shared" si="5"/>
        <v>1</v>
      </c>
      <c r="H83" s="83">
        <f t="shared" si="6"/>
        <v>8.3082239719784956E-2</v>
      </c>
      <c r="I83" s="76">
        <f t="shared" si="7"/>
        <v>290707</v>
      </c>
      <c r="J83" s="84">
        <f t="shared" si="9"/>
        <v>1</v>
      </c>
      <c r="K83" s="75">
        <f t="shared" si="8"/>
        <v>-75962</v>
      </c>
    </row>
    <row r="84" spans="1:11">
      <c r="C84" s="88"/>
      <c r="F84" s="89"/>
      <c r="J84" s="15"/>
    </row>
    <row r="85" spans="1:11">
      <c r="F85" s="25"/>
      <c r="J85" s="15"/>
    </row>
    <row r="86" spans="1:11">
      <c r="J86" s="15"/>
    </row>
    <row r="87" spans="1:11">
      <c r="J87" s="15"/>
    </row>
    <row r="88" spans="1:11">
      <c r="J88" s="15"/>
    </row>
    <row r="89" spans="1:11">
      <c r="J89" s="15"/>
    </row>
  </sheetData>
  <mergeCells count="1">
    <mergeCell ref="A83:B8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83"/>
  <sheetViews>
    <sheetView workbookViewId="0">
      <pane ySplit="1" topLeftCell="A2" activePane="bottomLeft" state="frozen"/>
      <selection pane="bottomLeft" sqref="A1:H83"/>
    </sheetView>
  </sheetViews>
  <sheetFormatPr defaultColWidth="8.81640625" defaultRowHeight="14.5"/>
  <cols>
    <col min="1" max="1" width="18.26953125" style="7" bestFit="1" customWidth="1"/>
    <col min="2" max="2" width="12" style="7" customWidth="1"/>
    <col min="3" max="3" width="12" style="7" bestFit="1" customWidth="1"/>
    <col min="4" max="4" width="12" style="7" customWidth="1"/>
    <col min="5" max="5" width="22.453125" style="7" customWidth="1"/>
    <col min="6" max="6" width="26.453125" style="7" customWidth="1"/>
    <col min="7" max="7" width="27.453125" style="7" customWidth="1"/>
    <col min="8" max="16384" width="8.81640625" style="7"/>
  </cols>
  <sheetData>
    <row r="1" spans="1:8" ht="43.5">
      <c r="A1" s="55" t="s">
        <v>175</v>
      </c>
      <c r="B1" s="55">
        <v>42005</v>
      </c>
      <c r="C1" s="55">
        <v>42339</v>
      </c>
      <c r="D1" s="55">
        <v>42370</v>
      </c>
      <c r="E1" s="1" t="s">
        <v>299</v>
      </c>
      <c r="F1" s="2" t="s">
        <v>309</v>
      </c>
      <c r="G1" s="2" t="s">
        <v>310</v>
      </c>
      <c r="H1" s="1" t="s">
        <v>264</v>
      </c>
    </row>
    <row r="2" spans="1:8">
      <c r="A2" s="53" t="s">
        <v>176</v>
      </c>
      <c r="B2" s="115">
        <v>2931</v>
      </c>
      <c r="C2" s="64">
        <v>2497</v>
      </c>
      <c r="D2" s="33">
        <v>3695</v>
      </c>
      <c r="E2" s="48">
        <f>D2/$D$83</f>
        <v>2.4033458216255594E-2</v>
      </c>
      <c r="F2" s="48">
        <f t="shared" ref="F2:F65" si="0">(D2-B2)/B2</f>
        <v>0.260661890139884</v>
      </c>
      <c r="G2" s="64">
        <f t="shared" ref="G2:G65" si="1">D2-B2</f>
        <v>764</v>
      </c>
      <c r="H2" s="64">
        <f>D2-C2</f>
        <v>1198</v>
      </c>
    </row>
    <row r="3" spans="1:8">
      <c r="A3" s="53" t="s">
        <v>177</v>
      </c>
      <c r="B3" s="115">
        <v>394</v>
      </c>
      <c r="C3" s="64">
        <v>395</v>
      </c>
      <c r="D3" s="33">
        <v>710</v>
      </c>
      <c r="E3" s="48">
        <f t="shared" ref="E3:E66" si="2">D3/$D$83</f>
        <v>4.6180663960870014E-3</v>
      </c>
      <c r="F3" s="48">
        <f t="shared" si="0"/>
        <v>0.80203045685279184</v>
      </c>
      <c r="G3" s="64">
        <f t="shared" si="1"/>
        <v>316</v>
      </c>
      <c r="H3" s="64">
        <f t="shared" ref="H3:H66" si="3">D3-C3</f>
        <v>315</v>
      </c>
    </row>
    <row r="4" spans="1:8">
      <c r="A4" s="53" t="s">
        <v>178</v>
      </c>
      <c r="B4" s="115">
        <v>653</v>
      </c>
      <c r="C4" s="64">
        <v>924</v>
      </c>
      <c r="D4" s="33">
        <v>1450</v>
      </c>
      <c r="E4" s="48">
        <f t="shared" si="2"/>
        <v>9.4312623582058479E-3</v>
      </c>
      <c r="F4" s="48">
        <f t="shared" si="0"/>
        <v>1.22052067381317</v>
      </c>
      <c r="G4" s="64">
        <f t="shared" si="1"/>
        <v>797</v>
      </c>
      <c r="H4" s="64">
        <f t="shared" si="3"/>
        <v>526</v>
      </c>
    </row>
    <row r="5" spans="1:8">
      <c r="A5" s="53" t="s">
        <v>179</v>
      </c>
      <c r="B5" s="115">
        <v>160</v>
      </c>
      <c r="C5" s="64">
        <v>330</v>
      </c>
      <c r="D5" s="33">
        <v>332</v>
      </c>
      <c r="E5" s="48">
        <f t="shared" si="2"/>
        <v>2.1594338640857531E-3</v>
      </c>
      <c r="F5" s="48">
        <f t="shared" si="0"/>
        <v>1.075</v>
      </c>
      <c r="G5" s="64">
        <f t="shared" si="1"/>
        <v>172</v>
      </c>
      <c r="H5" s="64">
        <f t="shared" si="3"/>
        <v>2</v>
      </c>
    </row>
    <row r="6" spans="1:8">
      <c r="A6" s="53" t="s">
        <v>180</v>
      </c>
      <c r="B6" s="115">
        <v>232</v>
      </c>
      <c r="C6" s="64">
        <v>361</v>
      </c>
      <c r="D6" s="33">
        <v>469</v>
      </c>
      <c r="E6" s="48">
        <f t="shared" si="2"/>
        <v>3.0505255489645124E-3</v>
      </c>
      <c r="F6" s="48">
        <f t="shared" si="0"/>
        <v>1.021551724137931</v>
      </c>
      <c r="G6" s="64">
        <f t="shared" si="1"/>
        <v>237</v>
      </c>
      <c r="H6" s="64">
        <f t="shared" si="3"/>
        <v>108</v>
      </c>
    </row>
    <row r="7" spans="1:8">
      <c r="A7" s="53" t="s">
        <v>181</v>
      </c>
      <c r="B7" s="115">
        <v>380</v>
      </c>
      <c r="C7" s="64">
        <v>340</v>
      </c>
      <c r="D7" s="33">
        <v>727</v>
      </c>
      <c r="E7" s="48">
        <f t="shared" si="2"/>
        <v>4.7286398168383805E-3</v>
      </c>
      <c r="F7" s="48">
        <f t="shared" si="0"/>
        <v>0.91315789473684206</v>
      </c>
      <c r="G7" s="64">
        <f t="shared" si="1"/>
        <v>347</v>
      </c>
      <c r="H7" s="64">
        <f t="shared" si="3"/>
        <v>387</v>
      </c>
    </row>
    <row r="8" spans="1:8">
      <c r="A8" s="53" t="s">
        <v>182</v>
      </c>
      <c r="B8" s="115">
        <v>7953</v>
      </c>
      <c r="C8" s="64">
        <v>7159</v>
      </c>
      <c r="D8" s="33">
        <v>11029</v>
      </c>
      <c r="E8" s="48">
        <f t="shared" si="2"/>
        <v>7.1736132792174001E-2</v>
      </c>
      <c r="F8" s="48">
        <f t="shared" si="0"/>
        <v>0.38677228718722495</v>
      </c>
      <c r="G8" s="64">
        <f t="shared" si="1"/>
        <v>3076</v>
      </c>
      <c r="H8" s="64">
        <f t="shared" si="3"/>
        <v>3870</v>
      </c>
    </row>
    <row r="9" spans="1:8">
      <c r="A9" s="53" t="s">
        <v>183</v>
      </c>
      <c r="B9" s="115">
        <v>5854</v>
      </c>
      <c r="C9" s="64">
        <v>8707</v>
      </c>
      <c r="D9" s="33">
        <v>8529</v>
      </c>
      <c r="E9" s="48">
        <f t="shared" si="2"/>
        <v>5.5475335622853575E-2</v>
      </c>
      <c r="F9" s="48">
        <f t="shared" si="0"/>
        <v>0.45695251110351898</v>
      </c>
      <c r="G9" s="64">
        <f t="shared" si="1"/>
        <v>2675</v>
      </c>
      <c r="H9" s="64">
        <f t="shared" si="3"/>
        <v>-178</v>
      </c>
    </row>
    <row r="10" spans="1:8">
      <c r="A10" s="53" t="s">
        <v>184</v>
      </c>
      <c r="B10" s="115">
        <v>61</v>
      </c>
      <c r="C10" s="64">
        <v>93</v>
      </c>
      <c r="D10" s="33">
        <v>174</v>
      </c>
      <c r="E10" s="48">
        <f t="shared" si="2"/>
        <v>1.1317514829847018E-3</v>
      </c>
      <c r="F10" s="48">
        <f t="shared" si="0"/>
        <v>1.8524590163934427</v>
      </c>
      <c r="G10" s="64">
        <f t="shared" si="1"/>
        <v>113</v>
      </c>
      <c r="H10" s="64">
        <f t="shared" si="3"/>
        <v>81</v>
      </c>
    </row>
    <row r="11" spans="1:8">
      <c r="A11" s="53" t="s">
        <v>185</v>
      </c>
      <c r="B11" s="115">
        <v>255</v>
      </c>
      <c r="C11" s="64">
        <v>235</v>
      </c>
      <c r="D11" s="33">
        <v>431</v>
      </c>
      <c r="E11" s="48">
        <f t="shared" si="2"/>
        <v>2.8033614319908418E-3</v>
      </c>
      <c r="F11" s="48">
        <f t="shared" si="0"/>
        <v>0.69019607843137254</v>
      </c>
      <c r="G11" s="64">
        <f t="shared" si="1"/>
        <v>176</v>
      </c>
      <c r="H11" s="64">
        <f t="shared" si="3"/>
        <v>196</v>
      </c>
    </row>
    <row r="12" spans="1:8">
      <c r="A12" s="53" t="s">
        <v>186</v>
      </c>
      <c r="B12" s="115">
        <v>1235</v>
      </c>
      <c r="C12" s="64">
        <v>1355</v>
      </c>
      <c r="D12" s="33">
        <v>1529</v>
      </c>
      <c r="E12" s="48">
        <f t="shared" si="2"/>
        <v>9.945103548756374E-3</v>
      </c>
      <c r="F12" s="48">
        <f t="shared" si="0"/>
        <v>0.23805668016194331</v>
      </c>
      <c r="G12" s="64">
        <f t="shared" si="1"/>
        <v>294</v>
      </c>
      <c r="H12" s="64">
        <f t="shared" si="3"/>
        <v>174</v>
      </c>
    </row>
    <row r="13" spans="1:8">
      <c r="A13" s="53" t="s">
        <v>187</v>
      </c>
      <c r="B13" s="115">
        <v>1578</v>
      </c>
      <c r="C13" s="64">
        <v>1049</v>
      </c>
      <c r="D13" s="33">
        <v>1848</v>
      </c>
      <c r="E13" s="48">
        <f t="shared" si="2"/>
        <v>1.2019981267561661E-2</v>
      </c>
      <c r="F13" s="48">
        <f t="shared" si="0"/>
        <v>0.17110266159695817</v>
      </c>
      <c r="G13" s="64">
        <f t="shared" si="1"/>
        <v>270</v>
      </c>
      <c r="H13" s="64">
        <f t="shared" si="3"/>
        <v>799</v>
      </c>
    </row>
    <row r="14" spans="1:8">
      <c r="A14" s="53" t="s">
        <v>188</v>
      </c>
      <c r="B14" s="115">
        <v>197</v>
      </c>
      <c r="C14" s="64">
        <v>206</v>
      </c>
      <c r="D14" s="33">
        <v>288</v>
      </c>
      <c r="E14" s="48">
        <f t="shared" si="2"/>
        <v>1.8732438339057135E-3</v>
      </c>
      <c r="F14" s="48">
        <f t="shared" si="0"/>
        <v>0.46192893401015228</v>
      </c>
      <c r="G14" s="64">
        <f t="shared" si="1"/>
        <v>91</v>
      </c>
      <c r="H14" s="64">
        <f t="shared" si="3"/>
        <v>82</v>
      </c>
    </row>
    <row r="15" spans="1:8">
      <c r="A15" s="53" t="s">
        <v>189</v>
      </c>
      <c r="B15" s="115">
        <v>475</v>
      </c>
      <c r="C15" s="64">
        <v>331</v>
      </c>
      <c r="D15" s="33">
        <v>625</v>
      </c>
      <c r="E15" s="48">
        <f t="shared" si="2"/>
        <v>4.0651992923301074E-3</v>
      </c>
      <c r="F15" s="48">
        <f t="shared" si="0"/>
        <v>0.31578947368421051</v>
      </c>
      <c r="G15" s="64">
        <f t="shared" si="1"/>
        <v>150</v>
      </c>
      <c r="H15" s="64">
        <f t="shared" si="3"/>
        <v>294</v>
      </c>
    </row>
    <row r="16" spans="1:8">
      <c r="A16" s="53" t="s">
        <v>190</v>
      </c>
      <c r="B16" s="115">
        <v>67</v>
      </c>
      <c r="C16" s="64">
        <v>158</v>
      </c>
      <c r="D16" s="33">
        <v>149</v>
      </c>
      <c r="E16" s="48">
        <f t="shared" si="2"/>
        <v>9.6914351129149753E-4</v>
      </c>
      <c r="F16" s="48">
        <f t="shared" si="0"/>
        <v>1.2238805970149254</v>
      </c>
      <c r="G16" s="64">
        <f t="shared" si="1"/>
        <v>82</v>
      </c>
      <c r="H16" s="64">
        <f t="shared" si="3"/>
        <v>-9</v>
      </c>
    </row>
    <row r="17" spans="1:8">
      <c r="A17" s="53" t="s">
        <v>191</v>
      </c>
      <c r="B17" s="115">
        <v>360</v>
      </c>
      <c r="C17" s="64">
        <v>325</v>
      </c>
      <c r="D17" s="33">
        <v>579</v>
      </c>
      <c r="E17" s="48">
        <f t="shared" si="2"/>
        <v>3.7660006244146114E-3</v>
      </c>
      <c r="F17" s="48">
        <f t="shared" si="0"/>
        <v>0.60833333333333328</v>
      </c>
      <c r="G17" s="64">
        <f t="shared" si="1"/>
        <v>219</v>
      </c>
      <c r="H17" s="64">
        <f t="shared" si="3"/>
        <v>254</v>
      </c>
    </row>
    <row r="18" spans="1:8">
      <c r="A18" s="53" t="s">
        <v>192</v>
      </c>
      <c r="B18" s="115">
        <v>307</v>
      </c>
      <c r="C18" s="64">
        <v>484</v>
      </c>
      <c r="D18" s="33">
        <v>490</v>
      </c>
      <c r="E18" s="48">
        <f t="shared" si="2"/>
        <v>3.1871162451868038E-3</v>
      </c>
      <c r="F18" s="48">
        <f t="shared" si="0"/>
        <v>0.59609120521172643</v>
      </c>
      <c r="G18" s="64">
        <f t="shared" si="1"/>
        <v>183</v>
      </c>
      <c r="H18" s="64">
        <f t="shared" si="3"/>
        <v>6</v>
      </c>
    </row>
    <row r="19" spans="1:8">
      <c r="A19" s="53" t="s">
        <v>193</v>
      </c>
      <c r="B19" s="115">
        <v>221</v>
      </c>
      <c r="C19" s="64">
        <v>361</v>
      </c>
      <c r="D19" s="33">
        <v>367</v>
      </c>
      <c r="E19" s="48">
        <f t="shared" si="2"/>
        <v>2.3870850244562388E-3</v>
      </c>
      <c r="F19" s="48">
        <f t="shared" si="0"/>
        <v>0.66063348416289591</v>
      </c>
      <c r="G19" s="64">
        <f t="shared" si="1"/>
        <v>146</v>
      </c>
      <c r="H19" s="64">
        <f t="shared" si="3"/>
        <v>6</v>
      </c>
    </row>
    <row r="20" spans="1:8">
      <c r="A20" s="53" t="s">
        <v>194</v>
      </c>
      <c r="B20" s="115">
        <v>768</v>
      </c>
      <c r="C20" s="64">
        <v>334</v>
      </c>
      <c r="D20" s="33">
        <v>611</v>
      </c>
      <c r="E20" s="48">
        <f t="shared" si="2"/>
        <v>3.9741388281819131E-3</v>
      </c>
      <c r="F20" s="48">
        <f t="shared" si="0"/>
        <v>-0.20442708333333334</v>
      </c>
      <c r="G20" s="64">
        <f t="shared" si="1"/>
        <v>-157</v>
      </c>
      <c r="H20" s="64">
        <f t="shared" si="3"/>
        <v>277</v>
      </c>
    </row>
    <row r="21" spans="1:8">
      <c r="A21" s="53" t="s">
        <v>195</v>
      </c>
      <c r="B21" s="115">
        <v>275</v>
      </c>
      <c r="C21" s="64">
        <v>299</v>
      </c>
      <c r="D21" s="33">
        <v>464</v>
      </c>
      <c r="E21" s="48">
        <f t="shared" si="2"/>
        <v>3.0180039546258714E-3</v>
      </c>
      <c r="F21" s="48">
        <f t="shared" si="0"/>
        <v>0.68727272727272726</v>
      </c>
      <c r="G21" s="64">
        <f t="shared" si="1"/>
        <v>189</v>
      </c>
      <c r="H21" s="64">
        <f t="shared" si="3"/>
        <v>165</v>
      </c>
    </row>
    <row r="22" spans="1:8">
      <c r="A22" s="53" t="s">
        <v>196</v>
      </c>
      <c r="B22" s="115">
        <v>5030</v>
      </c>
      <c r="C22" s="64">
        <v>4986</v>
      </c>
      <c r="D22" s="33">
        <v>6723</v>
      </c>
      <c r="E22" s="48">
        <f t="shared" si="2"/>
        <v>4.3728535747736497E-2</v>
      </c>
      <c r="F22" s="48">
        <f t="shared" si="0"/>
        <v>0.33658051689860835</v>
      </c>
      <c r="G22" s="64">
        <f t="shared" si="1"/>
        <v>1693</v>
      </c>
      <c r="H22" s="64">
        <f t="shared" si="3"/>
        <v>1737</v>
      </c>
    </row>
    <row r="23" spans="1:8">
      <c r="A23" s="53" t="s">
        <v>197</v>
      </c>
      <c r="B23" s="115">
        <v>475</v>
      </c>
      <c r="C23" s="64">
        <v>465</v>
      </c>
      <c r="D23" s="33">
        <v>738</v>
      </c>
      <c r="E23" s="48">
        <f t="shared" si="2"/>
        <v>4.8001873243833908E-3</v>
      </c>
      <c r="F23" s="48">
        <f t="shared" si="0"/>
        <v>0.55368421052631578</v>
      </c>
      <c r="G23" s="64">
        <f t="shared" si="1"/>
        <v>263</v>
      </c>
      <c r="H23" s="64">
        <f t="shared" si="3"/>
        <v>273</v>
      </c>
    </row>
    <row r="24" spans="1:8">
      <c r="A24" s="53" t="s">
        <v>198</v>
      </c>
      <c r="B24" s="115">
        <v>215</v>
      </c>
      <c r="C24" s="64">
        <v>268</v>
      </c>
      <c r="D24" s="33">
        <v>509</v>
      </c>
      <c r="E24" s="48">
        <f t="shared" si="2"/>
        <v>3.3106983036736391E-3</v>
      </c>
      <c r="F24" s="48">
        <f t="shared" si="0"/>
        <v>1.3674418604651162</v>
      </c>
      <c r="G24" s="64">
        <f t="shared" si="1"/>
        <v>294</v>
      </c>
      <c r="H24" s="64">
        <f t="shared" si="3"/>
        <v>241</v>
      </c>
    </row>
    <row r="25" spans="1:8">
      <c r="A25" s="53" t="s">
        <v>199</v>
      </c>
      <c r="B25" s="115">
        <v>711</v>
      </c>
      <c r="C25" s="64">
        <v>783</v>
      </c>
      <c r="D25" s="33">
        <v>1062</v>
      </c>
      <c r="E25" s="48">
        <f t="shared" si="2"/>
        <v>6.9075866375273185E-3</v>
      </c>
      <c r="F25" s="48">
        <f t="shared" si="0"/>
        <v>0.49367088607594939</v>
      </c>
      <c r="G25" s="64">
        <f t="shared" si="1"/>
        <v>351</v>
      </c>
      <c r="H25" s="64">
        <f t="shared" si="3"/>
        <v>279</v>
      </c>
    </row>
    <row r="26" spans="1:8">
      <c r="A26" s="53" t="s">
        <v>200</v>
      </c>
      <c r="B26" s="115">
        <v>1393</v>
      </c>
      <c r="C26" s="64">
        <v>1749</v>
      </c>
      <c r="D26" s="33">
        <v>2060</v>
      </c>
      <c r="E26" s="48">
        <f t="shared" si="2"/>
        <v>1.3398896867520034E-2</v>
      </c>
      <c r="F26" s="48">
        <f t="shared" si="0"/>
        <v>0.47882268485283563</v>
      </c>
      <c r="G26" s="64">
        <f t="shared" si="1"/>
        <v>667</v>
      </c>
      <c r="H26" s="64">
        <f t="shared" si="3"/>
        <v>311</v>
      </c>
    </row>
    <row r="27" spans="1:8">
      <c r="A27" s="53" t="s">
        <v>113</v>
      </c>
      <c r="B27" s="115">
        <v>1052</v>
      </c>
      <c r="C27" s="64">
        <v>1110</v>
      </c>
      <c r="D27" s="33">
        <v>1754</v>
      </c>
      <c r="E27" s="48">
        <f t="shared" si="2"/>
        <v>1.1408575293995213E-2</v>
      </c>
      <c r="F27" s="48">
        <f t="shared" si="0"/>
        <v>0.66730038022813687</v>
      </c>
      <c r="G27" s="64">
        <f t="shared" si="1"/>
        <v>702</v>
      </c>
      <c r="H27" s="64">
        <f t="shared" si="3"/>
        <v>644</v>
      </c>
    </row>
    <row r="28" spans="1:8">
      <c r="A28" s="53" t="s">
        <v>201</v>
      </c>
      <c r="B28" s="115">
        <v>994</v>
      </c>
      <c r="C28" s="64">
        <v>636</v>
      </c>
      <c r="D28" s="33">
        <v>949</v>
      </c>
      <c r="E28" s="48">
        <f t="shared" si="2"/>
        <v>6.1725986054740351E-3</v>
      </c>
      <c r="F28" s="48">
        <f t="shared" si="0"/>
        <v>-4.527162977867203E-2</v>
      </c>
      <c r="G28" s="64">
        <f t="shared" si="1"/>
        <v>-45</v>
      </c>
      <c r="H28" s="64">
        <f t="shared" si="3"/>
        <v>313</v>
      </c>
    </row>
    <row r="29" spans="1:8">
      <c r="A29" s="53" t="s">
        <v>202</v>
      </c>
      <c r="B29" s="115">
        <v>526</v>
      </c>
      <c r="C29" s="64">
        <v>427</v>
      </c>
      <c r="D29" s="33">
        <v>613</v>
      </c>
      <c r="E29" s="48">
        <f t="shared" si="2"/>
        <v>3.9871474659173688E-3</v>
      </c>
      <c r="F29" s="48">
        <f t="shared" si="0"/>
        <v>0.16539923954372623</v>
      </c>
      <c r="G29" s="64">
        <f t="shared" si="1"/>
        <v>87</v>
      </c>
      <c r="H29" s="64">
        <f t="shared" si="3"/>
        <v>186</v>
      </c>
    </row>
    <row r="30" spans="1:8">
      <c r="A30" s="53" t="s">
        <v>203</v>
      </c>
      <c r="B30" s="115">
        <v>1044</v>
      </c>
      <c r="C30" s="64">
        <v>875</v>
      </c>
      <c r="D30" s="33">
        <v>1514</v>
      </c>
      <c r="E30" s="48">
        <f t="shared" si="2"/>
        <v>9.8475387657404514E-3</v>
      </c>
      <c r="F30" s="48">
        <f t="shared" si="0"/>
        <v>0.45019157088122608</v>
      </c>
      <c r="G30" s="64">
        <f t="shared" si="1"/>
        <v>470</v>
      </c>
      <c r="H30" s="64">
        <f t="shared" si="3"/>
        <v>639</v>
      </c>
    </row>
    <row r="31" spans="1:8">
      <c r="A31" s="53" t="s">
        <v>204</v>
      </c>
      <c r="B31" s="115">
        <v>419</v>
      </c>
      <c r="C31" s="64">
        <v>326</v>
      </c>
      <c r="D31" s="33">
        <v>534</v>
      </c>
      <c r="E31" s="48">
        <f t="shared" si="2"/>
        <v>3.4733062753668437E-3</v>
      </c>
      <c r="F31" s="48">
        <f t="shared" si="0"/>
        <v>0.27446300715990452</v>
      </c>
      <c r="G31" s="64">
        <f t="shared" si="1"/>
        <v>115</v>
      </c>
      <c r="H31" s="64">
        <f t="shared" si="3"/>
        <v>208</v>
      </c>
    </row>
    <row r="32" spans="1:8">
      <c r="A32" s="53" t="s">
        <v>205</v>
      </c>
      <c r="B32" s="115">
        <v>745</v>
      </c>
      <c r="C32" s="64">
        <v>1115</v>
      </c>
      <c r="D32" s="33">
        <v>1243</v>
      </c>
      <c r="E32" s="48">
        <f t="shared" si="2"/>
        <v>8.0848683525861168E-3</v>
      </c>
      <c r="F32" s="48">
        <f t="shared" si="0"/>
        <v>0.66845637583892614</v>
      </c>
      <c r="G32" s="64">
        <f t="shared" si="1"/>
        <v>498</v>
      </c>
      <c r="H32" s="64">
        <f t="shared" si="3"/>
        <v>128</v>
      </c>
    </row>
    <row r="33" spans="1:8">
      <c r="A33" s="53" t="s">
        <v>206</v>
      </c>
      <c r="B33" s="115">
        <v>1431</v>
      </c>
      <c r="C33" s="64">
        <v>1370</v>
      </c>
      <c r="D33" s="33">
        <v>1813</v>
      </c>
      <c r="E33" s="48">
        <f t="shared" si="2"/>
        <v>1.1792330107191175E-2</v>
      </c>
      <c r="F33" s="48">
        <f t="shared" si="0"/>
        <v>0.26694619147449339</v>
      </c>
      <c r="G33" s="64">
        <f t="shared" si="1"/>
        <v>382</v>
      </c>
      <c r="H33" s="64">
        <f t="shared" si="3"/>
        <v>443</v>
      </c>
    </row>
    <row r="34" spans="1:8">
      <c r="A34" s="53" t="s">
        <v>207</v>
      </c>
      <c r="B34" s="115">
        <v>2600</v>
      </c>
      <c r="C34" s="64">
        <v>2536</v>
      </c>
      <c r="D34" s="33">
        <v>3099</v>
      </c>
      <c r="E34" s="48">
        <f t="shared" si="2"/>
        <v>2.0156884171089604E-2</v>
      </c>
      <c r="F34" s="48">
        <f t="shared" si="0"/>
        <v>0.19192307692307692</v>
      </c>
      <c r="G34" s="64">
        <f t="shared" si="1"/>
        <v>499</v>
      </c>
      <c r="H34" s="64">
        <f t="shared" si="3"/>
        <v>563</v>
      </c>
    </row>
    <row r="35" spans="1:8">
      <c r="A35" s="53" t="s">
        <v>208</v>
      </c>
      <c r="B35" s="115">
        <v>414</v>
      </c>
      <c r="C35" s="64">
        <v>305</v>
      </c>
      <c r="D35" s="33">
        <v>561</v>
      </c>
      <c r="E35" s="48">
        <f t="shared" si="2"/>
        <v>3.6489228847955044E-3</v>
      </c>
      <c r="F35" s="48">
        <f t="shared" si="0"/>
        <v>0.35507246376811596</v>
      </c>
      <c r="G35" s="64">
        <f t="shared" si="1"/>
        <v>147</v>
      </c>
      <c r="H35" s="64">
        <f t="shared" si="3"/>
        <v>256</v>
      </c>
    </row>
    <row r="36" spans="1:8">
      <c r="A36" s="53" t="s">
        <v>209</v>
      </c>
      <c r="B36" s="115">
        <v>252</v>
      </c>
      <c r="C36" s="64">
        <v>155</v>
      </c>
      <c r="D36" s="33">
        <v>321</v>
      </c>
      <c r="E36" s="48">
        <f t="shared" si="2"/>
        <v>2.0878863565407428E-3</v>
      </c>
      <c r="F36" s="48">
        <f t="shared" si="0"/>
        <v>0.27380952380952384</v>
      </c>
      <c r="G36" s="64">
        <f t="shared" si="1"/>
        <v>69</v>
      </c>
      <c r="H36" s="64">
        <f t="shared" si="3"/>
        <v>166</v>
      </c>
    </row>
    <row r="37" spans="1:8">
      <c r="A37" s="53" t="s">
        <v>210</v>
      </c>
      <c r="B37" s="115">
        <v>90</v>
      </c>
      <c r="C37" s="64">
        <v>142</v>
      </c>
      <c r="D37" s="33">
        <v>201</v>
      </c>
      <c r="E37" s="48">
        <f t="shared" si="2"/>
        <v>1.3073680924133625E-3</v>
      </c>
      <c r="F37" s="48">
        <f t="shared" si="0"/>
        <v>1.2333333333333334</v>
      </c>
      <c r="G37" s="64">
        <f t="shared" si="1"/>
        <v>111</v>
      </c>
      <c r="H37" s="64">
        <f t="shared" si="3"/>
        <v>59</v>
      </c>
    </row>
    <row r="38" spans="1:8">
      <c r="A38" s="53" t="s">
        <v>211</v>
      </c>
      <c r="B38" s="115">
        <v>1721</v>
      </c>
      <c r="C38" s="64">
        <v>830</v>
      </c>
      <c r="D38" s="33">
        <v>1900</v>
      </c>
      <c r="E38" s="48">
        <f t="shared" si="2"/>
        <v>1.2358205848683525E-2</v>
      </c>
      <c r="F38" s="48">
        <f t="shared" si="0"/>
        <v>0.10400929692039512</v>
      </c>
      <c r="G38" s="64">
        <f t="shared" si="1"/>
        <v>179</v>
      </c>
      <c r="H38" s="64">
        <f t="shared" si="3"/>
        <v>1070</v>
      </c>
    </row>
    <row r="39" spans="1:8">
      <c r="A39" s="53" t="s">
        <v>212</v>
      </c>
      <c r="B39" s="115">
        <v>145</v>
      </c>
      <c r="C39" s="64">
        <v>173</v>
      </c>
      <c r="D39" s="33">
        <v>197</v>
      </c>
      <c r="E39" s="48">
        <f t="shared" si="2"/>
        <v>1.2813508169424498E-3</v>
      </c>
      <c r="F39" s="48">
        <f t="shared" si="0"/>
        <v>0.35862068965517241</v>
      </c>
      <c r="G39" s="64">
        <f t="shared" si="1"/>
        <v>52</v>
      </c>
      <c r="H39" s="64">
        <f t="shared" si="3"/>
        <v>24</v>
      </c>
    </row>
    <row r="40" spans="1:8">
      <c r="A40" s="53" t="s">
        <v>213</v>
      </c>
      <c r="B40" s="115">
        <v>894</v>
      </c>
      <c r="C40" s="64">
        <v>388</v>
      </c>
      <c r="D40" s="33">
        <v>730</v>
      </c>
      <c r="E40" s="48">
        <f t="shared" si="2"/>
        <v>4.7481527734415654E-3</v>
      </c>
      <c r="F40" s="48">
        <f t="shared" si="0"/>
        <v>-0.18344519015659955</v>
      </c>
      <c r="G40" s="64">
        <f t="shared" si="1"/>
        <v>-164</v>
      </c>
      <c r="H40" s="64">
        <f t="shared" si="3"/>
        <v>342</v>
      </c>
    </row>
    <row r="41" spans="1:8">
      <c r="A41" s="53" t="s">
        <v>214</v>
      </c>
      <c r="B41" s="115">
        <v>26628</v>
      </c>
      <c r="C41" s="64">
        <v>26157</v>
      </c>
      <c r="D41" s="33">
        <v>34605</v>
      </c>
      <c r="E41" s="48">
        <f t="shared" si="2"/>
        <v>0.22508195441773338</v>
      </c>
      <c r="F41" s="48">
        <f t="shared" si="0"/>
        <v>0.29957187922487605</v>
      </c>
      <c r="G41" s="64">
        <f t="shared" si="1"/>
        <v>7977</v>
      </c>
      <c r="H41" s="64">
        <f t="shared" si="3"/>
        <v>8448</v>
      </c>
    </row>
    <row r="42" spans="1:8">
      <c r="A42" s="53" t="s">
        <v>215</v>
      </c>
      <c r="B42" s="115">
        <v>6209</v>
      </c>
      <c r="C42" s="64">
        <v>5890</v>
      </c>
      <c r="D42" s="33">
        <v>8813</v>
      </c>
      <c r="E42" s="48">
        <f t="shared" si="2"/>
        <v>5.7322562181288374E-2</v>
      </c>
      <c r="F42" s="48">
        <f t="shared" si="0"/>
        <v>0.41939120631341603</v>
      </c>
      <c r="G42" s="64">
        <f t="shared" si="1"/>
        <v>2604</v>
      </c>
      <c r="H42" s="64">
        <f t="shared" si="3"/>
        <v>2923</v>
      </c>
    </row>
    <row r="43" spans="1:8">
      <c r="A43" s="53" t="s">
        <v>216</v>
      </c>
      <c r="B43" s="115">
        <v>1900</v>
      </c>
      <c r="C43" s="64">
        <v>1277</v>
      </c>
      <c r="D43" s="33">
        <v>2403</v>
      </c>
      <c r="E43" s="48">
        <f t="shared" si="2"/>
        <v>1.5629878239150796E-2</v>
      </c>
      <c r="F43" s="48">
        <f t="shared" si="0"/>
        <v>0.26473684210526316</v>
      </c>
      <c r="G43" s="64">
        <f t="shared" si="1"/>
        <v>503</v>
      </c>
      <c r="H43" s="64">
        <f t="shared" si="3"/>
        <v>1126</v>
      </c>
    </row>
    <row r="44" spans="1:8">
      <c r="A44" s="53" t="s">
        <v>217</v>
      </c>
      <c r="B44" s="115">
        <v>269</v>
      </c>
      <c r="C44" s="64">
        <v>299</v>
      </c>
      <c r="D44" s="33">
        <v>423</v>
      </c>
      <c r="E44" s="48">
        <f t="shared" si="2"/>
        <v>2.7513268810490164E-3</v>
      </c>
      <c r="F44" s="48">
        <f t="shared" si="0"/>
        <v>0.57249070631970256</v>
      </c>
      <c r="G44" s="64">
        <f t="shared" si="1"/>
        <v>154</v>
      </c>
      <c r="H44" s="64">
        <f t="shared" si="3"/>
        <v>124</v>
      </c>
    </row>
    <row r="45" spans="1:8">
      <c r="A45" s="53" t="s">
        <v>218</v>
      </c>
      <c r="B45" s="115">
        <v>355</v>
      </c>
      <c r="C45" s="64">
        <v>392</v>
      </c>
      <c r="D45" s="33">
        <v>574</v>
      </c>
      <c r="E45" s="48">
        <f t="shared" si="2"/>
        <v>3.7334790300759704E-3</v>
      </c>
      <c r="F45" s="48">
        <f t="shared" si="0"/>
        <v>0.61690140845070418</v>
      </c>
      <c r="G45" s="64">
        <f t="shared" si="1"/>
        <v>219</v>
      </c>
      <c r="H45" s="64">
        <f t="shared" si="3"/>
        <v>182</v>
      </c>
    </row>
    <row r="46" spans="1:8">
      <c r="A46" s="53" t="s">
        <v>219</v>
      </c>
      <c r="B46" s="115">
        <v>341</v>
      </c>
      <c r="C46" s="64">
        <v>189</v>
      </c>
      <c r="D46" s="33">
        <v>382</v>
      </c>
      <c r="E46" s="48">
        <f t="shared" si="2"/>
        <v>2.4846498074721614E-3</v>
      </c>
      <c r="F46" s="48">
        <f t="shared" si="0"/>
        <v>0.12023460410557185</v>
      </c>
      <c r="G46" s="64">
        <f t="shared" si="1"/>
        <v>41</v>
      </c>
      <c r="H46" s="64">
        <f t="shared" si="3"/>
        <v>193</v>
      </c>
    </row>
    <row r="47" spans="1:8">
      <c r="A47" s="53" t="s">
        <v>220</v>
      </c>
      <c r="B47" s="115">
        <v>507</v>
      </c>
      <c r="C47" s="64">
        <v>445</v>
      </c>
      <c r="D47" s="33">
        <v>864</v>
      </c>
      <c r="E47" s="48">
        <f t="shared" si="2"/>
        <v>5.6197315017171403E-3</v>
      </c>
      <c r="F47" s="48">
        <f t="shared" si="0"/>
        <v>0.70414201183431957</v>
      </c>
      <c r="G47" s="64">
        <f t="shared" si="1"/>
        <v>357</v>
      </c>
      <c r="H47" s="64">
        <f t="shared" si="3"/>
        <v>419</v>
      </c>
    </row>
    <row r="48" spans="1:8">
      <c r="A48" s="53" t="s">
        <v>221</v>
      </c>
      <c r="B48" s="115">
        <v>2306</v>
      </c>
      <c r="C48" s="64">
        <v>2796</v>
      </c>
      <c r="D48" s="33">
        <v>3137</v>
      </c>
      <c r="E48" s="48">
        <f t="shared" si="2"/>
        <v>2.0404048288063276E-2</v>
      </c>
      <c r="F48" s="48">
        <f t="shared" si="0"/>
        <v>0.36036426712922809</v>
      </c>
      <c r="G48" s="64">
        <f t="shared" si="1"/>
        <v>831</v>
      </c>
      <c r="H48" s="64">
        <f t="shared" si="3"/>
        <v>341</v>
      </c>
    </row>
    <row r="49" spans="1:8">
      <c r="A49" s="53" t="s">
        <v>223</v>
      </c>
      <c r="B49" s="115">
        <v>101</v>
      </c>
      <c r="C49" s="64">
        <v>54</v>
      </c>
      <c r="D49" s="33">
        <v>95</v>
      </c>
      <c r="E49" s="48">
        <f t="shared" si="2"/>
        <v>6.1791029243417632E-4</v>
      </c>
      <c r="F49" s="48">
        <f t="shared" si="0"/>
        <v>-5.9405940594059403E-2</v>
      </c>
      <c r="G49" s="64">
        <f t="shared" si="1"/>
        <v>-6</v>
      </c>
      <c r="H49" s="64">
        <f t="shared" si="3"/>
        <v>41</v>
      </c>
    </row>
    <row r="50" spans="1:8">
      <c r="A50" s="53" t="s">
        <v>131</v>
      </c>
      <c r="B50" s="115">
        <v>220</v>
      </c>
      <c r="C50" s="64">
        <v>412</v>
      </c>
      <c r="D50" s="33">
        <v>496</v>
      </c>
      <c r="E50" s="48">
        <f t="shared" si="2"/>
        <v>3.2261421583931731E-3</v>
      </c>
      <c r="F50" s="48">
        <f t="shared" si="0"/>
        <v>1.2545454545454546</v>
      </c>
      <c r="G50" s="64">
        <f t="shared" si="1"/>
        <v>276</v>
      </c>
      <c r="H50" s="64">
        <f t="shared" si="3"/>
        <v>84</v>
      </c>
    </row>
    <row r="51" spans="1:8">
      <c r="A51" s="53" t="s">
        <v>224</v>
      </c>
      <c r="B51" s="115">
        <v>545</v>
      </c>
      <c r="C51" s="64">
        <v>407</v>
      </c>
      <c r="D51" s="33">
        <v>451</v>
      </c>
      <c r="E51" s="48">
        <f t="shared" si="2"/>
        <v>2.9334478093454054E-3</v>
      </c>
      <c r="F51" s="48">
        <f t="shared" si="0"/>
        <v>-0.1724770642201835</v>
      </c>
      <c r="G51" s="64">
        <f t="shared" si="1"/>
        <v>-94</v>
      </c>
      <c r="H51" s="64">
        <f t="shared" si="3"/>
        <v>44</v>
      </c>
    </row>
    <row r="52" spans="1:8">
      <c r="A52" s="53" t="s">
        <v>222</v>
      </c>
      <c r="B52" s="115">
        <v>188</v>
      </c>
      <c r="C52" s="64">
        <v>159</v>
      </c>
      <c r="D52" s="33">
        <v>194</v>
      </c>
      <c r="E52" s="48">
        <f t="shared" si="2"/>
        <v>1.2618378603392654E-3</v>
      </c>
      <c r="F52" s="48">
        <f t="shared" si="0"/>
        <v>3.1914893617021274E-2</v>
      </c>
      <c r="G52" s="64">
        <f t="shared" si="1"/>
        <v>6</v>
      </c>
      <c r="H52" s="64">
        <f t="shared" si="3"/>
        <v>35</v>
      </c>
    </row>
    <row r="53" spans="1:8">
      <c r="A53" s="53" t="s">
        <v>225</v>
      </c>
      <c r="B53" s="115">
        <v>3221</v>
      </c>
      <c r="C53" s="64">
        <v>2955</v>
      </c>
      <c r="D53" s="33">
        <v>4200</v>
      </c>
      <c r="E53" s="48">
        <f t="shared" si="2"/>
        <v>2.731813924445832E-2</v>
      </c>
      <c r="F53" s="48">
        <f t="shared" si="0"/>
        <v>0.30394287488357652</v>
      </c>
      <c r="G53" s="64">
        <f t="shared" si="1"/>
        <v>979</v>
      </c>
      <c r="H53" s="64">
        <f t="shared" si="3"/>
        <v>1245</v>
      </c>
    </row>
    <row r="54" spans="1:8">
      <c r="A54" s="53" t="s">
        <v>226</v>
      </c>
      <c r="B54" s="115">
        <v>2431</v>
      </c>
      <c r="C54" s="64">
        <v>2245</v>
      </c>
      <c r="D54" s="33">
        <v>3674</v>
      </c>
      <c r="E54" s="48">
        <f t="shared" si="2"/>
        <v>2.3896867520033303E-2</v>
      </c>
      <c r="F54" s="48">
        <f t="shared" si="0"/>
        <v>0.5113122171945701</v>
      </c>
      <c r="G54" s="64">
        <f t="shared" si="1"/>
        <v>1243</v>
      </c>
      <c r="H54" s="64">
        <f t="shared" si="3"/>
        <v>1429</v>
      </c>
    </row>
    <row r="55" spans="1:8">
      <c r="A55" s="53" t="s">
        <v>227</v>
      </c>
      <c r="B55" s="115">
        <v>959</v>
      </c>
      <c r="C55" s="64">
        <v>877</v>
      </c>
      <c r="D55" s="33">
        <v>1567</v>
      </c>
      <c r="E55" s="48">
        <f t="shared" si="2"/>
        <v>1.0192267665730045E-2</v>
      </c>
      <c r="F55" s="48">
        <f t="shared" si="0"/>
        <v>0.63399374348279458</v>
      </c>
      <c r="G55" s="64">
        <f t="shared" si="1"/>
        <v>608</v>
      </c>
      <c r="H55" s="64">
        <f t="shared" si="3"/>
        <v>690</v>
      </c>
    </row>
    <row r="56" spans="1:8">
      <c r="A56" s="53" t="s">
        <v>228</v>
      </c>
      <c r="B56" s="115">
        <v>803</v>
      </c>
      <c r="C56" s="64">
        <v>801</v>
      </c>
      <c r="D56" s="33">
        <v>1207</v>
      </c>
      <c r="E56" s="48">
        <f t="shared" si="2"/>
        <v>7.8507128733479037E-3</v>
      </c>
      <c r="F56" s="48">
        <f t="shared" si="0"/>
        <v>0.50311332503113326</v>
      </c>
      <c r="G56" s="64">
        <f t="shared" si="1"/>
        <v>404</v>
      </c>
      <c r="H56" s="64">
        <f t="shared" si="3"/>
        <v>406</v>
      </c>
    </row>
    <row r="57" spans="1:8">
      <c r="A57" s="53" t="s">
        <v>229</v>
      </c>
      <c r="B57" s="115">
        <v>1592</v>
      </c>
      <c r="C57" s="64">
        <v>1452</v>
      </c>
      <c r="D57" s="33">
        <v>2416</v>
      </c>
      <c r="E57" s="48">
        <f t="shared" si="2"/>
        <v>1.5714434384431264E-2</v>
      </c>
      <c r="F57" s="48">
        <f t="shared" si="0"/>
        <v>0.51758793969849248</v>
      </c>
      <c r="G57" s="64">
        <f t="shared" si="1"/>
        <v>824</v>
      </c>
      <c r="H57" s="64">
        <f t="shared" si="3"/>
        <v>964</v>
      </c>
    </row>
    <row r="58" spans="1:8">
      <c r="A58" s="53" t="s">
        <v>230</v>
      </c>
      <c r="B58" s="115">
        <v>355</v>
      </c>
      <c r="C58" s="64">
        <v>409</v>
      </c>
      <c r="D58" s="33">
        <v>968</v>
      </c>
      <c r="E58" s="48">
        <f t="shared" si="2"/>
        <v>6.29618066396087E-3</v>
      </c>
      <c r="F58" s="48">
        <f t="shared" si="0"/>
        <v>1.7267605633802816</v>
      </c>
      <c r="G58" s="64">
        <f t="shared" si="1"/>
        <v>613</v>
      </c>
      <c r="H58" s="64">
        <f t="shared" si="3"/>
        <v>559</v>
      </c>
    </row>
    <row r="59" spans="1:8">
      <c r="A59" s="53" t="s">
        <v>231</v>
      </c>
      <c r="B59" s="115">
        <v>1986</v>
      </c>
      <c r="C59" s="64">
        <v>1682</v>
      </c>
      <c r="D59" s="33">
        <v>2732</v>
      </c>
      <c r="E59" s="48">
        <f t="shared" si="2"/>
        <v>1.7769799146633364E-2</v>
      </c>
      <c r="F59" s="48">
        <f t="shared" si="0"/>
        <v>0.37562940584088622</v>
      </c>
      <c r="G59" s="64">
        <f t="shared" si="1"/>
        <v>746</v>
      </c>
      <c r="H59" s="64">
        <f t="shared" si="3"/>
        <v>1050</v>
      </c>
    </row>
    <row r="60" spans="1:8">
      <c r="A60" s="53" t="s">
        <v>232</v>
      </c>
      <c r="B60" s="115">
        <v>1469</v>
      </c>
      <c r="C60" s="64">
        <v>1846</v>
      </c>
      <c r="D60" s="33">
        <v>2313</v>
      </c>
      <c r="E60" s="48">
        <f t="shared" si="2"/>
        <v>1.5044489541055261E-2</v>
      </c>
      <c r="F60" s="48">
        <f t="shared" si="0"/>
        <v>0.57454050374404353</v>
      </c>
      <c r="G60" s="64">
        <f t="shared" si="1"/>
        <v>844</v>
      </c>
      <c r="H60" s="64">
        <f t="shared" si="3"/>
        <v>467</v>
      </c>
    </row>
    <row r="61" spans="1:8">
      <c r="A61" s="53" t="s">
        <v>233</v>
      </c>
      <c r="B61" s="115">
        <v>227</v>
      </c>
      <c r="C61" s="64">
        <v>292</v>
      </c>
      <c r="D61" s="33">
        <v>183</v>
      </c>
      <c r="E61" s="48">
        <f t="shared" si="2"/>
        <v>1.1902903527942553E-3</v>
      </c>
      <c r="F61" s="48">
        <f t="shared" si="0"/>
        <v>-0.19383259911894274</v>
      </c>
      <c r="G61" s="64">
        <f t="shared" si="1"/>
        <v>-44</v>
      </c>
      <c r="H61" s="64">
        <f t="shared" si="3"/>
        <v>-109</v>
      </c>
    </row>
    <row r="62" spans="1:8">
      <c r="A62" s="53" t="s">
        <v>234</v>
      </c>
      <c r="B62" s="115">
        <v>418</v>
      </c>
      <c r="C62" s="64">
        <v>431</v>
      </c>
      <c r="D62" s="33">
        <v>626</v>
      </c>
      <c r="E62" s="48">
        <f t="shared" si="2"/>
        <v>4.0717036111978357E-3</v>
      </c>
      <c r="F62" s="48">
        <f t="shared" si="0"/>
        <v>0.49760765550239233</v>
      </c>
      <c r="G62" s="64">
        <f t="shared" si="1"/>
        <v>208</v>
      </c>
      <c r="H62" s="64">
        <f t="shared" si="3"/>
        <v>195</v>
      </c>
    </row>
    <row r="63" spans="1:8">
      <c r="A63" s="53" t="s">
        <v>235</v>
      </c>
      <c r="B63" s="115">
        <v>370</v>
      </c>
      <c r="C63" s="64">
        <v>522</v>
      </c>
      <c r="D63" s="33">
        <v>704</v>
      </c>
      <c r="E63" s="48">
        <f t="shared" si="2"/>
        <v>4.5790404828806325E-3</v>
      </c>
      <c r="F63" s="48">
        <f t="shared" si="0"/>
        <v>0.9027027027027027</v>
      </c>
      <c r="G63" s="64">
        <f t="shared" si="1"/>
        <v>334</v>
      </c>
      <c r="H63" s="64">
        <f t="shared" si="3"/>
        <v>182</v>
      </c>
    </row>
    <row r="64" spans="1:8">
      <c r="A64" s="53" t="s">
        <v>236</v>
      </c>
      <c r="B64" s="115">
        <v>573</v>
      </c>
      <c r="C64" s="64">
        <v>630</v>
      </c>
      <c r="D64" s="33">
        <v>858</v>
      </c>
      <c r="E64" s="48">
        <f t="shared" si="2"/>
        <v>5.5807055885107714E-3</v>
      </c>
      <c r="F64" s="48">
        <f t="shared" si="0"/>
        <v>0.49738219895287961</v>
      </c>
      <c r="G64" s="64">
        <f t="shared" si="1"/>
        <v>285</v>
      </c>
      <c r="H64" s="64">
        <f t="shared" si="3"/>
        <v>228</v>
      </c>
    </row>
    <row r="65" spans="1:8">
      <c r="A65" s="53" t="s">
        <v>237</v>
      </c>
      <c r="B65" s="115">
        <v>422</v>
      </c>
      <c r="C65" s="64">
        <v>372</v>
      </c>
      <c r="D65" s="33">
        <v>703</v>
      </c>
      <c r="E65" s="48">
        <f t="shared" si="2"/>
        <v>4.5725361640129043E-3</v>
      </c>
      <c r="F65" s="48">
        <f t="shared" si="0"/>
        <v>0.66587677725118488</v>
      </c>
      <c r="G65" s="64">
        <f t="shared" si="1"/>
        <v>281</v>
      </c>
      <c r="H65" s="64">
        <f t="shared" si="3"/>
        <v>331</v>
      </c>
    </row>
    <row r="66" spans="1:8">
      <c r="A66" s="53" t="s">
        <v>238</v>
      </c>
      <c r="B66" s="115">
        <v>410</v>
      </c>
      <c r="C66" s="64">
        <v>264</v>
      </c>
      <c r="D66" s="33">
        <v>542</v>
      </c>
      <c r="E66" s="48">
        <f t="shared" si="2"/>
        <v>3.5253408263086691E-3</v>
      </c>
      <c r="F66" s="48">
        <f t="shared" ref="F66:F83" si="4">(D66-B66)/B66</f>
        <v>0.32195121951219513</v>
      </c>
      <c r="G66" s="64">
        <f t="shared" ref="G66:G83" si="5">D66-B66</f>
        <v>132</v>
      </c>
      <c r="H66" s="64">
        <f t="shared" si="3"/>
        <v>278</v>
      </c>
    </row>
    <row r="67" spans="1:8">
      <c r="A67" s="53" t="s">
        <v>239</v>
      </c>
      <c r="B67" s="115">
        <v>966</v>
      </c>
      <c r="C67" s="64">
        <v>1146</v>
      </c>
      <c r="D67" s="33">
        <v>1418</v>
      </c>
      <c r="E67" s="48">
        <f t="shared" ref="E67:E83" si="6">D67/$D$83</f>
        <v>9.223124154438548E-3</v>
      </c>
      <c r="F67" s="48">
        <f t="shared" si="4"/>
        <v>0.46790890269151136</v>
      </c>
      <c r="G67" s="64">
        <f t="shared" si="5"/>
        <v>452</v>
      </c>
      <c r="H67" s="64">
        <f t="shared" ref="H67:H83" si="7">D67-C67</f>
        <v>272</v>
      </c>
    </row>
    <row r="68" spans="1:8">
      <c r="A68" s="53" t="s">
        <v>240</v>
      </c>
      <c r="B68" s="115">
        <v>1310</v>
      </c>
      <c r="C68" s="64">
        <v>861</v>
      </c>
      <c r="D68" s="33">
        <v>1549</v>
      </c>
      <c r="E68" s="48">
        <f t="shared" si="6"/>
        <v>1.0075189926110938E-2</v>
      </c>
      <c r="F68" s="48">
        <f t="shared" si="4"/>
        <v>0.18244274809160305</v>
      </c>
      <c r="G68" s="64">
        <f t="shared" si="5"/>
        <v>239</v>
      </c>
      <c r="H68" s="64">
        <f t="shared" si="7"/>
        <v>688</v>
      </c>
    </row>
    <row r="69" spans="1:8">
      <c r="A69" s="53" t="s">
        <v>241</v>
      </c>
      <c r="B69" s="115">
        <v>323</v>
      </c>
      <c r="C69" s="64">
        <v>438</v>
      </c>
      <c r="D69" s="33">
        <v>451</v>
      </c>
      <c r="E69" s="48">
        <f t="shared" si="6"/>
        <v>2.9334478093454054E-3</v>
      </c>
      <c r="F69" s="48">
        <f t="shared" si="4"/>
        <v>0.39628482972136225</v>
      </c>
      <c r="G69" s="64">
        <f t="shared" si="5"/>
        <v>128</v>
      </c>
      <c r="H69" s="64">
        <f t="shared" si="7"/>
        <v>13</v>
      </c>
    </row>
    <row r="70" spans="1:8">
      <c r="A70" s="53" t="s">
        <v>242</v>
      </c>
      <c r="B70" s="115">
        <v>337</v>
      </c>
      <c r="C70" s="64">
        <v>149</v>
      </c>
      <c r="D70" s="33">
        <v>306</v>
      </c>
      <c r="E70" s="48">
        <f t="shared" si="6"/>
        <v>1.9903215735248203E-3</v>
      </c>
      <c r="F70" s="48">
        <f t="shared" si="4"/>
        <v>-9.1988130563798218E-2</v>
      </c>
      <c r="G70" s="64">
        <f t="shared" si="5"/>
        <v>-31</v>
      </c>
      <c r="H70" s="64">
        <f t="shared" si="7"/>
        <v>157</v>
      </c>
    </row>
    <row r="71" spans="1:8">
      <c r="A71" s="53" t="s">
        <v>243</v>
      </c>
      <c r="B71" s="115">
        <v>968</v>
      </c>
      <c r="C71" s="64">
        <v>2051</v>
      </c>
      <c r="D71" s="33">
        <v>1244</v>
      </c>
      <c r="E71" s="48">
        <f t="shared" si="6"/>
        <v>8.0913726714538451E-3</v>
      </c>
      <c r="F71" s="48">
        <f t="shared" si="4"/>
        <v>0.28512396694214875</v>
      </c>
      <c r="G71" s="64">
        <f t="shared" si="5"/>
        <v>276</v>
      </c>
      <c r="H71" s="64">
        <f t="shared" si="7"/>
        <v>-807</v>
      </c>
    </row>
    <row r="72" spans="1:8">
      <c r="A72" s="53" t="s">
        <v>244</v>
      </c>
      <c r="B72" s="115">
        <v>904</v>
      </c>
      <c r="C72" s="64">
        <v>774</v>
      </c>
      <c r="D72" s="33">
        <v>1933</v>
      </c>
      <c r="E72" s="48">
        <f t="shared" si="6"/>
        <v>1.2572848371318555E-2</v>
      </c>
      <c r="F72" s="48">
        <f t="shared" si="4"/>
        <v>1.1382743362831858</v>
      </c>
      <c r="G72" s="64">
        <f t="shared" si="5"/>
        <v>1029</v>
      </c>
      <c r="H72" s="64">
        <f t="shared" si="7"/>
        <v>1159</v>
      </c>
    </row>
    <row r="73" spans="1:8">
      <c r="A73" s="53" t="s">
        <v>245</v>
      </c>
      <c r="B73" s="115">
        <v>168</v>
      </c>
      <c r="C73" s="64">
        <v>137</v>
      </c>
      <c r="D73" s="33">
        <v>258</v>
      </c>
      <c r="E73" s="48">
        <f t="shared" si="6"/>
        <v>1.6781142678738684E-3</v>
      </c>
      <c r="F73" s="48">
        <f t="shared" si="4"/>
        <v>0.5357142857142857</v>
      </c>
      <c r="G73" s="64">
        <f t="shared" si="5"/>
        <v>90</v>
      </c>
      <c r="H73" s="64">
        <f t="shared" si="7"/>
        <v>121</v>
      </c>
    </row>
    <row r="74" spans="1:8">
      <c r="A74" s="53" t="s">
        <v>246</v>
      </c>
      <c r="B74" s="115">
        <v>2489</v>
      </c>
      <c r="C74" s="64">
        <v>2471</v>
      </c>
      <c r="D74" s="33">
        <v>2895</v>
      </c>
      <c r="E74" s="48">
        <f t="shared" si="6"/>
        <v>1.8830003122073058E-2</v>
      </c>
      <c r="F74" s="48">
        <f t="shared" si="4"/>
        <v>0.16311771795901969</v>
      </c>
      <c r="G74" s="64">
        <f t="shared" si="5"/>
        <v>406</v>
      </c>
      <c r="H74" s="64">
        <f t="shared" si="7"/>
        <v>424</v>
      </c>
    </row>
    <row r="75" spans="1:8">
      <c r="A75" s="53" t="s">
        <v>247</v>
      </c>
      <c r="B75" s="115">
        <v>440</v>
      </c>
      <c r="C75" s="64">
        <v>447</v>
      </c>
      <c r="D75" s="33">
        <v>647</v>
      </c>
      <c r="E75" s="48">
        <f t="shared" si="6"/>
        <v>4.2082943074201271E-3</v>
      </c>
      <c r="F75" s="48">
        <f t="shared" si="4"/>
        <v>0.47045454545454546</v>
      </c>
      <c r="G75" s="64">
        <f t="shared" si="5"/>
        <v>207</v>
      </c>
      <c r="H75" s="64">
        <f t="shared" si="7"/>
        <v>200</v>
      </c>
    </row>
    <row r="76" spans="1:8">
      <c r="A76" s="53" t="s">
        <v>248</v>
      </c>
      <c r="B76" s="115">
        <v>1005</v>
      </c>
      <c r="C76" s="64">
        <v>824</v>
      </c>
      <c r="D76" s="33">
        <v>1487</v>
      </c>
      <c r="E76" s="48">
        <f t="shared" si="6"/>
        <v>9.6719221563117911E-3</v>
      </c>
      <c r="F76" s="48">
        <f t="shared" si="4"/>
        <v>0.47960199004975124</v>
      </c>
      <c r="G76" s="64">
        <f t="shared" si="5"/>
        <v>482</v>
      </c>
      <c r="H76" s="64">
        <f t="shared" si="7"/>
        <v>663</v>
      </c>
    </row>
    <row r="77" spans="1:8">
      <c r="A77" s="53" t="s">
        <v>249</v>
      </c>
      <c r="B77" s="115">
        <v>81</v>
      </c>
      <c r="C77" s="64">
        <v>145</v>
      </c>
      <c r="D77" s="33">
        <v>157</v>
      </c>
      <c r="E77" s="48">
        <f t="shared" si="6"/>
        <v>1.0211780622333229E-3</v>
      </c>
      <c r="F77" s="48">
        <f t="shared" si="4"/>
        <v>0.93827160493827155</v>
      </c>
      <c r="G77" s="64">
        <f t="shared" si="5"/>
        <v>76</v>
      </c>
      <c r="H77" s="64">
        <f t="shared" si="7"/>
        <v>12</v>
      </c>
    </row>
    <row r="78" spans="1:8">
      <c r="A78" s="53" t="s">
        <v>250</v>
      </c>
      <c r="B78" s="115">
        <v>836</v>
      </c>
      <c r="C78" s="64">
        <v>536</v>
      </c>
      <c r="D78" s="33">
        <v>1081</v>
      </c>
      <c r="E78" s="48">
        <f t="shared" si="6"/>
        <v>7.0311686960141534E-3</v>
      </c>
      <c r="F78" s="48">
        <f t="shared" si="4"/>
        <v>0.2930622009569378</v>
      </c>
      <c r="G78" s="64">
        <f t="shared" si="5"/>
        <v>245</v>
      </c>
      <c r="H78" s="64">
        <f t="shared" si="7"/>
        <v>545</v>
      </c>
    </row>
    <row r="79" spans="1:8">
      <c r="A79" s="53" t="s">
        <v>251</v>
      </c>
      <c r="B79" s="115">
        <v>871</v>
      </c>
      <c r="C79" s="64">
        <v>986</v>
      </c>
      <c r="D79" s="33">
        <v>1317</v>
      </c>
      <c r="E79" s="48">
        <f t="shared" si="6"/>
        <v>8.5661879487980014E-3</v>
      </c>
      <c r="F79" s="48">
        <f t="shared" si="4"/>
        <v>0.51205510907003449</v>
      </c>
      <c r="G79" s="64">
        <f t="shared" si="5"/>
        <v>446</v>
      </c>
      <c r="H79" s="64">
        <f t="shared" si="7"/>
        <v>331</v>
      </c>
    </row>
    <row r="80" spans="1:8">
      <c r="A80" s="53" t="s">
        <v>252</v>
      </c>
      <c r="B80" s="115">
        <v>257</v>
      </c>
      <c r="C80" s="64">
        <v>363</v>
      </c>
      <c r="D80" s="33">
        <v>490</v>
      </c>
      <c r="E80" s="48">
        <f t="shared" si="6"/>
        <v>3.1871162451868038E-3</v>
      </c>
      <c r="F80" s="48">
        <f t="shared" si="4"/>
        <v>0.9066147859922179</v>
      </c>
      <c r="G80" s="64">
        <f t="shared" si="5"/>
        <v>233</v>
      </c>
      <c r="H80" s="64">
        <f t="shared" si="7"/>
        <v>127</v>
      </c>
    </row>
    <row r="81" spans="1:9">
      <c r="A81" s="53" t="s">
        <v>253</v>
      </c>
      <c r="B81" s="115">
        <v>375</v>
      </c>
      <c r="C81" s="64">
        <v>423</v>
      </c>
      <c r="D81" s="33">
        <v>1056</v>
      </c>
      <c r="E81" s="48">
        <f t="shared" si="6"/>
        <v>6.8685607243209488E-3</v>
      </c>
      <c r="F81" s="48">
        <f t="shared" si="4"/>
        <v>1.8160000000000001</v>
      </c>
      <c r="G81" s="64">
        <f t="shared" si="5"/>
        <v>681</v>
      </c>
      <c r="H81" s="64">
        <f t="shared" si="7"/>
        <v>633</v>
      </c>
    </row>
    <row r="82" spans="1:9">
      <c r="A82" s="53" t="s">
        <v>254</v>
      </c>
      <c r="B82" s="115">
        <v>742</v>
      </c>
      <c r="C82" s="64">
        <v>773</v>
      </c>
      <c r="D82" s="33">
        <v>1308</v>
      </c>
      <c r="E82" s="48">
        <f t="shared" si="6"/>
        <v>8.5076490789884485E-3</v>
      </c>
      <c r="F82" s="48">
        <f t="shared" si="4"/>
        <v>0.76280323450134768</v>
      </c>
      <c r="G82" s="64">
        <f t="shared" si="5"/>
        <v>566</v>
      </c>
      <c r="H82" s="64">
        <f t="shared" si="7"/>
        <v>535</v>
      </c>
    </row>
    <row r="83" spans="1:9" s="11" customFormat="1">
      <c r="A83" s="54" t="s">
        <v>174</v>
      </c>
      <c r="B83" s="114">
        <v>111384</v>
      </c>
      <c r="C83" s="76">
        <v>110361</v>
      </c>
      <c r="D83" s="79">
        <v>153744</v>
      </c>
      <c r="E83" s="48">
        <f t="shared" si="6"/>
        <v>1</v>
      </c>
      <c r="F83" s="48">
        <f t="shared" si="4"/>
        <v>0.38030596854126264</v>
      </c>
      <c r="G83" s="64">
        <f t="shared" si="5"/>
        <v>42360</v>
      </c>
      <c r="H83" s="64">
        <f t="shared" si="7"/>
        <v>43383</v>
      </c>
      <c r="I83" s="22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83"/>
  <sheetViews>
    <sheetView topLeftCell="B1" workbookViewId="0">
      <pane ySplit="1" topLeftCell="A71" activePane="bottomLeft" state="frozen"/>
      <selection pane="bottomLeft" sqref="A1:H83"/>
    </sheetView>
  </sheetViews>
  <sheetFormatPr defaultColWidth="8.81640625" defaultRowHeight="16.5" customHeight="1"/>
  <cols>
    <col min="1" max="1" width="18.26953125" style="7" bestFit="1" customWidth="1"/>
    <col min="2" max="2" width="12" style="7" customWidth="1"/>
    <col min="3" max="3" width="12" style="7" bestFit="1" customWidth="1"/>
    <col min="4" max="4" width="12" style="7" customWidth="1"/>
    <col min="5" max="5" width="21.453125" style="7" customWidth="1"/>
    <col min="6" max="6" width="31.1796875" style="7" customWidth="1"/>
    <col min="7" max="7" width="36.7265625" style="7" customWidth="1"/>
    <col min="8" max="16384" width="8.81640625" style="7"/>
  </cols>
  <sheetData>
    <row r="1" spans="1:8" ht="55.5" customHeight="1">
      <c r="A1" s="23" t="s">
        <v>175</v>
      </c>
      <c r="B1" s="55">
        <v>42005</v>
      </c>
      <c r="C1" s="55">
        <v>42339</v>
      </c>
      <c r="D1" s="55">
        <v>42370</v>
      </c>
      <c r="E1" s="1" t="s">
        <v>292</v>
      </c>
      <c r="F1" s="2" t="s">
        <v>311</v>
      </c>
      <c r="G1" s="2" t="s">
        <v>312</v>
      </c>
      <c r="H1" s="2" t="s">
        <v>264</v>
      </c>
    </row>
    <row r="2" spans="1:8" ht="16.5" customHeight="1">
      <c r="A2" s="53" t="s">
        <v>176</v>
      </c>
      <c r="B2" s="82">
        <v>1469</v>
      </c>
      <c r="C2" s="64">
        <v>1385</v>
      </c>
      <c r="D2" s="33">
        <v>1853</v>
      </c>
      <c r="E2" s="48">
        <f>D2/$D$83</f>
        <v>2.6670696777350778E-2</v>
      </c>
      <c r="F2" s="48">
        <f t="shared" ref="F2:F65" si="0">(D2-B2)/B2</f>
        <v>0.26140231449965962</v>
      </c>
      <c r="G2" s="64">
        <f t="shared" ref="G2:G65" si="1">D2-B2</f>
        <v>384</v>
      </c>
      <c r="H2" s="64">
        <f>D2-C2</f>
        <v>468</v>
      </c>
    </row>
    <row r="3" spans="1:8" ht="16.5" customHeight="1">
      <c r="A3" s="53" t="s">
        <v>177</v>
      </c>
      <c r="B3" s="82">
        <v>142</v>
      </c>
      <c r="C3" s="64">
        <v>192</v>
      </c>
      <c r="D3" s="33">
        <v>299</v>
      </c>
      <c r="E3" s="48">
        <f t="shared" ref="E3:E66" si="2">D3/$D$83</f>
        <v>4.3035824805331257E-3</v>
      </c>
      <c r="F3" s="48">
        <f t="shared" si="0"/>
        <v>1.1056338028169015</v>
      </c>
      <c r="G3" s="64">
        <f t="shared" si="1"/>
        <v>157</v>
      </c>
      <c r="H3" s="64">
        <f t="shared" ref="H3:H66" si="3">D3-C3</f>
        <v>107</v>
      </c>
    </row>
    <row r="4" spans="1:8" ht="16.5" customHeight="1">
      <c r="A4" s="53" t="s">
        <v>178</v>
      </c>
      <c r="B4" s="82">
        <v>449</v>
      </c>
      <c r="C4" s="64">
        <v>401</v>
      </c>
      <c r="D4" s="33">
        <v>644</v>
      </c>
      <c r="E4" s="48">
        <f t="shared" si="2"/>
        <v>9.2692545734559643E-3</v>
      </c>
      <c r="F4" s="48">
        <f t="shared" si="0"/>
        <v>0.43429844097995546</v>
      </c>
      <c r="G4" s="64">
        <f t="shared" si="1"/>
        <v>195</v>
      </c>
      <c r="H4" s="64">
        <f t="shared" si="3"/>
        <v>243</v>
      </c>
    </row>
    <row r="5" spans="1:8" ht="16.5" customHeight="1">
      <c r="A5" s="53" t="s">
        <v>179</v>
      </c>
      <c r="B5" s="82">
        <v>50</v>
      </c>
      <c r="C5" s="64">
        <v>136</v>
      </c>
      <c r="D5" s="33">
        <v>104</v>
      </c>
      <c r="E5" s="48">
        <f t="shared" si="2"/>
        <v>1.4968982540984786E-3</v>
      </c>
      <c r="F5" s="48">
        <f t="shared" si="0"/>
        <v>1.08</v>
      </c>
      <c r="G5" s="64">
        <f t="shared" si="1"/>
        <v>54</v>
      </c>
      <c r="H5" s="64">
        <f t="shared" si="3"/>
        <v>-32</v>
      </c>
    </row>
    <row r="6" spans="1:8" ht="16.5" customHeight="1">
      <c r="A6" s="53" t="s">
        <v>180</v>
      </c>
      <c r="B6" s="82">
        <v>126</v>
      </c>
      <c r="C6" s="64">
        <v>217</v>
      </c>
      <c r="D6" s="33">
        <v>265</v>
      </c>
      <c r="E6" s="48">
        <f t="shared" si="2"/>
        <v>3.8142118974624694E-3</v>
      </c>
      <c r="F6" s="48">
        <f t="shared" si="0"/>
        <v>1.1031746031746033</v>
      </c>
      <c r="G6" s="64">
        <f t="shared" si="1"/>
        <v>139</v>
      </c>
      <c r="H6" s="64">
        <f t="shared" si="3"/>
        <v>48</v>
      </c>
    </row>
    <row r="7" spans="1:8" ht="16.5" customHeight="1">
      <c r="A7" s="53" t="s">
        <v>181</v>
      </c>
      <c r="B7" s="82">
        <v>192</v>
      </c>
      <c r="C7" s="64">
        <v>123</v>
      </c>
      <c r="D7" s="33">
        <v>212</v>
      </c>
      <c r="E7" s="48">
        <f t="shared" si="2"/>
        <v>3.0513695179699755E-3</v>
      </c>
      <c r="F7" s="48">
        <f t="shared" si="0"/>
        <v>0.10416666666666667</v>
      </c>
      <c r="G7" s="64">
        <f t="shared" si="1"/>
        <v>20</v>
      </c>
      <c r="H7" s="64">
        <f t="shared" si="3"/>
        <v>89</v>
      </c>
    </row>
    <row r="8" spans="1:8" ht="16.5" customHeight="1">
      <c r="A8" s="53" t="s">
        <v>182</v>
      </c>
      <c r="B8" s="82">
        <v>3319</v>
      </c>
      <c r="C8" s="64">
        <v>2948</v>
      </c>
      <c r="D8" s="33">
        <v>4766</v>
      </c>
      <c r="E8" s="48">
        <f t="shared" si="2"/>
        <v>6.8598241144551431E-2</v>
      </c>
      <c r="F8" s="48">
        <f t="shared" si="0"/>
        <v>0.4359746911720398</v>
      </c>
      <c r="G8" s="64">
        <f t="shared" si="1"/>
        <v>1447</v>
      </c>
      <c r="H8" s="64">
        <f t="shared" si="3"/>
        <v>1818</v>
      </c>
    </row>
    <row r="9" spans="1:8" ht="16.5" customHeight="1">
      <c r="A9" s="53" t="s">
        <v>183</v>
      </c>
      <c r="B9" s="82">
        <v>2680</v>
      </c>
      <c r="C9" s="64">
        <v>4094</v>
      </c>
      <c r="D9" s="33">
        <v>3526</v>
      </c>
      <c r="E9" s="48">
        <f t="shared" si="2"/>
        <v>5.0750608114915725E-2</v>
      </c>
      <c r="F9" s="48">
        <f t="shared" si="0"/>
        <v>0.31567164179104479</v>
      </c>
      <c r="G9" s="64">
        <f t="shared" si="1"/>
        <v>846</v>
      </c>
      <c r="H9" s="64">
        <f t="shared" si="3"/>
        <v>-568</v>
      </c>
    </row>
    <row r="10" spans="1:8" ht="16.5" customHeight="1">
      <c r="A10" s="53" t="s">
        <v>184</v>
      </c>
      <c r="B10" s="82">
        <v>20</v>
      </c>
      <c r="C10" s="64">
        <v>33</v>
      </c>
      <c r="D10" s="33">
        <v>64</v>
      </c>
      <c r="E10" s="48">
        <f t="shared" si="2"/>
        <v>9.2116815636829449E-4</v>
      </c>
      <c r="F10" s="48">
        <f t="shared" si="0"/>
        <v>2.2000000000000002</v>
      </c>
      <c r="G10" s="64">
        <f t="shared" si="1"/>
        <v>44</v>
      </c>
      <c r="H10" s="64">
        <f t="shared" si="3"/>
        <v>31</v>
      </c>
    </row>
    <row r="11" spans="1:8" ht="16.5" customHeight="1">
      <c r="A11" s="53" t="s">
        <v>185</v>
      </c>
      <c r="B11" s="82">
        <v>129</v>
      </c>
      <c r="C11" s="64">
        <v>107</v>
      </c>
      <c r="D11" s="33">
        <v>162</v>
      </c>
      <c r="E11" s="48">
        <f t="shared" si="2"/>
        <v>2.3317068958072455E-3</v>
      </c>
      <c r="F11" s="48">
        <f t="shared" si="0"/>
        <v>0.2558139534883721</v>
      </c>
      <c r="G11" s="64">
        <f t="shared" si="1"/>
        <v>33</v>
      </c>
      <c r="H11" s="64">
        <f t="shared" si="3"/>
        <v>55</v>
      </c>
    </row>
    <row r="12" spans="1:8" ht="16.5" customHeight="1">
      <c r="A12" s="53" t="s">
        <v>186</v>
      </c>
      <c r="B12" s="82">
        <v>539</v>
      </c>
      <c r="C12" s="64">
        <v>574</v>
      </c>
      <c r="D12" s="33">
        <v>677</v>
      </c>
      <c r="E12" s="48">
        <f t="shared" si="2"/>
        <v>9.7442319040833662E-3</v>
      </c>
      <c r="F12" s="48">
        <f t="shared" si="0"/>
        <v>0.25602968460111319</v>
      </c>
      <c r="G12" s="64">
        <f t="shared" si="1"/>
        <v>138</v>
      </c>
      <c r="H12" s="64">
        <f t="shared" si="3"/>
        <v>103</v>
      </c>
    </row>
    <row r="13" spans="1:8" ht="16.5" customHeight="1">
      <c r="A13" s="53" t="s">
        <v>187</v>
      </c>
      <c r="B13" s="82">
        <v>722</v>
      </c>
      <c r="C13" s="64">
        <v>538</v>
      </c>
      <c r="D13" s="33">
        <v>800</v>
      </c>
      <c r="E13" s="48">
        <f t="shared" si="2"/>
        <v>1.1514601954603682E-2</v>
      </c>
      <c r="F13" s="48">
        <f t="shared" si="0"/>
        <v>0.10803324099722991</v>
      </c>
      <c r="G13" s="64">
        <f t="shared" si="1"/>
        <v>78</v>
      </c>
      <c r="H13" s="64">
        <f t="shared" si="3"/>
        <v>262</v>
      </c>
    </row>
    <row r="14" spans="1:8" ht="16.5" customHeight="1">
      <c r="A14" s="53" t="s">
        <v>188</v>
      </c>
      <c r="B14" s="82">
        <v>72</v>
      </c>
      <c r="C14" s="64">
        <v>103</v>
      </c>
      <c r="D14" s="33">
        <v>119</v>
      </c>
      <c r="E14" s="48">
        <f t="shared" si="2"/>
        <v>1.7127970407472977E-3</v>
      </c>
      <c r="F14" s="48">
        <f t="shared" si="0"/>
        <v>0.65277777777777779</v>
      </c>
      <c r="G14" s="64">
        <f t="shared" si="1"/>
        <v>47</v>
      </c>
      <c r="H14" s="64">
        <f t="shared" si="3"/>
        <v>16</v>
      </c>
    </row>
    <row r="15" spans="1:8" ht="16.5" customHeight="1">
      <c r="A15" s="53" t="s">
        <v>189</v>
      </c>
      <c r="B15" s="82">
        <v>295</v>
      </c>
      <c r="C15" s="64">
        <v>166</v>
      </c>
      <c r="D15" s="33">
        <v>345</v>
      </c>
      <c r="E15" s="48">
        <f t="shared" si="2"/>
        <v>4.9656720929228378E-3</v>
      </c>
      <c r="F15" s="48">
        <f t="shared" si="0"/>
        <v>0.16949152542372881</v>
      </c>
      <c r="G15" s="64">
        <f t="shared" si="1"/>
        <v>50</v>
      </c>
      <c r="H15" s="64">
        <f t="shared" si="3"/>
        <v>179</v>
      </c>
    </row>
    <row r="16" spans="1:8" ht="16.5" customHeight="1">
      <c r="A16" s="53" t="s">
        <v>190</v>
      </c>
      <c r="B16" s="82">
        <v>22</v>
      </c>
      <c r="C16" s="64">
        <v>78</v>
      </c>
      <c r="D16" s="33">
        <v>77</v>
      </c>
      <c r="E16" s="48">
        <f t="shared" si="2"/>
        <v>1.1082804381306044E-3</v>
      </c>
      <c r="F16" s="48">
        <f t="shared" si="0"/>
        <v>2.5</v>
      </c>
      <c r="G16" s="64">
        <f t="shared" si="1"/>
        <v>55</v>
      </c>
      <c r="H16" s="64">
        <f t="shared" si="3"/>
        <v>-1</v>
      </c>
    </row>
    <row r="17" spans="1:8" ht="16.5" customHeight="1">
      <c r="A17" s="53" t="s">
        <v>191</v>
      </c>
      <c r="B17" s="82">
        <v>138</v>
      </c>
      <c r="C17" s="64">
        <v>142</v>
      </c>
      <c r="D17" s="33">
        <v>300</v>
      </c>
      <c r="E17" s="48">
        <f t="shared" si="2"/>
        <v>4.3179757329763809E-3</v>
      </c>
      <c r="F17" s="48">
        <f t="shared" si="0"/>
        <v>1.173913043478261</v>
      </c>
      <c r="G17" s="64">
        <f t="shared" si="1"/>
        <v>162</v>
      </c>
      <c r="H17" s="64">
        <f t="shared" si="3"/>
        <v>158</v>
      </c>
    </row>
    <row r="18" spans="1:8" ht="16.5" customHeight="1">
      <c r="A18" s="53" t="s">
        <v>192</v>
      </c>
      <c r="B18" s="82">
        <v>214</v>
      </c>
      <c r="C18" s="64">
        <v>300</v>
      </c>
      <c r="D18" s="33">
        <v>298</v>
      </c>
      <c r="E18" s="48">
        <f t="shared" si="2"/>
        <v>4.2891892280898713E-3</v>
      </c>
      <c r="F18" s="48">
        <f t="shared" si="0"/>
        <v>0.3925233644859813</v>
      </c>
      <c r="G18" s="64">
        <f t="shared" si="1"/>
        <v>84</v>
      </c>
      <c r="H18" s="64">
        <f t="shared" si="3"/>
        <v>-2</v>
      </c>
    </row>
    <row r="19" spans="1:8" ht="16.5" customHeight="1">
      <c r="A19" s="53" t="s">
        <v>193</v>
      </c>
      <c r="B19" s="82">
        <v>102</v>
      </c>
      <c r="C19" s="64">
        <v>150</v>
      </c>
      <c r="D19" s="33">
        <v>149</v>
      </c>
      <c r="E19" s="48">
        <f t="shared" si="2"/>
        <v>2.1445946140449357E-3</v>
      </c>
      <c r="F19" s="48">
        <f t="shared" si="0"/>
        <v>0.46078431372549017</v>
      </c>
      <c r="G19" s="64">
        <f t="shared" si="1"/>
        <v>47</v>
      </c>
      <c r="H19" s="64">
        <f t="shared" si="3"/>
        <v>-1</v>
      </c>
    </row>
    <row r="20" spans="1:8" ht="16.5" customHeight="1">
      <c r="A20" s="53" t="s">
        <v>194</v>
      </c>
      <c r="B20" s="82">
        <v>378</v>
      </c>
      <c r="C20" s="64">
        <v>127</v>
      </c>
      <c r="D20" s="33">
        <v>249</v>
      </c>
      <c r="E20" s="48">
        <f t="shared" si="2"/>
        <v>3.5839198583703961E-3</v>
      </c>
      <c r="F20" s="48">
        <f t="shared" si="0"/>
        <v>-0.34126984126984128</v>
      </c>
      <c r="G20" s="64">
        <f t="shared" si="1"/>
        <v>-129</v>
      </c>
      <c r="H20" s="64">
        <f t="shared" si="3"/>
        <v>122</v>
      </c>
    </row>
    <row r="21" spans="1:8" ht="16.5" customHeight="1">
      <c r="A21" s="53" t="s">
        <v>195</v>
      </c>
      <c r="B21" s="82">
        <v>149</v>
      </c>
      <c r="C21" s="64">
        <v>128</v>
      </c>
      <c r="D21" s="33">
        <v>217</v>
      </c>
      <c r="E21" s="48">
        <f t="shared" si="2"/>
        <v>3.1233357801862486E-3</v>
      </c>
      <c r="F21" s="48">
        <f t="shared" si="0"/>
        <v>0.4563758389261745</v>
      </c>
      <c r="G21" s="64">
        <f t="shared" si="1"/>
        <v>68</v>
      </c>
      <c r="H21" s="64">
        <f t="shared" si="3"/>
        <v>89</v>
      </c>
    </row>
    <row r="22" spans="1:8" ht="16.5" customHeight="1">
      <c r="A22" s="53" t="s">
        <v>196</v>
      </c>
      <c r="B22" s="82">
        <v>2386</v>
      </c>
      <c r="C22" s="64">
        <v>2529</v>
      </c>
      <c r="D22" s="33">
        <v>3413</v>
      </c>
      <c r="E22" s="48">
        <f t="shared" si="2"/>
        <v>4.912417058882796E-2</v>
      </c>
      <c r="F22" s="48">
        <f t="shared" si="0"/>
        <v>0.43042749371332772</v>
      </c>
      <c r="G22" s="64">
        <f t="shared" si="1"/>
        <v>1027</v>
      </c>
      <c r="H22" s="64">
        <f t="shared" si="3"/>
        <v>884</v>
      </c>
    </row>
    <row r="23" spans="1:8" ht="16.5" customHeight="1">
      <c r="A23" s="53" t="s">
        <v>197</v>
      </c>
      <c r="B23" s="82">
        <v>206</v>
      </c>
      <c r="C23" s="64">
        <v>200</v>
      </c>
      <c r="D23" s="33">
        <v>330</v>
      </c>
      <c r="E23" s="48">
        <f t="shared" si="2"/>
        <v>4.7497733062740188E-3</v>
      </c>
      <c r="F23" s="48">
        <f t="shared" si="0"/>
        <v>0.60194174757281549</v>
      </c>
      <c r="G23" s="64">
        <f t="shared" si="1"/>
        <v>124</v>
      </c>
      <c r="H23" s="64">
        <f t="shared" si="3"/>
        <v>130</v>
      </c>
    </row>
    <row r="24" spans="1:8" ht="16.5" customHeight="1">
      <c r="A24" s="53" t="s">
        <v>198</v>
      </c>
      <c r="B24" s="82">
        <v>87</v>
      </c>
      <c r="C24" s="64">
        <v>110</v>
      </c>
      <c r="D24" s="33">
        <v>195</v>
      </c>
      <c r="E24" s="48">
        <f t="shared" si="2"/>
        <v>2.8066842264346473E-3</v>
      </c>
      <c r="F24" s="48">
        <f t="shared" si="0"/>
        <v>1.2413793103448276</v>
      </c>
      <c r="G24" s="64">
        <f t="shared" si="1"/>
        <v>108</v>
      </c>
      <c r="H24" s="64">
        <f t="shared" si="3"/>
        <v>85</v>
      </c>
    </row>
    <row r="25" spans="1:8" ht="16.5" customHeight="1">
      <c r="A25" s="53" t="s">
        <v>199</v>
      </c>
      <c r="B25" s="82">
        <v>263</v>
      </c>
      <c r="C25" s="64">
        <v>288</v>
      </c>
      <c r="D25" s="33">
        <v>352</v>
      </c>
      <c r="E25" s="48">
        <f t="shared" si="2"/>
        <v>5.0664248600256201E-3</v>
      </c>
      <c r="F25" s="48">
        <f t="shared" si="0"/>
        <v>0.33840304182509506</v>
      </c>
      <c r="G25" s="64">
        <f t="shared" si="1"/>
        <v>89</v>
      </c>
      <c r="H25" s="64">
        <f t="shared" si="3"/>
        <v>64</v>
      </c>
    </row>
    <row r="26" spans="1:8" ht="16.5" customHeight="1">
      <c r="A26" s="53" t="s">
        <v>200</v>
      </c>
      <c r="B26" s="82">
        <v>675</v>
      </c>
      <c r="C26" s="64">
        <v>951</v>
      </c>
      <c r="D26" s="33">
        <v>961</v>
      </c>
      <c r="E26" s="48">
        <f t="shared" si="2"/>
        <v>1.3831915597967672E-2</v>
      </c>
      <c r="F26" s="48">
        <f t="shared" si="0"/>
        <v>0.42370370370370369</v>
      </c>
      <c r="G26" s="64">
        <f t="shared" si="1"/>
        <v>286</v>
      </c>
      <c r="H26" s="64">
        <f t="shared" si="3"/>
        <v>10</v>
      </c>
    </row>
    <row r="27" spans="1:8" ht="16.5" customHeight="1">
      <c r="A27" s="53" t="s">
        <v>113</v>
      </c>
      <c r="B27" s="82">
        <v>578</v>
      </c>
      <c r="C27" s="64">
        <v>603</v>
      </c>
      <c r="D27" s="33">
        <v>1079</v>
      </c>
      <c r="E27" s="48">
        <f t="shared" si="2"/>
        <v>1.5530319386271715E-2</v>
      </c>
      <c r="F27" s="48">
        <f t="shared" si="0"/>
        <v>0.86678200692041518</v>
      </c>
      <c r="G27" s="64">
        <f t="shared" si="1"/>
        <v>501</v>
      </c>
      <c r="H27" s="64">
        <f t="shared" si="3"/>
        <v>476</v>
      </c>
    </row>
    <row r="28" spans="1:8" ht="16.5" customHeight="1">
      <c r="A28" s="53" t="s">
        <v>201</v>
      </c>
      <c r="B28" s="82">
        <v>453</v>
      </c>
      <c r="C28" s="64">
        <v>353</v>
      </c>
      <c r="D28" s="33">
        <v>408</v>
      </c>
      <c r="E28" s="48">
        <f t="shared" si="2"/>
        <v>5.8724469968478776E-3</v>
      </c>
      <c r="F28" s="48">
        <f t="shared" si="0"/>
        <v>-9.9337748344370855E-2</v>
      </c>
      <c r="G28" s="64">
        <f t="shared" si="1"/>
        <v>-45</v>
      </c>
      <c r="H28" s="64">
        <f t="shared" si="3"/>
        <v>55</v>
      </c>
    </row>
    <row r="29" spans="1:8" ht="16.5" customHeight="1">
      <c r="A29" s="53" t="s">
        <v>202</v>
      </c>
      <c r="B29" s="82">
        <v>266</v>
      </c>
      <c r="C29" s="64">
        <v>238</v>
      </c>
      <c r="D29" s="33">
        <v>321</v>
      </c>
      <c r="E29" s="48">
        <f t="shared" si="2"/>
        <v>4.6202340342847269E-3</v>
      </c>
      <c r="F29" s="48">
        <f t="shared" si="0"/>
        <v>0.20676691729323307</v>
      </c>
      <c r="G29" s="64">
        <f t="shared" si="1"/>
        <v>55</v>
      </c>
      <c r="H29" s="64">
        <f t="shared" si="3"/>
        <v>83</v>
      </c>
    </row>
    <row r="30" spans="1:8" ht="16.5" customHeight="1">
      <c r="A30" s="53" t="s">
        <v>203</v>
      </c>
      <c r="B30" s="82">
        <v>391</v>
      </c>
      <c r="C30" s="64">
        <v>367</v>
      </c>
      <c r="D30" s="33">
        <v>649</v>
      </c>
      <c r="E30" s="48">
        <f t="shared" si="2"/>
        <v>9.341220835672237E-3</v>
      </c>
      <c r="F30" s="48">
        <f t="shared" si="0"/>
        <v>0.65984654731457804</v>
      </c>
      <c r="G30" s="64">
        <f t="shared" si="1"/>
        <v>258</v>
      </c>
      <c r="H30" s="64">
        <f t="shared" si="3"/>
        <v>282</v>
      </c>
    </row>
    <row r="31" spans="1:8" ht="16.5" customHeight="1">
      <c r="A31" s="53" t="s">
        <v>204</v>
      </c>
      <c r="B31" s="82">
        <v>173</v>
      </c>
      <c r="C31" s="64">
        <v>132</v>
      </c>
      <c r="D31" s="33">
        <v>188</v>
      </c>
      <c r="E31" s="48">
        <f t="shared" si="2"/>
        <v>2.705931459331865E-3</v>
      </c>
      <c r="F31" s="48">
        <f t="shared" si="0"/>
        <v>8.6705202312138727E-2</v>
      </c>
      <c r="G31" s="64">
        <f t="shared" si="1"/>
        <v>15</v>
      </c>
      <c r="H31" s="64">
        <f t="shared" si="3"/>
        <v>56</v>
      </c>
    </row>
    <row r="32" spans="1:8" ht="16.5" customHeight="1">
      <c r="A32" s="53" t="s">
        <v>205</v>
      </c>
      <c r="B32" s="82">
        <v>236</v>
      </c>
      <c r="C32" s="64">
        <v>412</v>
      </c>
      <c r="D32" s="33">
        <v>395</v>
      </c>
      <c r="E32" s="48">
        <f t="shared" si="2"/>
        <v>5.6853347150855682E-3</v>
      </c>
      <c r="F32" s="48">
        <f t="shared" si="0"/>
        <v>0.67372881355932202</v>
      </c>
      <c r="G32" s="64">
        <f t="shared" si="1"/>
        <v>159</v>
      </c>
      <c r="H32" s="64">
        <f t="shared" si="3"/>
        <v>-17</v>
      </c>
    </row>
    <row r="33" spans="1:8" ht="16.5" customHeight="1">
      <c r="A33" s="53" t="s">
        <v>206</v>
      </c>
      <c r="B33" s="82">
        <v>511</v>
      </c>
      <c r="C33" s="64">
        <v>611</v>
      </c>
      <c r="D33" s="33">
        <v>915</v>
      </c>
      <c r="E33" s="48">
        <f t="shared" si="2"/>
        <v>1.3169825985577961E-2</v>
      </c>
      <c r="F33" s="48">
        <f t="shared" si="0"/>
        <v>0.79060665362035221</v>
      </c>
      <c r="G33" s="64">
        <f t="shared" si="1"/>
        <v>404</v>
      </c>
      <c r="H33" s="64">
        <f t="shared" si="3"/>
        <v>304</v>
      </c>
    </row>
    <row r="34" spans="1:8" ht="16.5" customHeight="1">
      <c r="A34" s="53" t="s">
        <v>207</v>
      </c>
      <c r="B34" s="82">
        <v>1790</v>
      </c>
      <c r="C34" s="64">
        <v>1310</v>
      </c>
      <c r="D34" s="33">
        <v>1576</v>
      </c>
      <c r="E34" s="48">
        <f t="shared" si="2"/>
        <v>2.2683765850569252E-2</v>
      </c>
      <c r="F34" s="48">
        <f t="shared" si="0"/>
        <v>-0.11955307262569832</v>
      </c>
      <c r="G34" s="64">
        <f t="shared" si="1"/>
        <v>-214</v>
      </c>
      <c r="H34" s="64">
        <f t="shared" si="3"/>
        <v>266</v>
      </c>
    </row>
    <row r="35" spans="1:8" ht="16.5" customHeight="1">
      <c r="A35" s="53" t="s">
        <v>208</v>
      </c>
      <c r="B35" s="82">
        <v>167</v>
      </c>
      <c r="C35" s="64">
        <v>143</v>
      </c>
      <c r="D35" s="33">
        <v>229</v>
      </c>
      <c r="E35" s="48">
        <f t="shared" si="2"/>
        <v>3.296054809505304E-3</v>
      </c>
      <c r="F35" s="48">
        <f t="shared" si="0"/>
        <v>0.3712574850299401</v>
      </c>
      <c r="G35" s="64">
        <f t="shared" si="1"/>
        <v>62</v>
      </c>
      <c r="H35" s="64">
        <f t="shared" si="3"/>
        <v>86</v>
      </c>
    </row>
    <row r="36" spans="1:8" ht="16.5" customHeight="1">
      <c r="A36" s="53" t="s">
        <v>209</v>
      </c>
      <c r="B36" s="82">
        <v>125</v>
      </c>
      <c r="C36" s="64">
        <v>60</v>
      </c>
      <c r="D36" s="33">
        <v>87</v>
      </c>
      <c r="E36" s="48">
        <f t="shared" si="2"/>
        <v>1.2522129625631504E-3</v>
      </c>
      <c r="F36" s="48">
        <f t="shared" si="0"/>
        <v>-0.30399999999999999</v>
      </c>
      <c r="G36" s="64">
        <f t="shared" si="1"/>
        <v>-38</v>
      </c>
      <c r="H36" s="64">
        <f t="shared" si="3"/>
        <v>27</v>
      </c>
    </row>
    <row r="37" spans="1:8" ht="16.5" customHeight="1">
      <c r="A37" s="53" t="s">
        <v>210</v>
      </c>
      <c r="B37" s="82">
        <v>28</v>
      </c>
      <c r="C37" s="64">
        <v>65</v>
      </c>
      <c r="D37" s="33">
        <v>73</v>
      </c>
      <c r="E37" s="48">
        <f t="shared" si="2"/>
        <v>1.0507074283575861E-3</v>
      </c>
      <c r="F37" s="48">
        <f t="shared" si="0"/>
        <v>1.6071428571428572</v>
      </c>
      <c r="G37" s="64">
        <f t="shared" si="1"/>
        <v>45</v>
      </c>
      <c r="H37" s="64">
        <f t="shared" si="3"/>
        <v>8</v>
      </c>
    </row>
    <row r="38" spans="1:8" ht="16.5" customHeight="1">
      <c r="A38" s="53" t="s">
        <v>211</v>
      </c>
      <c r="B38" s="82">
        <v>846</v>
      </c>
      <c r="C38" s="64">
        <v>394</v>
      </c>
      <c r="D38" s="33">
        <v>816</v>
      </c>
      <c r="E38" s="48">
        <f t="shared" si="2"/>
        <v>1.1744893993695755E-2</v>
      </c>
      <c r="F38" s="48">
        <f t="shared" si="0"/>
        <v>-3.5460992907801421E-2</v>
      </c>
      <c r="G38" s="64">
        <f t="shared" si="1"/>
        <v>-30</v>
      </c>
      <c r="H38" s="64">
        <f t="shared" si="3"/>
        <v>422</v>
      </c>
    </row>
    <row r="39" spans="1:8" ht="16.5" customHeight="1">
      <c r="A39" s="53" t="s">
        <v>212</v>
      </c>
      <c r="B39" s="82">
        <v>51</v>
      </c>
      <c r="C39" s="64">
        <v>67</v>
      </c>
      <c r="D39" s="33">
        <v>65</v>
      </c>
      <c r="E39" s="48">
        <f t="shared" si="2"/>
        <v>9.3556140881154918E-4</v>
      </c>
      <c r="F39" s="48">
        <f t="shared" si="0"/>
        <v>0.27450980392156865</v>
      </c>
      <c r="G39" s="64">
        <f t="shared" si="1"/>
        <v>14</v>
      </c>
      <c r="H39" s="64">
        <f t="shared" si="3"/>
        <v>-2</v>
      </c>
    </row>
    <row r="40" spans="1:8" ht="16.5" customHeight="1">
      <c r="A40" s="53" t="s">
        <v>213</v>
      </c>
      <c r="B40" s="82">
        <v>182</v>
      </c>
      <c r="C40" s="64">
        <v>188</v>
      </c>
      <c r="D40" s="33">
        <v>255</v>
      </c>
      <c r="E40" s="48">
        <f t="shared" si="2"/>
        <v>3.6702793730299236E-3</v>
      </c>
      <c r="F40" s="48">
        <f t="shared" si="0"/>
        <v>0.40109890109890112</v>
      </c>
      <c r="G40" s="64">
        <f t="shared" si="1"/>
        <v>73</v>
      </c>
      <c r="H40" s="64">
        <f t="shared" si="3"/>
        <v>67</v>
      </c>
    </row>
    <row r="41" spans="1:8" ht="16.5" customHeight="1">
      <c r="A41" s="53" t="s">
        <v>214</v>
      </c>
      <c r="B41" s="82">
        <v>13085</v>
      </c>
      <c r="C41" s="64">
        <v>13488</v>
      </c>
      <c r="D41" s="33">
        <v>17813</v>
      </c>
      <c r="E41" s="48">
        <f t="shared" si="2"/>
        <v>0.25638700577169421</v>
      </c>
      <c r="F41" s="48">
        <f t="shared" si="0"/>
        <v>0.36132976690867408</v>
      </c>
      <c r="G41" s="64">
        <f t="shared" si="1"/>
        <v>4728</v>
      </c>
      <c r="H41" s="64">
        <f t="shared" si="3"/>
        <v>4325</v>
      </c>
    </row>
    <row r="42" spans="1:8" ht="16.5" customHeight="1">
      <c r="A42" s="53" t="s">
        <v>215</v>
      </c>
      <c r="B42" s="82">
        <v>2956</v>
      </c>
      <c r="C42" s="64">
        <v>2927</v>
      </c>
      <c r="D42" s="33">
        <v>4466</v>
      </c>
      <c r="E42" s="48">
        <f t="shared" si="2"/>
        <v>6.4280265411575055E-2</v>
      </c>
      <c r="F42" s="48">
        <f t="shared" si="0"/>
        <v>0.51082543978349115</v>
      </c>
      <c r="G42" s="64">
        <f t="shared" si="1"/>
        <v>1510</v>
      </c>
      <c r="H42" s="64">
        <f t="shared" si="3"/>
        <v>1539</v>
      </c>
    </row>
    <row r="43" spans="1:8" ht="16.5" customHeight="1">
      <c r="A43" s="53" t="s">
        <v>216</v>
      </c>
      <c r="B43" s="82">
        <v>451</v>
      </c>
      <c r="C43" s="64">
        <v>433</v>
      </c>
      <c r="D43" s="33">
        <v>719</v>
      </c>
      <c r="E43" s="48">
        <f t="shared" si="2"/>
        <v>1.0348748506700058E-2</v>
      </c>
      <c r="F43" s="48">
        <f t="shared" si="0"/>
        <v>0.59423503325942351</v>
      </c>
      <c r="G43" s="64">
        <f t="shared" si="1"/>
        <v>268</v>
      </c>
      <c r="H43" s="64">
        <f t="shared" si="3"/>
        <v>286</v>
      </c>
    </row>
    <row r="44" spans="1:8" ht="16.5" customHeight="1">
      <c r="A44" s="53" t="s">
        <v>217</v>
      </c>
      <c r="B44" s="82">
        <v>87</v>
      </c>
      <c r="C44" s="64">
        <v>132</v>
      </c>
      <c r="D44" s="33">
        <v>162</v>
      </c>
      <c r="E44" s="48">
        <f t="shared" si="2"/>
        <v>2.3317068958072455E-3</v>
      </c>
      <c r="F44" s="48">
        <f t="shared" si="0"/>
        <v>0.86206896551724133</v>
      </c>
      <c r="G44" s="64">
        <f t="shared" si="1"/>
        <v>75</v>
      </c>
      <c r="H44" s="64">
        <f t="shared" si="3"/>
        <v>30</v>
      </c>
    </row>
    <row r="45" spans="1:8" ht="16.5" customHeight="1">
      <c r="A45" s="53" t="s">
        <v>218</v>
      </c>
      <c r="B45" s="82">
        <v>127</v>
      </c>
      <c r="C45" s="64">
        <v>187</v>
      </c>
      <c r="D45" s="33">
        <v>161</v>
      </c>
      <c r="E45" s="48">
        <f t="shared" si="2"/>
        <v>2.3173136433639911E-3</v>
      </c>
      <c r="F45" s="48">
        <f t="shared" si="0"/>
        <v>0.26771653543307089</v>
      </c>
      <c r="G45" s="64">
        <f t="shared" si="1"/>
        <v>34</v>
      </c>
      <c r="H45" s="64">
        <f t="shared" si="3"/>
        <v>-26</v>
      </c>
    </row>
    <row r="46" spans="1:8" ht="16.5" customHeight="1">
      <c r="A46" s="53" t="s">
        <v>219</v>
      </c>
      <c r="B46" s="82">
        <v>230</v>
      </c>
      <c r="C46" s="64">
        <v>82</v>
      </c>
      <c r="D46" s="33">
        <v>147</v>
      </c>
      <c r="E46" s="48">
        <f t="shared" si="2"/>
        <v>2.1158081091584265E-3</v>
      </c>
      <c r="F46" s="48">
        <f t="shared" si="0"/>
        <v>-0.36086956521739133</v>
      </c>
      <c r="G46" s="64">
        <f t="shared" si="1"/>
        <v>-83</v>
      </c>
      <c r="H46" s="64">
        <f t="shared" si="3"/>
        <v>65</v>
      </c>
    </row>
    <row r="47" spans="1:8" ht="16.5" customHeight="1">
      <c r="A47" s="53" t="s">
        <v>220</v>
      </c>
      <c r="B47" s="82">
        <v>219</v>
      </c>
      <c r="C47" s="64">
        <v>196</v>
      </c>
      <c r="D47" s="33">
        <v>241</v>
      </c>
      <c r="E47" s="48">
        <f t="shared" si="2"/>
        <v>3.468773838824359E-3</v>
      </c>
      <c r="F47" s="48">
        <f t="shared" si="0"/>
        <v>0.1004566210045662</v>
      </c>
      <c r="G47" s="64">
        <f t="shared" si="1"/>
        <v>22</v>
      </c>
      <c r="H47" s="64">
        <f t="shared" si="3"/>
        <v>45</v>
      </c>
    </row>
    <row r="48" spans="1:8" ht="16.5" customHeight="1">
      <c r="A48" s="53" t="s">
        <v>221</v>
      </c>
      <c r="B48" s="82">
        <v>946</v>
      </c>
      <c r="C48" s="64">
        <v>1262</v>
      </c>
      <c r="D48" s="33">
        <v>1292</v>
      </c>
      <c r="E48" s="48">
        <f t="shared" si="2"/>
        <v>1.8596082156684946E-2</v>
      </c>
      <c r="F48" s="48">
        <f t="shared" si="0"/>
        <v>0.36575052854122619</v>
      </c>
      <c r="G48" s="64">
        <f t="shared" si="1"/>
        <v>346</v>
      </c>
      <c r="H48" s="64">
        <f t="shared" si="3"/>
        <v>30</v>
      </c>
    </row>
    <row r="49" spans="1:8" ht="16.5" customHeight="1">
      <c r="A49" s="53" t="s">
        <v>223</v>
      </c>
      <c r="B49" s="82">
        <v>52</v>
      </c>
      <c r="C49" s="64">
        <v>31</v>
      </c>
      <c r="D49" s="33">
        <v>51</v>
      </c>
      <c r="E49" s="48">
        <f t="shared" si="2"/>
        <v>7.340558746059847E-4</v>
      </c>
      <c r="F49" s="48">
        <f t="shared" si="0"/>
        <v>-1.9230769230769232E-2</v>
      </c>
      <c r="G49" s="64">
        <f t="shared" si="1"/>
        <v>-1</v>
      </c>
      <c r="H49" s="64">
        <f t="shared" si="3"/>
        <v>20</v>
      </c>
    </row>
    <row r="50" spans="1:8" ht="16.5" customHeight="1">
      <c r="A50" s="53" t="s">
        <v>131</v>
      </c>
      <c r="B50" s="82">
        <v>107</v>
      </c>
      <c r="C50" s="64">
        <v>110</v>
      </c>
      <c r="D50" s="33">
        <v>220</v>
      </c>
      <c r="E50" s="48">
        <f t="shared" si="2"/>
        <v>3.1665155375160126E-3</v>
      </c>
      <c r="F50" s="48">
        <f t="shared" si="0"/>
        <v>1.0560747663551402</v>
      </c>
      <c r="G50" s="64">
        <f t="shared" si="1"/>
        <v>113</v>
      </c>
      <c r="H50" s="64">
        <f t="shared" si="3"/>
        <v>110</v>
      </c>
    </row>
    <row r="51" spans="1:8" ht="16.5" customHeight="1">
      <c r="A51" s="53" t="s">
        <v>224</v>
      </c>
      <c r="B51" s="82">
        <v>286</v>
      </c>
      <c r="C51" s="64">
        <v>194</v>
      </c>
      <c r="D51" s="33">
        <v>229</v>
      </c>
      <c r="E51" s="48">
        <f t="shared" si="2"/>
        <v>3.296054809505304E-3</v>
      </c>
      <c r="F51" s="48">
        <f t="shared" si="0"/>
        <v>-0.1993006993006993</v>
      </c>
      <c r="G51" s="64">
        <f t="shared" si="1"/>
        <v>-57</v>
      </c>
      <c r="H51" s="64">
        <f t="shared" si="3"/>
        <v>35</v>
      </c>
    </row>
    <row r="52" spans="1:8" ht="16.5" customHeight="1">
      <c r="A52" s="53" t="s">
        <v>222</v>
      </c>
      <c r="B52" s="82">
        <v>85</v>
      </c>
      <c r="C52" s="64">
        <v>85</v>
      </c>
      <c r="D52" s="33">
        <v>97</v>
      </c>
      <c r="E52" s="48">
        <f t="shared" si="2"/>
        <v>1.3961454869956965E-3</v>
      </c>
      <c r="F52" s="48">
        <f t="shared" si="0"/>
        <v>0.14117647058823529</v>
      </c>
      <c r="G52" s="64">
        <f t="shared" si="1"/>
        <v>12</v>
      </c>
      <c r="H52" s="64">
        <f t="shared" si="3"/>
        <v>12</v>
      </c>
    </row>
    <row r="53" spans="1:8" ht="16.5" customHeight="1">
      <c r="A53" s="53" t="s">
        <v>225</v>
      </c>
      <c r="B53" s="82">
        <v>1380</v>
      </c>
      <c r="C53" s="64">
        <v>1220</v>
      </c>
      <c r="D53" s="33">
        <v>1808</v>
      </c>
      <c r="E53" s="48">
        <f t="shared" si="2"/>
        <v>2.602300041740432E-2</v>
      </c>
      <c r="F53" s="48">
        <f t="shared" si="0"/>
        <v>0.31014492753623191</v>
      </c>
      <c r="G53" s="64">
        <f t="shared" si="1"/>
        <v>428</v>
      </c>
      <c r="H53" s="64">
        <f t="shared" si="3"/>
        <v>588</v>
      </c>
    </row>
    <row r="54" spans="1:8" ht="16.5" customHeight="1">
      <c r="A54" s="53" t="s">
        <v>226</v>
      </c>
      <c r="B54" s="82">
        <v>1008</v>
      </c>
      <c r="C54" s="64">
        <v>889</v>
      </c>
      <c r="D54" s="33">
        <v>1145</v>
      </c>
      <c r="E54" s="48">
        <f t="shared" si="2"/>
        <v>1.6480274047526521E-2</v>
      </c>
      <c r="F54" s="48">
        <f t="shared" si="0"/>
        <v>0.1359126984126984</v>
      </c>
      <c r="G54" s="64">
        <f t="shared" si="1"/>
        <v>137</v>
      </c>
      <c r="H54" s="64">
        <f t="shared" si="3"/>
        <v>256</v>
      </c>
    </row>
    <row r="55" spans="1:8" ht="16.5" customHeight="1">
      <c r="A55" s="53" t="s">
        <v>227</v>
      </c>
      <c r="B55" s="82">
        <v>352</v>
      </c>
      <c r="C55" s="64">
        <v>407</v>
      </c>
      <c r="D55" s="33">
        <v>617</v>
      </c>
      <c r="E55" s="48">
        <f t="shared" si="2"/>
        <v>8.8806367574880904E-3</v>
      </c>
      <c r="F55" s="48">
        <f t="shared" si="0"/>
        <v>0.75284090909090906</v>
      </c>
      <c r="G55" s="64">
        <f t="shared" si="1"/>
        <v>265</v>
      </c>
      <c r="H55" s="64">
        <f t="shared" si="3"/>
        <v>210</v>
      </c>
    </row>
    <row r="56" spans="1:8" ht="16.5" customHeight="1">
      <c r="A56" s="53" t="s">
        <v>228</v>
      </c>
      <c r="B56" s="82">
        <v>374</v>
      </c>
      <c r="C56" s="64">
        <v>402</v>
      </c>
      <c r="D56" s="33">
        <v>492</v>
      </c>
      <c r="E56" s="48">
        <f t="shared" si="2"/>
        <v>7.0814802020812643E-3</v>
      </c>
      <c r="F56" s="48">
        <f t="shared" si="0"/>
        <v>0.31550802139037432</v>
      </c>
      <c r="G56" s="64">
        <f t="shared" si="1"/>
        <v>118</v>
      </c>
      <c r="H56" s="64">
        <f t="shared" si="3"/>
        <v>90</v>
      </c>
    </row>
    <row r="57" spans="1:8" ht="16.5" customHeight="1">
      <c r="A57" s="53" t="s">
        <v>229</v>
      </c>
      <c r="B57" s="82">
        <v>759</v>
      </c>
      <c r="C57" s="64">
        <v>726</v>
      </c>
      <c r="D57" s="33">
        <v>1087</v>
      </c>
      <c r="E57" s="48">
        <f t="shared" si="2"/>
        <v>1.5645465405817752E-2</v>
      </c>
      <c r="F57" s="48">
        <f t="shared" si="0"/>
        <v>0.43214756258234521</v>
      </c>
      <c r="G57" s="64">
        <f t="shared" si="1"/>
        <v>328</v>
      </c>
      <c r="H57" s="64">
        <f t="shared" si="3"/>
        <v>361</v>
      </c>
    </row>
    <row r="58" spans="1:8" ht="16.5" customHeight="1">
      <c r="A58" s="53" t="s">
        <v>230</v>
      </c>
      <c r="B58" s="82">
        <v>144</v>
      </c>
      <c r="C58" s="64">
        <v>200</v>
      </c>
      <c r="D58" s="33">
        <v>501</v>
      </c>
      <c r="E58" s="48">
        <f t="shared" si="2"/>
        <v>7.2110194740705553E-3</v>
      </c>
      <c r="F58" s="48">
        <f t="shared" si="0"/>
        <v>2.4791666666666665</v>
      </c>
      <c r="G58" s="64">
        <f t="shared" si="1"/>
        <v>357</v>
      </c>
      <c r="H58" s="64">
        <f t="shared" si="3"/>
        <v>301</v>
      </c>
    </row>
    <row r="59" spans="1:8" ht="16.5" customHeight="1">
      <c r="A59" s="53" t="s">
        <v>231</v>
      </c>
      <c r="B59" s="82">
        <v>938</v>
      </c>
      <c r="C59" s="64">
        <v>678</v>
      </c>
      <c r="D59" s="33">
        <v>1067</v>
      </c>
      <c r="E59" s="48">
        <f t="shared" si="2"/>
        <v>1.5357600356952661E-2</v>
      </c>
      <c r="F59" s="48">
        <f t="shared" si="0"/>
        <v>0.13752665245202558</v>
      </c>
      <c r="G59" s="64">
        <f t="shared" si="1"/>
        <v>129</v>
      </c>
      <c r="H59" s="64">
        <f t="shared" si="3"/>
        <v>389</v>
      </c>
    </row>
    <row r="60" spans="1:8" ht="16.5" customHeight="1">
      <c r="A60" s="53" t="s">
        <v>232</v>
      </c>
      <c r="B60" s="82">
        <v>630</v>
      </c>
      <c r="C60" s="64">
        <v>803</v>
      </c>
      <c r="D60" s="33">
        <v>902</v>
      </c>
      <c r="E60" s="48">
        <f t="shared" si="2"/>
        <v>1.2982713703815651E-2</v>
      </c>
      <c r="F60" s="48">
        <f t="shared" si="0"/>
        <v>0.43174603174603177</v>
      </c>
      <c r="G60" s="64">
        <f t="shared" si="1"/>
        <v>272</v>
      </c>
      <c r="H60" s="64">
        <f t="shared" si="3"/>
        <v>99</v>
      </c>
    </row>
    <row r="61" spans="1:8" ht="16.5" customHeight="1">
      <c r="A61" s="53" t="s">
        <v>233</v>
      </c>
      <c r="B61" s="82">
        <v>95</v>
      </c>
      <c r="C61" s="64">
        <v>134</v>
      </c>
      <c r="D61" s="33">
        <v>64</v>
      </c>
      <c r="E61" s="48">
        <f t="shared" si="2"/>
        <v>9.2116815636829449E-4</v>
      </c>
      <c r="F61" s="48">
        <f t="shared" si="0"/>
        <v>-0.32631578947368423</v>
      </c>
      <c r="G61" s="64">
        <f t="shared" si="1"/>
        <v>-31</v>
      </c>
      <c r="H61" s="64">
        <f t="shared" si="3"/>
        <v>-70</v>
      </c>
    </row>
    <row r="62" spans="1:8" ht="16.5" customHeight="1">
      <c r="A62" s="53" t="s">
        <v>234</v>
      </c>
      <c r="B62" s="82">
        <v>186</v>
      </c>
      <c r="C62" s="64">
        <v>210</v>
      </c>
      <c r="D62" s="33">
        <v>328</v>
      </c>
      <c r="E62" s="48">
        <f t="shared" si="2"/>
        <v>4.7209868013875092E-3</v>
      </c>
      <c r="F62" s="48">
        <f t="shared" si="0"/>
        <v>0.76344086021505375</v>
      </c>
      <c r="G62" s="64">
        <f t="shared" si="1"/>
        <v>142</v>
      </c>
      <c r="H62" s="64">
        <f t="shared" si="3"/>
        <v>118</v>
      </c>
    </row>
    <row r="63" spans="1:8" ht="16.5" customHeight="1">
      <c r="A63" s="53" t="s">
        <v>235</v>
      </c>
      <c r="B63" s="82">
        <v>131</v>
      </c>
      <c r="C63" s="64">
        <v>256</v>
      </c>
      <c r="D63" s="33">
        <v>252</v>
      </c>
      <c r="E63" s="48">
        <f t="shared" si="2"/>
        <v>3.6270996157001596E-3</v>
      </c>
      <c r="F63" s="48">
        <f t="shared" si="0"/>
        <v>0.92366412213740456</v>
      </c>
      <c r="G63" s="64">
        <f t="shared" si="1"/>
        <v>121</v>
      </c>
      <c r="H63" s="64">
        <f t="shared" si="3"/>
        <v>-4</v>
      </c>
    </row>
    <row r="64" spans="1:8" ht="16.5" customHeight="1">
      <c r="A64" s="53" t="s">
        <v>236</v>
      </c>
      <c r="B64" s="82">
        <v>331</v>
      </c>
      <c r="C64" s="64">
        <v>308</v>
      </c>
      <c r="D64" s="33">
        <v>392</v>
      </c>
      <c r="E64" s="48">
        <f t="shared" si="2"/>
        <v>5.6421549577558043E-3</v>
      </c>
      <c r="F64" s="48">
        <f t="shared" si="0"/>
        <v>0.18429003021148035</v>
      </c>
      <c r="G64" s="64">
        <f t="shared" si="1"/>
        <v>61</v>
      </c>
      <c r="H64" s="64">
        <f t="shared" si="3"/>
        <v>84</v>
      </c>
    </row>
    <row r="65" spans="1:8" ht="16.5" customHeight="1">
      <c r="A65" s="53" t="s">
        <v>237</v>
      </c>
      <c r="B65" s="82">
        <v>148</v>
      </c>
      <c r="C65" s="64">
        <v>154</v>
      </c>
      <c r="D65" s="33">
        <v>288</v>
      </c>
      <c r="E65" s="48">
        <f t="shared" si="2"/>
        <v>4.1452567036573251E-3</v>
      </c>
      <c r="F65" s="48">
        <f t="shared" si="0"/>
        <v>0.94594594594594594</v>
      </c>
      <c r="G65" s="64">
        <f t="shared" si="1"/>
        <v>140</v>
      </c>
      <c r="H65" s="64">
        <f t="shared" si="3"/>
        <v>134</v>
      </c>
    </row>
    <row r="66" spans="1:8" ht="16.5" customHeight="1">
      <c r="A66" s="53" t="s">
        <v>238</v>
      </c>
      <c r="B66" s="82">
        <v>202</v>
      </c>
      <c r="C66" s="64">
        <v>103</v>
      </c>
      <c r="D66" s="33">
        <v>254</v>
      </c>
      <c r="E66" s="48">
        <f t="shared" si="2"/>
        <v>3.6558861205866688E-3</v>
      </c>
      <c r="F66" s="48">
        <f t="shared" ref="F66:F83" si="4">(D66-B66)/B66</f>
        <v>0.25742574257425743</v>
      </c>
      <c r="G66" s="64">
        <f t="shared" ref="G66:G83" si="5">D66-B66</f>
        <v>52</v>
      </c>
      <c r="H66" s="64">
        <f t="shared" si="3"/>
        <v>151</v>
      </c>
    </row>
    <row r="67" spans="1:8" ht="16.5" customHeight="1">
      <c r="A67" s="53" t="s">
        <v>239</v>
      </c>
      <c r="B67" s="82">
        <v>425</v>
      </c>
      <c r="C67" s="64">
        <v>539</v>
      </c>
      <c r="D67" s="33">
        <v>642</v>
      </c>
      <c r="E67" s="48">
        <f t="shared" ref="E67:E83" si="6">D67/$D$83</f>
        <v>9.2404680685694539E-3</v>
      </c>
      <c r="F67" s="48">
        <f t="shared" si="4"/>
        <v>0.51058823529411768</v>
      </c>
      <c r="G67" s="64">
        <f t="shared" si="5"/>
        <v>217</v>
      </c>
      <c r="H67" s="64">
        <f t="shared" ref="H67:H83" si="7">D67-C67</f>
        <v>103</v>
      </c>
    </row>
    <row r="68" spans="1:8" ht="16.5" customHeight="1">
      <c r="A68" s="53" t="s">
        <v>240</v>
      </c>
      <c r="B68" s="82">
        <v>832</v>
      </c>
      <c r="C68" s="64">
        <v>501</v>
      </c>
      <c r="D68" s="33">
        <v>861</v>
      </c>
      <c r="E68" s="48">
        <f t="shared" si="6"/>
        <v>1.2392590353642213E-2</v>
      </c>
      <c r="F68" s="48">
        <f t="shared" si="4"/>
        <v>3.4855769230769232E-2</v>
      </c>
      <c r="G68" s="64">
        <f t="shared" si="5"/>
        <v>29</v>
      </c>
      <c r="H68" s="64">
        <f t="shared" si="7"/>
        <v>360</v>
      </c>
    </row>
    <row r="69" spans="1:8" ht="16.5" customHeight="1">
      <c r="A69" s="53" t="s">
        <v>241</v>
      </c>
      <c r="B69" s="82">
        <v>122</v>
      </c>
      <c r="C69" s="64">
        <v>254</v>
      </c>
      <c r="D69" s="33">
        <v>197</v>
      </c>
      <c r="E69" s="48">
        <f t="shared" si="6"/>
        <v>2.8354707313211565E-3</v>
      </c>
      <c r="F69" s="48">
        <f t="shared" si="4"/>
        <v>0.61475409836065575</v>
      </c>
      <c r="G69" s="64">
        <f t="shared" si="5"/>
        <v>75</v>
      </c>
      <c r="H69" s="64">
        <f t="shared" si="7"/>
        <v>-57</v>
      </c>
    </row>
    <row r="70" spans="1:8" ht="16.5" customHeight="1">
      <c r="A70" s="53" t="s">
        <v>242</v>
      </c>
      <c r="B70" s="82">
        <v>162</v>
      </c>
      <c r="C70" s="64">
        <v>57</v>
      </c>
      <c r="D70" s="33">
        <v>125</v>
      </c>
      <c r="E70" s="48">
        <f t="shared" si="6"/>
        <v>1.7991565554068252E-3</v>
      </c>
      <c r="F70" s="48">
        <f t="shared" si="4"/>
        <v>-0.22839506172839505</v>
      </c>
      <c r="G70" s="64">
        <f t="shared" si="5"/>
        <v>-37</v>
      </c>
      <c r="H70" s="64">
        <f t="shared" si="7"/>
        <v>68</v>
      </c>
    </row>
    <row r="71" spans="1:8" ht="16.5" customHeight="1">
      <c r="A71" s="53" t="s">
        <v>243</v>
      </c>
      <c r="B71" s="82">
        <v>369</v>
      </c>
      <c r="C71" s="64">
        <v>612</v>
      </c>
      <c r="D71" s="33">
        <v>380</v>
      </c>
      <c r="E71" s="48">
        <f t="shared" si="6"/>
        <v>5.4694359284367493E-3</v>
      </c>
      <c r="F71" s="48">
        <f t="shared" si="4"/>
        <v>2.9810298102981029E-2</v>
      </c>
      <c r="G71" s="64">
        <f t="shared" si="5"/>
        <v>11</v>
      </c>
      <c r="H71" s="64">
        <f t="shared" si="7"/>
        <v>-232</v>
      </c>
    </row>
    <row r="72" spans="1:8" ht="16.5" customHeight="1">
      <c r="A72" s="53" t="s">
        <v>244</v>
      </c>
      <c r="B72" s="82">
        <v>348</v>
      </c>
      <c r="C72" s="64">
        <v>274</v>
      </c>
      <c r="D72" s="33">
        <v>673</v>
      </c>
      <c r="E72" s="48">
        <f t="shared" si="6"/>
        <v>9.686658894310347E-3</v>
      </c>
      <c r="F72" s="48">
        <f t="shared" si="4"/>
        <v>0.93390804597701149</v>
      </c>
      <c r="G72" s="64">
        <f t="shared" si="5"/>
        <v>325</v>
      </c>
      <c r="H72" s="64">
        <f t="shared" si="7"/>
        <v>399</v>
      </c>
    </row>
    <row r="73" spans="1:8" ht="16.5" customHeight="1">
      <c r="A73" s="53" t="s">
        <v>245</v>
      </c>
      <c r="B73" s="82">
        <v>62</v>
      </c>
      <c r="C73" s="64">
        <v>61</v>
      </c>
      <c r="D73" s="33">
        <v>126</v>
      </c>
      <c r="E73" s="48">
        <f t="shared" si="6"/>
        <v>1.8135498078500798E-3</v>
      </c>
      <c r="F73" s="48">
        <f t="shared" si="4"/>
        <v>1.032258064516129</v>
      </c>
      <c r="G73" s="64">
        <f t="shared" si="5"/>
        <v>64</v>
      </c>
      <c r="H73" s="64">
        <f t="shared" si="7"/>
        <v>65</v>
      </c>
    </row>
    <row r="74" spans="1:8" ht="16.5" customHeight="1">
      <c r="A74" s="53" t="s">
        <v>246</v>
      </c>
      <c r="B74" s="82">
        <v>1175</v>
      </c>
      <c r="C74" s="64">
        <v>1137</v>
      </c>
      <c r="D74" s="33">
        <v>1247</v>
      </c>
      <c r="E74" s="48">
        <f t="shared" si="6"/>
        <v>1.7948385796738488E-2</v>
      </c>
      <c r="F74" s="48">
        <f t="shared" si="4"/>
        <v>6.1276595744680848E-2</v>
      </c>
      <c r="G74" s="64">
        <f t="shared" si="5"/>
        <v>72</v>
      </c>
      <c r="H74" s="64">
        <f t="shared" si="7"/>
        <v>110</v>
      </c>
    </row>
    <row r="75" spans="1:8" ht="16.5" customHeight="1">
      <c r="A75" s="53" t="s">
        <v>247</v>
      </c>
      <c r="B75" s="82">
        <v>206</v>
      </c>
      <c r="C75" s="64">
        <v>184</v>
      </c>
      <c r="D75" s="33">
        <v>254</v>
      </c>
      <c r="E75" s="48">
        <f t="shared" si="6"/>
        <v>3.6558861205866688E-3</v>
      </c>
      <c r="F75" s="48">
        <f t="shared" si="4"/>
        <v>0.23300970873786409</v>
      </c>
      <c r="G75" s="64">
        <f t="shared" si="5"/>
        <v>48</v>
      </c>
      <c r="H75" s="64">
        <f t="shared" si="7"/>
        <v>70</v>
      </c>
    </row>
    <row r="76" spans="1:8" ht="16.5" customHeight="1">
      <c r="A76" s="53" t="s">
        <v>248</v>
      </c>
      <c r="B76" s="82">
        <v>362</v>
      </c>
      <c r="C76" s="64">
        <v>385</v>
      </c>
      <c r="D76" s="33">
        <v>684</v>
      </c>
      <c r="E76" s="48">
        <f t="shared" si="6"/>
        <v>9.8449846711861477E-3</v>
      </c>
      <c r="F76" s="48">
        <f t="shared" si="4"/>
        <v>0.88950276243093918</v>
      </c>
      <c r="G76" s="64">
        <f t="shared" si="5"/>
        <v>322</v>
      </c>
      <c r="H76" s="64">
        <f t="shared" si="7"/>
        <v>299</v>
      </c>
    </row>
    <row r="77" spans="1:8" ht="16.5" customHeight="1">
      <c r="A77" s="53" t="s">
        <v>249</v>
      </c>
      <c r="B77" s="82">
        <v>36</v>
      </c>
      <c r="C77" s="64">
        <v>54</v>
      </c>
      <c r="D77" s="33">
        <v>80</v>
      </c>
      <c r="E77" s="48">
        <f t="shared" si="6"/>
        <v>1.1514601954603681E-3</v>
      </c>
      <c r="F77" s="48">
        <f t="shared" si="4"/>
        <v>1.2222222222222223</v>
      </c>
      <c r="G77" s="64">
        <f t="shared" si="5"/>
        <v>44</v>
      </c>
      <c r="H77" s="64">
        <f t="shared" si="7"/>
        <v>26</v>
      </c>
    </row>
    <row r="78" spans="1:8" ht="16.5" customHeight="1">
      <c r="A78" s="53" t="s">
        <v>250</v>
      </c>
      <c r="B78" s="82">
        <v>378</v>
      </c>
      <c r="C78" s="64">
        <v>284</v>
      </c>
      <c r="D78" s="33">
        <v>389</v>
      </c>
      <c r="E78" s="48">
        <f t="shared" si="6"/>
        <v>5.5989752004260403E-3</v>
      </c>
      <c r="F78" s="48">
        <f t="shared" si="4"/>
        <v>2.9100529100529099E-2</v>
      </c>
      <c r="G78" s="64">
        <f t="shared" si="5"/>
        <v>11</v>
      </c>
      <c r="H78" s="64">
        <f t="shared" si="7"/>
        <v>105</v>
      </c>
    </row>
    <row r="79" spans="1:8" ht="16.5" customHeight="1">
      <c r="A79" s="53" t="s">
        <v>251</v>
      </c>
      <c r="B79" s="82">
        <v>289</v>
      </c>
      <c r="C79" s="64">
        <v>318</v>
      </c>
      <c r="D79" s="33">
        <v>437</v>
      </c>
      <c r="E79" s="48">
        <f t="shared" si="6"/>
        <v>6.2898513177022611E-3</v>
      </c>
      <c r="F79" s="48">
        <f t="shared" si="4"/>
        <v>0.51211072664359858</v>
      </c>
      <c r="G79" s="64">
        <f t="shared" si="5"/>
        <v>148</v>
      </c>
      <c r="H79" s="64">
        <f t="shared" si="7"/>
        <v>119</v>
      </c>
    </row>
    <row r="80" spans="1:8" ht="16.5" customHeight="1">
      <c r="A80" s="53" t="s">
        <v>252</v>
      </c>
      <c r="B80" s="82">
        <v>112</v>
      </c>
      <c r="C80" s="64">
        <v>148</v>
      </c>
      <c r="D80" s="33">
        <v>207</v>
      </c>
      <c r="E80" s="48">
        <f t="shared" si="6"/>
        <v>2.9794032557537028E-3</v>
      </c>
      <c r="F80" s="48">
        <f t="shared" si="4"/>
        <v>0.8482142857142857</v>
      </c>
      <c r="G80" s="64">
        <f t="shared" si="5"/>
        <v>95</v>
      </c>
      <c r="H80" s="64">
        <f t="shared" si="7"/>
        <v>59</v>
      </c>
    </row>
    <row r="81" spans="1:9" ht="16.5" customHeight="1">
      <c r="A81" s="53" t="s">
        <v>253</v>
      </c>
      <c r="B81" s="82">
        <v>121</v>
      </c>
      <c r="C81" s="64">
        <v>174</v>
      </c>
      <c r="D81" s="33">
        <v>455</v>
      </c>
      <c r="E81" s="48">
        <f t="shared" si="6"/>
        <v>6.5489298616808441E-3</v>
      </c>
      <c r="F81" s="48">
        <f t="shared" si="4"/>
        <v>2.7603305785123968</v>
      </c>
      <c r="G81" s="64">
        <f t="shared" si="5"/>
        <v>334</v>
      </c>
      <c r="H81" s="64">
        <f t="shared" si="7"/>
        <v>281</v>
      </c>
    </row>
    <row r="82" spans="1:9" ht="16.5" customHeight="1">
      <c r="A82" s="53" t="s">
        <v>254</v>
      </c>
      <c r="B82" s="82">
        <v>338</v>
      </c>
      <c r="C82" s="64">
        <v>314</v>
      </c>
      <c r="D82" s="33">
        <v>492</v>
      </c>
      <c r="E82" s="48">
        <f t="shared" si="6"/>
        <v>7.0814802020812643E-3</v>
      </c>
      <c r="F82" s="48">
        <f t="shared" si="4"/>
        <v>0.45562130177514792</v>
      </c>
      <c r="G82" s="64">
        <f t="shared" si="5"/>
        <v>154</v>
      </c>
      <c r="H82" s="64">
        <f t="shared" si="7"/>
        <v>178</v>
      </c>
    </row>
    <row r="83" spans="1:9" s="11" customFormat="1" ht="16.5" customHeight="1">
      <c r="A83" s="53" t="s">
        <v>174</v>
      </c>
      <c r="B83" s="75">
        <v>51267</v>
      </c>
      <c r="C83" s="76">
        <v>51876</v>
      </c>
      <c r="D83" s="79">
        <v>69477</v>
      </c>
      <c r="E83" s="48">
        <f t="shared" si="6"/>
        <v>1</v>
      </c>
      <c r="F83" s="48">
        <f t="shared" si="4"/>
        <v>0.3551992509801627</v>
      </c>
      <c r="G83" s="64">
        <f t="shared" si="5"/>
        <v>18210</v>
      </c>
      <c r="H83" s="64">
        <f t="shared" si="7"/>
        <v>17601</v>
      </c>
      <c r="I83" s="22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G90"/>
  <sheetViews>
    <sheetView topLeftCell="F1" workbookViewId="0">
      <selection activeCell="J5" sqref="J5"/>
    </sheetView>
  </sheetViews>
  <sheetFormatPr defaultRowHeight="14.5"/>
  <cols>
    <col min="1" max="1" width="38.453125" customWidth="1"/>
    <col min="5" max="5" width="24.36328125" customWidth="1"/>
    <col min="6" max="6" width="27" customWidth="1"/>
    <col min="7" max="7" width="29.6328125" customWidth="1"/>
  </cols>
  <sheetData>
    <row r="1" spans="1:7" ht="48.5" customHeight="1">
      <c r="A1" s="6" t="s">
        <v>91</v>
      </c>
      <c r="B1" s="95">
        <v>42005</v>
      </c>
      <c r="C1" s="95">
        <v>42339</v>
      </c>
      <c r="D1" s="95">
        <v>42370</v>
      </c>
      <c r="E1" s="16" t="s">
        <v>313</v>
      </c>
      <c r="F1" s="1" t="s">
        <v>314</v>
      </c>
      <c r="G1" s="2" t="s">
        <v>315</v>
      </c>
    </row>
    <row r="2" spans="1:7">
      <c r="A2" s="96" t="s">
        <v>2</v>
      </c>
      <c r="B2" s="97">
        <v>62.199356303346164</v>
      </c>
      <c r="C2" s="97">
        <v>65.227335453094966</v>
      </c>
      <c r="D2" s="97">
        <v>75.561860157296948</v>
      </c>
      <c r="E2" s="117">
        <f>(D2-B2)/B2</f>
        <v>0.21483347494436877</v>
      </c>
      <c r="F2" s="98">
        <f>D2-B2</f>
        <v>13.362503853950784</v>
      </c>
      <c r="G2" s="98">
        <f>D2-C2</f>
        <v>10.334524704201982</v>
      </c>
    </row>
    <row r="3" spans="1:7">
      <c r="A3" s="96" t="s">
        <v>3</v>
      </c>
      <c r="B3" s="97">
        <v>96.48551275264974</v>
      </c>
      <c r="C3" s="97">
        <v>63.38559583947675</v>
      </c>
      <c r="D3" s="97">
        <v>85.547435846537866</v>
      </c>
      <c r="E3" s="117">
        <f t="shared" ref="E3:E66" si="0">(D3-B3)/B3</f>
        <v>-0.11336496634632319</v>
      </c>
      <c r="F3" s="98">
        <f t="shared" ref="F3:F66" si="1">D3-B3</f>
        <v>-10.938076906111874</v>
      </c>
      <c r="G3" s="98">
        <f t="shared" ref="G3:G66" si="2">D3-C3</f>
        <v>22.161840007061116</v>
      </c>
    </row>
    <row r="4" spans="1:7">
      <c r="A4" s="96" t="s">
        <v>4</v>
      </c>
      <c r="B4" s="97">
        <v>59.033970931691407</v>
      </c>
      <c r="C4" s="97">
        <v>68.128662271641304</v>
      </c>
      <c r="D4" s="97">
        <v>76.34459680944056</v>
      </c>
      <c r="E4" s="117">
        <f t="shared" si="0"/>
        <v>0.29323160215292637</v>
      </c>
      <c r="F4" s="98">
        <f t="shared" si="1"/>
        <v>17.310625877749153</v>
      </c>
      <c r="G4" s="98">
        <f t="shared" si="2"/>
        <v>8.2159345377992565</v>
      </c>
    </row>
    <row r="5" spans="1:7">
      <c r="A5" s="96" t="s">
        <v>5</v>
      </c>
      <c r="B5" s="97">
        <v>127.94475313220677</v>
      </c>
      <c r="C5" s="97">
        <v>140.79015368647447</v>
      </c>
      <c r="D5" s="97">
        <v>155.77104717426647</v>
      </c>
      <c r="E5" s="117">
        <f t="shared" si="0"/>
        <v>0.21748679301687718</v>
      </c>
      <c r="F5" s="98">
        <f t="shared" si="1"/>
        <v>27.8262940420597</v>
      </c>
      <c r="G5" s="98">
        <f t="shared" si="2"/>
        <v>14.980893487792002</v>
      </c>
    </row>
    <row r="6" spans="1:7">
      <c r="A6" s="96" t="s">
        <v>6</v>
      </c>
      <c r="B6" s="97">
        <v>166.33349774372968</v>
      </c>
      <c r="C6" s="97">
        <v>193.05889624241098</v>
      </c>
      <c r="D6" s="97">
        <v>202.20059630815101</v>
      </c>
      <c r="E6" s="117">
        <f t="shared" si="0"/>
        <v>0.21563364596397672</v>
      </c>
      <c r="F6" s="98">
        <f t="shared" si="1"/>
        <v>35.867098564421326</v>
      </c>
      <c r="G6" s="98">
        <f t="shared" si="2"/>
        <v>9.1417000657400251</v>
      </c>
    </row>
    <row r="7" spans="1:7">
      <c r="A7" s="96" t="s">
        <v>7</v>
      </c>
      <c r="B7" s="97">
        <v>88.703823880552648</v>
      </c>
      <c r="C7" s="97">
        <v>95.890273507039979</v>
      </c>
      <c r="D7" s="97">
        <v>104.72297161405184</v>
      </c>
      <c r="E7" s="117">
        <f t="shared" si="0"/>
        <v>0.18059139992736231</v>
      </c>
      <c r="F7" s="98">
        <f t="shared" si="1"/>
        <v>16.019147733499196</v>
      </c>
      <c r="G7" s="98">
        <f t="shared" si="2"/>
        <v>8.8326981070118649</v>
      </c>
    </row>
    <row r="8" spans="1:7">
      <c r="A8" s="96" t="s">
        <v>265</v>
      </c>
      <c r="B8" s="97">
        <v>63.418216706384825</v>
      </c>
      <c r="C8" s="97">
        <v>72.837324652107384</v>
      </c>
      <c r="D8" s="97">
        <v>78.921840680251393</v>
      </c>
      <c r="E8" s="117">
        <f t="shared" si="0"/>
        <v>0.24446641326490803</v>
      </c>
      <c r="F8" s="98">
        <f t="shared" si="1"/>
        <v>15.503623973866567</v>
      </c>
      <c r="G8" s="98">
        <f t="shared" si="2"/>
        <v>6.0845160281440087</v>
      </c>
    </row>
    <row r="9" spans="1:7">
      <c r="A9" s="96" t="s">
        <v>9</v>
      </c>
      <c r="B9" s="97">
        <v>93.171157487359807</v>
      </c>
      <c r="C9" s="97">
        <v>111.3801774297594</v>
      </c>
      <c r="D9" s="97">
        <v>119.00127161241787</v>
      </c>
      <c r="E9" s="117">
        <f t="shared" si="0"/>
        <v>0.27723294227145712</v>
      </c>
      <c r="F9" s="98">
        <f t="shared" si="1"/>
        <v>25.83011412505806</v>
      </c>
      <c r="G9" s="98">
        <f t="shared" si="2"/>
        <v>7.6210941826584673</v>
      </c>
    </row>
    <row r="10" spans="1:7">
      <c r="A10" s="96" t="s">
        <v>10</v>
      </c>
      <c r="B10" s="97">
        <v>59.441935106152137</v>
      </c>
      <c r="C10" s="97">
        <v>67.058293123171907</v>
      </c>
      <c r="D10" s="97">
        <v>72.76714835631617</v>
      </c>
      <c r="E10" s="117">
        <f t="shared" si="0"/>
        <v>0.22417192889780091</v>
      </c>
      <c r="F10" s="98">
        <f t="shared" si="1"/>
        <v>13.325213250164033</v>
      </c>
      <c r="G10" s="98">
        <f t="shared" si="2"/>
        <v>5.7088552331442628</v>
      </c>
    </row>
    <row r="11" spans="1:7">
      <c r="A11" s="96" t="s">
        <v>11</v>
      </c>
      <c r="B11" s="97">
        <v>80.867492921550607</v>
      </c>
      <c r="C11" s="97">
        <v>97.271973142217675</v>
      </c>
      <c r="D11" s="97">
        <v>93.041140197160317</v>
      </c>
      <c r="E11" s="117">
        <f t="shared" si="0"/>
        <v>0.15053820559788272</v>
      </c>
      <c r="F11" s="98">
        <f t="shared" si="1"/>
        <v>12.17364727560971</v>
      </c>
      <c r="G11" s="98">
        <f t="shared" si="2"/>
        <v>-4.2308329450573581</v>
      </c>
    </row>
    <row r="12" spans="1:7">
      <c r="A12" s="96" t="s">
        <v>12</v>
      </c>
      <c r="B12" s="97">
        <v>152.17346346926939</v>
      </c>
      <c r="C12" s="97">
        <v>182.15964509959042</v>
      </c>
      <c r="D12" s="97">
        <v>186.29860320947935</v>
      </c>
      <c r="E12" s="117">
        <f t="shared" si="0"/>
        <v>0.22425158080930022</v>
      </c>
      <c r="F12" s="98">
        <f t="shared" si="1"/>
        <v>34.12513974020996</v>
      </c>
      <c r="G12" s="98">
        <f t="shared" si="2"/>
        <v>4.1389581098889323</v>
      </c>
    </row>
    <row r="13" spans="1:7">
      <c r="A13" s="96" t="s">
        <v>13</v>
      </c>
      <c r="B13" s="97">
        <v>55.1312464440771</v>
      </c>
      <c r="C13" s="97">
        <v>62.427162412128354</v>
      </c>
      <c r="D13" s="97">
        <v>71.59334012730514</v>
      </c>
      <c r="E13" s="117">
        <f t="shared" si="0"/>
        <v>0.29859824954123831</v>
      </c>
      <c r="F13" s="98">
        <f t="shared" si="1"/>
        <v>16.462093683228041</v>
      </c>
      <c r="G13" s="98">
        <f t="shared" si="2"/>
        <v>9.1661777151767865</v>
      </c>
    </row>
    <row r="14" spans="1:7">
      <c r="A14" s="96" t="s">
        <v>14</v>
      </c>
      <c r="B14" s="97">
        <v>48.21220241145577</v>
      </c>
      <c r="C14" s="97">
        <v>53.226960680479898</v>
      </c>
      <c r="D14" s="97">
        <v>63.181862262259983</v>
      </c>
      <c r="E14" s="117">
        <f t="shared" si="0"/>
        <v>0.31049525020759577</v>
      </c>
      <c r="F14" s="98">
        <f t="shared" si="1"/>
        <v>14.969659850804213</v>
      </c>
      <c r="G14" s="98">
        <f t="shared" si="2"/>
        <v>9.954901581780085</v>
      </c>
    </row>
    <row r="15" spans="1:7">
      <c r="A15" s="96" t="s">
        <v>15</v>
      </c>
      <c r="B15" s="97">
        <v>46.906735573961257</v>
      </c>
      <c r="C15" s="97">
        <v>50.925105247452905</v>
      </c>
      <c r="D15" s="97">
        <v>61.514984234653234</v>
      </c>
      <c r="E15" s="117">
        <f t="shared" si="0"/>
        <v>0.31143179080663352</v>
      </c>
      <c r="F15" s="98">
        <f t="shared" si="1"/>
        <v>14.608248660691977</v>
      </c>
      <c r="G15" s="98">
        <f t="shared" si="2"/>
        <v>10.589878987200329</v>
      </c>
    </row>
    <row r="16" spans="1:7">
      <c r="A16" s="96" t="s">
        <v>266</v>
      </c>
      <c r="B16" s="97">
        <v>53.318036018656763</v>
      </c>
      <c r="C16" s="97">
        <v>60.039735599976602</v>
      </c>
      <c r="D16" s="97">
        <v>66.96883099950746</v>
      </c>
      <c r="E16" s="117">
        <f t="shared" si="0"/>
        <v>0.25602584041306559</v>
      </c>
      <c r="F16" s="98">
        <f t="shared" si="1"/>
        <v>13.650794980850698</v>
      </c>
      <c r="G16" s="98">
        <f t="shared" si="2"/>
        <v>6.9290953995308584</v>
      </c>
    </row>
    <row r="17" spans="1:7">
      <c r="A17" s="96" t="s">
        <v>17</v>
      </c>
      <c r="B17" s="97">
        <v>69.719958107998806</v>
      </c>
      <c r="C17" s="97">
        <v>82.94887564535837</v>
      </c>
      <c r="D17" s="97">
        <v>85.856439413238078</v>
      </c>
      <c r="E17" s="117">
        <f t="shared" si="0"/>
        <v>0.23144708836805758</v>
      </c>
      <c r="F17" s="98">
        <f t="shared" si="1"/>
        <v>16.136481305239272</v>
      </c>
      <c r="G17" s="98">
        <f t="shared" si="2"/>
        <v>2.9075637678797079</v>
      </c>
    </row>
    <row r="18" spans="1:7">
      <c r="A18" s="96" t="s">
        <v>18</v>
      </c>
      <c r="B18" s="97">
        <v>59.312229643225201</v>
      </c>
      <c r="C18" s="97">
        <v>66.315766792921849</v>
      </c>
      <c r="D18" s="97">
        <v>74.468344459433823</v>
      </c>
      <c r="E18" s="117">
        <f t="shared" si="0"/>
        <v>0.2555310246702181</v>
      </c>
      <c r="F18" s="98">
        <f t="shared" si="1"/>
        <v>15.156114816208621</v>
      </c>
      <c r="G18" s="98">
        <f t="shared" si="2"/>
        <v>8.1525776665119736</v>
      </c>
    </row>
    <row r="19" spans="1:7">
      <c r="A19" s="96" t="s">
        <v>267</v>
      </c>
      <c r="B19" s="97">
        <v>164.3900497599378</v>
      </c>
      <c r="C19" s="97">
        <v>195.08343289955531</v>
      </c>
      <c r="D19" s="97">
        <v>219.17526190117667</v>
      </c>
      <c r="E19" s="117">
        <f t="shared" si="0"/>
        <v>0.33326355348905151</v>
      </c>
      <c r="F19" s="98">
        <f t="shared" si="1"/>
        <v>54.785212141238873</v>
      </c>
      <c r="G19" s="98">
        <f t="shared" si="2"/>
        <v>24.091829001621363</v>
      </c>
    </row>
    <row r="20" spans="1:7">
      <c r="A20" s="96" t="s">
        <v>20</v>
      </c>
      <c r="B20" s="97">
        <v>87.36951535690261</v>
      </c>
      <c r="C20" s="97">
        <v>99.75514054538516</v>
      </c>
      <c r="D20" s="97">
        <v>106.04105998229915</v>
      </c>
      <c r="E20" s="117">
        <f t="shared" si="0"/>
        <v>0.21370777380558509</v>
      </c>
      <c r="F20" s="98">
        <f t="shared" si="1"/>
        <v>18.671544625396535</v>
      </c>
      <c r="G20" s="98">
        <f t="shared" si="2"/>
        <v>6.2859194369139857</v>
      </c>
    </row>
    <row r="21" spans="1:7">
      <c r="A21" s="96" t="s">
        <v>268</v>
      </c>
      <c r="B21" s="97">
        <v>115.87186498382641</v>
      </c>
      <c r="C21" s="97">
        <v>138.28071090730609</v>
      </c>
      <c r="D21" s="97">
        <v>138.07280049459891</v>
      </c>
      <c r="E21" s="117">
        <f t="shared" si="0"/>
        <v>0.19159901770694154</v>
      </c>
      <c r="F21" s="98">
        <f t="shared" si="1"/>
        <v>22.200935510772496</v>
      </c>
      <c r="G21" s="98">
        <f t="shared" si="2"/>
        <v>-0.20791041270717869</v>
      </c>
    </row>
    <row r="22" spans="1:7">
      <c r="A22" s="96" t="s">
        <v>269</v>
      </c>
      <c r="B22" s="97">
        <v>65.41158948970758</v>
      </c>
      <c r="C22" s="97">
        <v>76.798166450524633</v>
      </c>
      <c r="D22" s="97">
        <v>83.15786749166729</v>
      </c>
      <c r="E22" s="117">
        <f t="shared" si="0"/>
        <v>0.27130173934623714</v>
      </c>
      <c r="F22" s="98">
        <f t="shared" si="1"/>
        <v>17.746278001959709</v>
      </c>
      <c r="G22" s="98">
        <f t="shared" si="2"/>
        <v>6.3597010411426567</v>
      </c>
    </row>
    <row r="23" spans="1:7">
      <c r="A23" s="96" t="s">
        <v>270</v>
      </c>
      <c r="B23" s="97">
        <v>65.820221504374416</v>
      </c>
      <c r="C23" s="97">
        <v>74.815922612057477</v>
      </c>
      <c r="D23" s="97">
        <v>81.327844670567941</v>
      </c>
      <c r="E23" s="117">
        <f t="shared" si="0"/>
        <v>0.23560575780139068</v>
      </c>
      <c r="F23" s="98">
        <f t="shared" si="1"/>
        <v>15.507623166193525</v>
      </c>
      <c r="G23" s="98">
        <f t="shared" si="2"/>
        <v>6.5119220585104642</v>
      </c>
    </row>
    <row r="24" spans="1:7">
      <c r="A24" s="96" t="s">
        <v>24</v>
      </c>
      <c r="B24" s="97">
        <v>89.166418146764002</v>
      </c>
      <c r="C24" s="97">
        <v>100.19484014116402</v>
      </c>
      <c r="D24" s="97">
        <v>107.74168750843246</v>
      </c>
      <c r="E24" s="117">
        <f t="shared" si="0"/>
        <v>0.20832135850847328</v>
      </c>
      <c r="F24" s="98">
        <f t="shared" si="1"/>
        <v>18.575269361668461</v>
      </c>
      <c r="G24" s="98">
        <f t="shared" si="2"/>
        <v>7.5468473672684411</v>
      </c>
    </row>
    <row r="25" spans="1:7">
      <c r="A25" s="96" t="s">
        <v>271</v>
      </c>
      <c r="B25" s="97">
        <v>64.322314265531134</v>
      </c>
      <c r="C25" s="97">
        <v>72.098040943502042</v>
      </c>
      <c r="D25" s="97">
        <v>79.331619712279576</v>
      </c>
      <c r="E25" s="117">
        <f t="shared" si="0"/>
        <v>0.23334523358080708</v>
      </c>
      <c r="F25" s="98">
        <f t="shared" si="1"/>
        <v>15.009305446748442</v>
      </c>
      <c r="G25" s="98">
        <f t="shared" si="2"/>
        <v>7.2335787687775337</v>
      </c>
    </row>
    <row r="26" spans="1:7">
      <c r="A26" s="96" t="s">
        <v>26</v>
      </c>
      <c r="B26" s="97">
        <v>83.553867151384026</v>
      </c>
      <c r="C26" s="97">
        <v>99.079389266126782</v>
      </c>
      <c r="D26" s="97">
        <v>108.08229165776041</v>
      </c>
      <c r="E26" s="117">
        <f t="shared" si="0"/>
        <v>0.29356420405934597</v>
      </c>
      <c r="F26" s="98">
        <f t="shared" si="1"/>
        <v>24.528424506376382</v>
      </c>
      <c r="G26" s="98">
        <f t="shared" si="2"/>
        <v>9.0029023916336257</v>
      </c>
    </row>
    <row r="27" spans="1:7">
      <c r="A27" s="96" t="s">
        <v>27</v>
      </c>
      <c r="B27" s="97">
        <v>75.883708059071125</v>
      </c>
      <c r="C27" s="97">
        <v>86.489788337201858</v>
      </c>
      <c r="D27" s="97">
        <v>91.702601061819394</v>
      </c>
      <c r="E27" s="117">
        <f t="shared" si="0"/>
        <v>0.20846230906947991</v>
      </c>
      <c r="F27" s="98">
        <f t="shared" si="1"/>
        <v>15.818893002748268</v>
      </c>
      <c r="G27" s="98">
        <f t="shared" si="2"/>
        <v>5.2128127246175353</v>
      </c>
    </row>
    <row r="28" spans="1:7">
      <c r="A28" s="96" t="s">
        <v>28</v>
      </c>
      <c r="B28" s="97">
        <v>70.925396145133547</v>
      </c>
      <c r="C28" s="97">
        <v>79.627527022483932</v>
      </c>
      <c r="D28" s="97">
        <v>87.856200158914163</v>
      </c>
      <c r="E28" s="117">
        <f t="shared" si="0"/>
        <v>0.23871285793223307</v>
      </c>
      <c r="F28" s="98">
        <f t="shared" si="1"/>
        <v>16.930804013780616</v>
      </c>
      <c r="G28" s="98">
        <f t="shared" si="2"/>
        <v>8.2286731364302312</v>
      </c>
    </row>
    <row r="29" spans="1:7">
      <c r="A29" s="96" t="s">
        <v>29</v>
      </c>
      <c r="B29" s="97">
        <v>91.545117527526628</v>
      </c>
      <c r="C29" s="97">
        <v>106.77583420415263</v>
      </c>
      <c r="D29" s="97">
        <v>107.45973296070731</v>
      </c>
      <c r="E29" s="117">
        <f t="shared" si="0"/>
        <v>0.17384450272178997</v>
      </c>
      <c r="F29" s="98">
        <f t="shared" si="1"/>
        <v>15.914615433180685</v>
      </c>
      <c r="G29" s="98">
        <f t="shared" si="2"/>
        <v>0.68389875655468302</v>
      </c>
    </row>
    <row r="30" spans="1:7">
      <c r="A30" s="96" t="s">
        <v>30</v>
      </c>
      <c r="B30" s="97">
        <v>128.85680259360126</v>
      </c>
      <c r="C30" s="97">
        <v>147.60474600149888</v>
      </c>
      <c r="D30" s="97">
        <v>151.08400489535654</v>
      </c>
      <c r="E30" s="117">
        <f t="shared" si="0"/>
        <v>0.17249537358037034</v>
      </c>
      <c r="F30" s="98">
        <f t="shared" si="1"/>
        <v>22.227202301755284</v>
      </c>
      <c r="G30" s="98">
        <f t="shared" si="2"/>
        <v>3.4792588938576614</v>
      </c>
    </row>
    <row r="31" spans="1:7">
      <c r="A31" s="96" t="s">
        <v>31</v>
      </c>
      <c r="B31" s="97">
        <v>49.291794897261077</v>
      </c>
      <c r="C31" s="97">
        <v>53.80006961805006</v>
      </c>
      <c r="D31" s="97">
        <v>64.221808269735618</v>
      </c>
      <c r="E31" s="117">
        <f t="shared" si="0"/>
        <v>0.30289043853227859</v>
      </c>
      <c r="F31" s="98">
        <f t="shared" si="1"/>
        <v>14.930013372474541</v>
      </c>
      <c r="G31" s="98">
        <f t="shared" si="2"/>
        <v>10.421738651685558</v>
      </c>
    </row>
    <row r="32" spans="1:7">
      <c r="A32" s="96" t="s">
        <v>32</v>
      </c>
      <c r="B32" s="97">
        <v>52.697339621093306</v>
      </c>
      <c r="C32" s="97">
        <v>61.652968339878989</v>
      </c>
      <c r="D32" s="97">
        <v>68.763498226233423</v>
      </c>
      <c r="E32" s="117">
        <f t="shared" si="0"/>
        <v>0.30487608521909659</v>
      </c>
      <c r="F32" s="98">
        <f t="shared" si="1"/>
        <v>16.066158605140117</v>
      </c>
      <c r="G32" s="98">
        <f t="shared" si="2"/>
        <v>7.1105298863544348</v>
      </c>
    </row>
    <row r="33" spans="1:7">
      <c r="A33" s="96" t="s">
        <v>272</v>
      </c>
      <c r="B33" s="97">
        <v>83.058271342505307</v>
      </c>
      <c r="C33" s="97">
        <v>94.645276511017599</v>
      </c>
      <c r="D33" s="97">
        <v>103.2624773613037</v>
      </c>
      <c r="E33" s="117">
        <f t="shared" si="0"/>
        <v>0.24325338936423094</v>
      </c>
      <c r="F33" s="98">
        <f t="shared" si="1"/>
        <v>20.204206018798388</v>
      </c>
      <c r="G33" s="98">
        <f t="shared" si="2"/>
        <v>8.6172008502860962</v>
      </c>
    </row>
    <row r="34" spans="1:7">
      <c r="A34" s="96" t="s">
        <v>273</v>
      </c>
      <c r="B34" s="97">
        <v>89.615158297281681</v>
      </c>
      <c r="C34" s="97">
        <v>98.841840192464005</v>
      </c>
      <c r="D34" s="97">
        <v>103.80234715352552</v>
      </c>
      <c r="E34" s="117">
        <f t="shared" si="0"/>
        <v>0.15831237846147039</v>
      </c>
      <c r="F34" s="98">
        <f t="shared" si="1"/>
        <v>14.187188856243836</v>
      </c>
      <c r="G34" s="98">
        <f t="shared" si="2"/>
        <v>4.9605069610615118</v>
      </c>
    </row>
    <row r="35" spans="1:7">
      <c r="A35" s="96" t="s">
        <v>35</v>
      </c>
      <c r="B35" s="97">
        <v>132.84337194140426</v>
      </c>
      <c r="C35" s="97">
        <v>152.7506635504522</v>
      </c>
      <c r="D35" s="97">
        <v>157.09994296476535</v>
      </c>
      <c r="E35" s="117">
        <f t="shared" si="0"/>
        <v>0.18259526741055923</v>
      </c>
      <c r="F35" s="98">
        <f t="shared" si="1"/>
        <v>24.25657102336109</v>
      </c>
      <c r="G35" s="98">
        <f t="shared" si="2"/>
        <v>4.3492794143131448</v>
      </c>
    </row>
    <row r="36" spans="1:7">
      <c r="A36" s="96" t="s">
        <v>36</v>
      </c>
      <c r="B36" s="97">
        <v>94.121877590935185</v>
      </c>
      <c r="C36" s="97">
        <v>94.906350034794713</v>
      </c>
      <c r="D36" s="97">
        <v>107.33504585546086</v>
      </c>
      <c r="E36" s="117">
        <f t="shared" si="0"/>
        <v>0.1403836026513588</v>
      </c>
      <c r="F36" s="98">
        <f t="shared" si="1"/>
        <v>13.213168264525677</v>
      </c>
      <c r="G36" s="98">
        <f t="shared" si="2"/>
        <v>12.42869582066615</v>
      </c>
    </row>
    <row r="37" spans="1:7">
      <c r="A37" s="96" t="s">
        <v>37</v>
      </c>
      <c r="B37" s="97">
        <v>79.442140568651283</v>
      </c>
      <c r="C37" s="97">
        <v>83.322116796955484</v>
      </c>
      <c r="D37" s="97">
        <v>91.838914337553177</v>
      </c>
      <c r="E37" s="117">
        <f t="shared" si="0"/>
        <v>0.15604783154337351</v>
      </c>
      <c r="F37" s="98">
        <f t="shared" si="1"/>
        <v>12.396773768901895</v>
      </c>
      <c r="G37" s="98">
        <f t="shared" si="2"/>
        <v>8.5167975405976932</v>
      </c>
    </row>
    <row r="38" spans="1:7">
      <c r="A38" s="96" t="s">
        <v>38</v>
      </c>
      <c r="B38" s="97">
        <v>108.34880896411221</v>
      </c>
      <c r="C38" s="97">
        <v>100.26877450231659</v>
      </c>
      <c r="D38" s="97">
        <v>112.26702671871379</v>
      </c>
      <c r="E38" s="117">
        <f t="shared" si="0"/>
        <v>3.6162997932902015E-2</v>
      </c>
      <c r="F38" s="98">
        <f t="shared" si="1"/>
        <v>3.9182177546015851</v>
      </c>
      <c r="G38" s="98">
        <f t="shared" si="2"/>
        <v>11.998252216397205</v>
      </c>
    </row>
    <row r="39" spans="1:7">
      <c r="A39" s="96" t="s">
        <v>39</v>
      </c>
      <c r="B39" s="97">
        <v>48.971843128128114</v>
      </c>
      <c r="C39" s="97">
        <v>52.501770351161603</v>
      </c>
      <c r="D39" s="97">
        <v>63.907389833175429</v>
      </c>
      <c r="E39" s="117">
        <f t="shared" si="0"/>
        <v>0.3049823276197815</v>
      </c>
      <c r="F39" s="98">
        <f t="shared" si="1"/>
        <v>14.935546705047315</v>
      </c>
      <c r="G39" s="98">
        <f t="shared" si="2"/>
        <v>11.405619482013826</v>
      </c>
    </row>
    <row r="40" spans="1:7">
      <c r="A40" s="96" t="s">
        <v>40</v>
      </c>
      <c r="B40" s="97">
        <v>91.570926573106334</v>
      </c>
      <c r="C40" s="97">
        <v>96.068114738193444</v>
      </c>
      <c r="D40" s="97">
        <v>104.74776287917153</v>
      </c>
      <c r="E40" s="117">
        <f t="shared" si="0"/>
        <v>0.14389759718708722</v>
      </c>
      <c r="F40" s="98">
        <f t="shared" si="1"/>
        <v>13.176836306065198</v>
      </c>
      <c r="G40" s="98">
        <f t="shared" si="2"/>
        <v>8.6796481409780881</v>
      </c>
    </row>
    <row r="41" spans="1:7">
      <c r="A41" s="96" t="s">
        <v>41</v>
      </c>
      <c r="B41" s="97">
        <v>55.356314853826056</v>
      </c>
      <c r="C41" s="97">
        <v>60.392458028433325</v>
      </c>
      <c r="D41" s="97">
        <v>70.512680608283091</v>
      </c>
      <c r="E41" s="117">
        <f t="shared" si="0"/>
        <v>0.27379650893450819</v>
      </c>
      <c r="F41" s="98">
        <f t="shared" si="1"/>
        <v>15.156365754457035</v>
      </c>
      <c r="G41" s="98">
        <f t="shared" si="2"/>
        <v>10.120222579849766</v>
      </c>
    </row>
    <row r="42" spans="1:7">
      <c r="A42" s="96" t="s">
        <v>274</v>
      </c>
      <c r="B42" s="97">
        <v>62.577820439408093</v>
      </c>
      <c r="C42" s="97">
        <v>70.0110694216784</v>
      </c>
      <c r="D42" s="97">
        <v>78.44336583682346</v>
      </c>
      <c r="E42" s="117">
        <f t="shared" si="0"/>
        <v>0.25353304551054823</v>
      </c>
      <c r="F42" s="98">
        <f t="shared" si="1"/>
        <v>15.865545397415367</v>
      </c>
      <c r="G42" s="98">
        <f t="shared" si="2"/>
        <v>8.4322964151450606</v>
      </c>
    </row>
    <row r="43" spans="1:7">
      <c r="A43" s="96" t="s">
        <v>43</v>
      </c>
      <c r="B43" s="97">
        <v>65.075183287081003</v>
      </c>
      <c r="C43" s="97">
        <v>71.828320831020179</v>
      </c>
      <c r="D43" s="97">
        <v>82.156724197972125</v>
      </c>
      <c r="E43" s="117">
        <f t="shared" si="0"/>
        <v>0.26248932462526342</v>
      </c>
      <c r="F43" s="98">
        <f t="shared" si="1"/>
        <v>17.081540910891121</v>
      </c>
      <c r="G43" s="98">
        <f t="shared" si="2"/>
        <v>10.328403366951946</v>
      </c>
    </row>
    <row r="44" spans="1:7">
      <c r="A44" s="96" t="s">
        <v>275</v>
      </c>
      <c r="B44" s="97">
        <v>53.892094447118822</v>
      </c>
      <c r="C44" s="97">
        <v>58.192911873689134</v>
      </c>
      <c r="D44" s="97">
        <v>68.73451932139011</v>
      </c>
      <c r="E44" s="117">
        <f t="shared" si="0"/>
        <v>0.27541005831263982</v>
      </c>
      <c r="F44" s="98">
        <f t="shared" si="1"/>
        <v>14.842424874271288</v>
      </c>
      <c r="G44" s="98">
        <f t="shared" si="2"/>
        <v>10.541607447700976</v>
      </c>
    </row>
    <row r="45" spans="1:7">
      <c r="A45" s="96" t="s">
        <v>276</v>
      </c>
      <c r="B45" s="97">
        <v>54.892313606864178</v>
      </c>
      <c r="C45" s="97">
        <v>59.90912946998963</v>
      </c>
      <c r="D45" s="97">
        <v>69.453446991919733</v>
      </c>
      <c r="E45" s="117">
        <f t="shared" si="0"/>
        <v>0.26526725561873044</v>
      </c>
      <c r="F45" s="98">
        <f t="shared" si="1"/>
        <v>14.561133385055555</v>
      </c>
      <c r="G45" s="98">
        <f t="shared" si="2"/>
        <v>9.544317521930104</v>
      </c>
    </row>
    <row r="46" spans="1:7">
      <c r="A46" s="96" t="s">
        <v>46</v>
      </c>
      <c r="B46" s="97">
        <v>108.17344113412338</v>
      </c>
      <c r="C46" s="97">
        <v>125.38857444631795</v>
      </c>
      <c r="D46" s="97">
        <v>137.80657232818211</v>
      </c>
      <c r="E46" s="117">
        <f t="shared" si="0"/>
        <v>0.27394091269886528</v>
      </c>
      <c r="F46" s="98">
        <f t="shared" si="1"/>
        <v>29.633131194058734</v>
      </c>
      <c r="G46" s="98">
        <f t="shared" si="2"/>
        <v>12.417997881864167</v>
      </c>
    </row>
    <row r="47" spans="1:7">
      <c r="A47" s="96" t="s">
        <v>47</v>
      </c>
      <c r="B47" s="97">
        <v>187.91675276428305</v>
      </c>
      <c r="C47" s="97">
        <v>203.99153280105403</v>
      </c>
      <c r="D47" s="97">
        <v>231.20716020547192</v>
      </c>
      <c r="E47" s="117">
        <f t="shared" si="0"/>
        <v>0.23037013360640082</v>
      </c>
      <c r="F47" s="98">
        <f t="shared" si="1"/>
        <v>43.290407441188876</v>
      </c>
      <c r="G47" s="98">
        <f t="shared" si="2"/>
        <v>27.215627404417887</v>
      </c>
    </row>
    <row r="48" spans="1:7">
      <c r="A48" s="96" t="s">
        <v>48</v>
      </c>
      <c r="B48" s="97">
        <v>74.834103163232569</v>
      </c>
      <c r="C48" s="97">
        <v>85.516698131239437</v>
      </c>
      <c r="D48" s="97">
        <v>90.565641951684782</v>
      </c>
      <c r="E48" s="117">
        <f t="shared" si="0"/>
        <v>0.21021884573317662</v>
      </c>
      <c r="F48" s="98">
        <f t="shared" si="1"/>
        <v>15.731538788452212</v>
      </c>
      <c r="G48" s="98">
        <f t="shared" si="2"/>
        <v>5.048943820445345</v>
      </c>
    </row>
    <row r="49" spans="1:7">
      <c r="A49" s="96" t="s">
        <v>49</v>
      </c>
      <c r="B49" s="97">
        <v>63.901044124290948</v>
      </c>
      <c r="C49" s="97">
        <v>72.093155194786277</v>
      </c>
      <c r="D49" s="97">
        <v>84.270566415684669</v>
      </c>
      <c r="E49" s="117">
        <f t="shared" si="0"/>
        <v>0.31876665820630273</v>
      </c>
      <c r="F49" s="98">
        <f t="shared" si="1"/>
        <v>20.369522291393722</v>
      </c>
      <c r="G49" s="98">
        <f t="shared" si="2"/>
        <v>12.177411220898392</v>
      </c>
    </row>
    <row r="50" spans="1:7">
      <c r="A50" s="96" t="s">
        <v>50</v>
      </c>
      <c r="B50" s="97">
        <v>65.113376794654144</v>
      </c>
      <c r="C50" s="97">
        <v>74.223952736661431</v>
      </c>
      <c r="D50" s="97">
        <v>77.661584152050551</v>
      </c>
      <c r="E50" s="117">
        <f t="shared" si="0"/>
        <v>0.19271320234195907</v>
      </c>
      <c r="F50" s="98">
        <f t="shared" si="1"/>
        <v>12.548207357396407</v>
      </c>
      <c r="G50" s="98">
        <f t="shared" si="2"/>
        <v>3.4376314153891201</v>
      </c>
    </row>
    <row r="51" spans="1:7">
      <c r="A51" s="96" t="s">
        <v>51</v>
      </c>
      <c r="B51" s="97">
        <v>48.20135387831148</v>
      </c>
      <c r="C51" s="97">
        <v>51.669963276522282</v>
      </c>
      <c r="D51" s="97">
        <v>62.396193084187217</v>
      </c>
      <c r="E51" s="117">
        <f t="shared" si="0"/>
        <v>0.29449046683858399</v>
      </c>
      <c r="F51" s="98">
        <f t="shared" si="1"/>
        <v>14.194839205875738</v>
      </c>
      <c r="G51" s="98">
        <f t="shared" si="2"/>
        <v>10.726229807664936</v>
      </c>
    </row>
    <row r="52" spans="1:7">
      <c r="A52" s="96" t="s">
        <v>52</v>
      </c>
      <c r="B52" s="97">
        <v>94.602439827776863</v>
      </c>
      <c r="C52" s="97">
        <v>107.76184749374316</v>
      </c>
      <c r="D52" s="97">
        <v>114.7911560685733</v>
      </c>
      <c r="E52" s="117">
        <f t="shared" si="0"/>
        <v>0.21340587280359646</v>
      </c>
      <c r="F52" s="98">
        <f t="shared" si="1"/>
        <v>20.188716240796438</v>
      </c>
      <c r="G52" s="98">
        <f t="shared" si="2"/>
        <v>7.0293085748301394</v>
      </c>
    </row>
    <row r="53" spans="1:7">
      <c r="A53" s="96" t="s">
        <v>53</v>
      </c>
      <c r="B53" s="97">
        <v>77.007933475111315</v>
      </c>
      <c r="C53" s="97">
        <v>80.397730358411337</v>
      </c>
      <c r="D53" s="97">
        <v>85.984965786945665</v>
      </c>
      <c r="E53" s="117">
        <f t="shared" si="0"/>
        <v>0.11657282447055528</v>
      </c>
      <c r="F53" s="98">
        <f t="shared" si="1"/>
        <v>8.9770323118343498</v>
      </c>
      <c r="G53" s="98">
        <f t="shared" si="2"/>
        <v>5.5872354285343278</v>
      </c>
    </row>
    <row r="54" spans="1:7">
      <c r="A54" s="96" t="s">
        <v>54</v>
      </c>
      <c r="B54" s="97">
        <v>101.47065960643778</v>
      </c>
      <c r="C54" s="97">
        <v>116.50529463487106</v>
      </c>
      <c r="D54" s="97">
        <v>125.23364417573087</v>
      </c>
      <c r="E54" s="117">
        <f t="shared" si="0"/>
        <v>0.2341857701670588</v>
      </c>
      <c r="F54" s="98">
        <f t="shared" si="1"/>
        <v>23.762984569293096</v>
      </c>
      <c r="G54" s="98">
        <f t="shared" si="2"/>
        <v>8.72834954085981</v>
      </c>
    </row>
    <row r="55" spans="1:7">
      <c r="A55" s="96" t="s">
        <v>55</v>
      </c>
      <c r="B55" s="97">
        <v>110.53802799162456</v>
      </c>
      <c r="C55" s="97">
        <v>123.15542607898139</v>
      </c>
      <c r="D55" s="97">
        <v>144.34711202069738</v>
      </c>
      <c r="E55" s="117">
        <f t="shared" si="0"/>
        <v>0.30585930148522755</v>
      </c>
      <c r="F55" s="98">
        <f t="shared" si="1"/>
        <v>33.809084029072821</v>
      </c>
      <c r="G55" s="98">
        <f t="shared" si="2"/>
        <v>21.191685941715988</v>
      </c>
    </row>
    <row r="56" spans="1:7">
      <c r="A56" s="96" t="s">
        <v>56</v>
      </c>
      <c r="B56" s="97">
        <v>120.96312012646762</v>
      </c>
      <c r="C56" s="97">
        <v>136.62543707464675</v>
      </c>
      <c r="D56" s="97">
        <v>151.10336599041912</v>
      </c>
      <c r="E56" s="117">
        <f t="shared" si="0"/>
        <v>0.24916888579295665</v>
      </c>
      <c r="F56" s="98">
        <f t="shared" si="1"/>
        <v>30.140245863951506</v>
      </c>
      <c r="G56" s="98">
        <f t="shared" si="2"/>
        <v>14.477928915772367</v>
      </c>
    </row>
    <row r="57" spans="1:7">
      <c r="A57" s="96" t="s">
        <v>57</v>
      </c>
      <c r="B57" s="97">
        <v>62.82231836880019</v>
      </c>
      <c r="C57" s="97">
        <v>69.809531640847226</v>
      </c>
      <c r="D57" s="97">
        <v>84.454274241071488</v>
      </c>
      <c r="E57" s="117">
        <f t="shared" si="0"/>
        <v>0.34433552332915018</v>
      </c>
      <c r="F57" s="98">
        <f t="shared" si="1"/>
        <v>21.631955872271298</v>
      </c>
      <c r="G57" s="98">
        <f t="shared" si="2"/>
        <v>14.644742600224262</v>
      </c>
    </row>
    <row r="58" spans="1:7">
      <c r="A58" s="96" t="s">
        <v>58</v>
      </c>
      <c r="B58" s="97">
        <v>150.83949468174322</v>
      </c>
      <c r="C58" s="97">
        <v>163.62204245881389</v>
      </c>
      <c r="D58" s="97">
        <v>185.34894080584672</v>
      </c>
      <c r="E58" s="117">
        <f t="shared" si="0"/>
        <v>0.22878256253055679</v>
      </c>
      <c r="F58" s="98">
        <f t="shared" si="1"/>
        <v>34.509446124103505</v>
      </c>
      <c r="G58" s="98">
        <f t="shared" si="2"/>
        <v>21.726898347032829</v>
      </c>
    </row>
    <row r="59" spans="1:7">
      <c r="A59" s="96" t="s">
        <v>277</v>
      </c>
      <c r="B59" s="97">
        <v>103.52683978449927</v>
      </c>
      <c r="C59" s="97">
        <v>110.8937874774073</v>
      </c>
      <c r="D59" s="97">
        <v>126.29683210225843</v>
      </c>
      <c r="E59" s="117">
        <f t="shared" si="0"/>
        <v>0.21994288983568913</v>
      </c>
      <c r="F59" s="98">
        <f t="shared" si="1"/>
        <v>22.769992317759161</v>
      </c>
      <c r="G59" s="98">
        <f t="shared" si="2"/>
        <v>15.403044624851134</v>
      </c>
    </row>
    <row r="60" spans="1:7">
      <c r="A60" s="96" t="s">
        <v>60</v>
      </c>
      <c r="B60" s="97">
        <v>82.486810788281616</v>
      </c>
      <c r="C60" s="97">
        <v>94.148568702357821</v>
      </c>
      <c r="D60" s="97">
        <v>108.81233625409877</v>
      </c>
      <c r="E60" s="117">
        <f t="shared" si="0"/>
        <v>0.31914830036751829</v>
      </c>
      <c r="F60" s="98">
        <f t="shared" si="1"/>
        <v>26.325525465817151</v>
      </c>
      <c r="G60" s="98">
        <f t="shared" si="2"/>
        <v>14.663767551740946</v>
      </c>
    </row>
    <row r="61" spans="1:7">
      <c r="A61" s="96" t="s">
        <v>61</v>
      </c>
      <c r="B61" s="97">
        <v>54.391712562634332</v>
      </c>
      <c r="C61" s="97">
        <v>58.973381828875453</v>
      </c>
      <c r="D61" s="97">
        <v>69.762221918005721</v>
      </c>
      <c r="E61" s="117">
        <f t="shared" si="0"/>
        <v>0.28258917822584839</v>
      </c>
      <c r="F61" s="98">
        <f t="shared" si="1"/>
        <v>15.370509355371389</v>
      </c>
      <c r="G61" s="98">
        <f t="shared" si="2"/>
        <v>10.788840089130268</v>
      </c>
    </row>
    <row r="62" spans="1:7">
      <c r="A62" s="96" t="s">
        <v>62</v>
      </c>
      <c r="B62" s="97">
        <v>55.527637028510519</v>
      </c>
      <c r="C62" s="97">
        <v>61.894260011895952</v>
      </c>
      <c r="D62" s="97">
        <v>70.710968255361891</v>
      </c>
      <c r="E62" s="117">
        <f t="shared" si="0"/>
        <v>0.27343737352006409</v>
      </c>
      <c r="F62" s="98">
        <f t="shared" si="1"/>
        <v>15.183331226851372</v>
      </c>
      <c r="G62" s="98">
        <f t="shared" si="2"/>
        <v>8.8167082434659392</v>
      </c>
    </row>
    <row r="63" spans="1:7">
      <c r="A63" s="96" t="s">
        <v>63</v>
      </c>
      <c r="B63" s="97">
        <v>112.43724500854567</v>
      </c>
      <c r="C63" s="97">
        <v>122.67725772665504</v>
      </c>
      <c r="D63" s="97">
        <v>135.38689527739061</v>
      </c>
      <c r="E63" s="117">
        <f t="shared" si="0"/>
        <v>0.20411074877457794</v>
      </c>
      <c r="F63" s="98">
        <f t="shared" si="1"/>
        <v>22.949650268844934</v>
      </c>
      <c r="G63" s="98">
        <f t="shared" si="2"/>
        <v>12.709637550735565</v>
      </c>
    </row>
    <row r="64" spans="1:7">
      <c r="A64" s="96" t="s">
        <v>64</v>
      </c>
      <c r="B64" s="97">
        <v>87.979556546153404</v>
      </c>
      <c r="C64" s="97">
        <v>96.031997850260396</v>
      </c>
      <c r="D64" s="97">
        <v>105.72351243214783</v>
      </c>
      <c r="E64" s="117">
        <f t="shared" si="0"/>
        <v>0.20168271565094875</v>
      </c>
      <c r="F64" s="98">
        <f t="shared" si="1"/>
        <v>17.743955885994424</v>
      </c>
      <c r="G64" s="98">
        <f t="shared" si="2"/>
        <v>9.6915145818874322</v>
      </c>
    </row>
    <row r="65" spans="1:7">
      <c r="A65" s="96" t="s">
        <v>65</v>
      </c>
      <c r="B65" s="97">
        <v>152.00330670974105</v>
      </c>
      <c r="C65" s="97">
        <v>174.35403117827084</v>
      </c>
      <c r="D65" s="97">
        <v>187.72048680550679</v>
      </c>
      <c r="E65" s="117">
        <f t="shared" si="0"/>
        <v>0.2349763361659607</v>
      </c>
      <c r="F65" s="98">
        <f t="shared" si="1"/>
        <v>35.717180095765741</v>
      </c>
      <c r="G65" s="98">
        <f t="shared" si="2"/>
        <v>13.36645562723595</v>
      </c>
    </row>
    <row r="66" spans="1:7">
      <c r="A66" s="96" t="s">
        <v>66</v>
      </c>
      <c r="B66" s="97">
        <v>72.970768913986035</v>
      </c>
      <c r="C66" s="97">
        <v>78.376344532223698</v>
      </c>
      <c r="D66" s="97">
        <v>89.572677449261889</v>
      </c>
      <c r="E66" s="117">
        <f t="shared" si="0"/>
        <v>0.22751450727955572</v>
      </c>
      <c r="F66" s="98">
        <f t="shared" si="1"/>
        <v>16.601908535275854</v>
      </c>
      <c r="G66" s="98">
        <f t="shared" si="2"/>
        <v>11.196332917038191</v>
      </c>
    </row>
    <row r="67" spans="1:7">
      <c r="A67" s="96" t="s">
        <v>67</v>
      </c>
      <c r="B67" s="97">
        <v>63.370408983667609</v>
      </c>
      <c r="C67" s="97">
        <v>69.744551476816852</v>
      </c>
      <c r="D67" s="97">
        <v>78.463690230122637</v>
      </c>
      <c r="E67" s="117">
        <f t="shared" ref="E67:E90" si="3">(D67-B67)/B67</f>
        <v>0.23817553789727006</v>
      </c>
      <c r="F67" s="98">
        <f t="shared" ref="F67:F90" si="4">D67-B67</f>
        <v>15.093281246455028</v>
      </c>
      <c r="G67" s="98">
        <f t="shared" ref="G67:G90" si="5">D67-C67</f>
        <v>8.7191387533057849</v>
      </c>
    </row>
    <row r="68" spans="1:7">
      <c r="A68" s="96" t="s">
        <v>68</v>
      </c>
      <c r="B68" s="97">
        <v>62.507694048427247</v>
      </c>
      <c r="C68" s="97">
        <v>69.698818238361795</v>
      </c>
      <c r="D68" s="97">
        <v>77.863178526705511</v>
      </c>
      <c r="E68" s="117">
        <f t="shared" si="3"/>
        <v>0.24565751003999198</v>
      </c>
      <c r="F68" s="98">
        <f t="shared" si="4"/>
        <v>15.355484478278264</v>
      </c>
      <c r="G68" s="98">
        <f t="shared" si="5"/>
        <v>8.1643602883437154</v>
      </c>
    </row>
    <row r="69" spans="1:7">
      <c r="A69" s="96" t="s">
        <v>69</v>
      </c>
      <c r="B69" s="97">
        <v>75.325322152157227</v>
      </c>
      <c r="C69" s="97">
        <v>89.532823114713707</v>
      </c>
      <c r="D69" s="97">
        <v>92.961915617356993</v>
      </c>
      <c r="E69" s="117">
        <f t="shared" si="3"/>
        <v>0.23413897161400557</v>
      </c>
      <c r="F69" s="98">
        <f t="shared" si="4"/>
        <v>17.636593465199766</v>
      </c>
      <c r="G69" s="98">
        <f t="shared" si="5"/>
        <v>3.4290925026432859</v>
      </c>
    </row>
    <row r="70" spans="1:7">
      <c r="A70" s="96" t="s">
        <v>70</v>
      </c>
      <c r="B70" s="97">
        <v>73.169967968450266</v>
      </c>
      <c r="C70" s="97">
        <v>69.760351091680164</v>
      </c>
      <c r="D70" s="97">
        <v>78.716529716256673</v>
      </c>
      <c r="E70" s="117">
        <f t="shared" si="3"/>
        <v>7.5803801775586363E-2</v>
      </c>
      <c r="F70" s="98">
        <f t="shared" si="4"/>
        <v>5.5465617478064075</v>
      </c>
      <c r="G70" s="98">
        <f t="shared" si="5"/>
        <v>8.9561786245765092</v>
      </c>
    </row>
    <row r="71" spans="1:7">
      <c r="A71" s="96" t="s">
        <v>71</v>
      </c>
      <c r="B71" s="97">
        <v>70.287773010935837</v>
      </c>
      <c r="C71" s="97">
        <v>78.164722151946876</v>
      </c>
      <c r="D71" s="97">
        <v>85.167346803015988</v>
      </c>
      <c r="E71" s="117">
        <f t="shared" si="3"/>
        <v>0.21169505242064063</v>
      </c>
      <c r="F71" s="98">
        <f t="shared" si="4"/>
        <v>14.879573792080151</v>
      </c>
      <c r="G71" s="98">
        <f t="shared" si="5"/>
        <v>7.0026246510691124</v>
      </c>
    </row>
    <row r="72" spans="1:7">
      <c r="A72" s="96" t="s">
        <v>278</v>
      </c>
      <c r="B72" s="97">
        <v>58.111193219621974</v>
      </c>
      <c r="C72" s="97">
        <v>61.968043876931588</v>
      </c>
      <c r="D72" s="97">
        <v>74.790204150969089</v>
      </c>
      <c r="E72" s="117">
        <f t="shared" si="3"/>
        <v>0.28701890302461108</v>
      </c>
      <c r="F72" s="98">
        <f t="shared" si="4"/>
        <v>16.679010931347115</v>
      </c>
      <c r="G72" s="98">
        <f t="shared" si="5"/>
        <v>12.8221602740375</v>
      </c>
    </row>
    <row r="73" spans="1:7">
      <c r="A73" s="96" t="s">
        <v>279</v>
      </c>
      <c r="B73" s="97">
        <v>54.17753517421793</v>
      </c>
      <c r="C73" s="97">
        <v>55.443588511829248</v>
      </c>
      <c r="D73" s="97">
        <v>67.882461547706114</v>
      </c>
      <c r="E73" s="117">
        <f t="shared" si="3"/>
        <v>0.25296326843621525</v>
      </c>
      <c r="F73" s="98">
        <f t="shared" si="4"/>
        <v>13.704926373488185</v>
      </c>
      <c r="G73" s="98">
        <f t="shared" si="5"/>
        <v>12.438873035876867</v>
      </c>
    </row>
    <row r="74" spans="1:7">
      <c r="A74" s="96" t="s">
        <v>74</v>
      </c>
      <c r="B74" s="97">
        <v>84.62201455809334</v>
      </c>
      <c r="C74" s="97">
        <v>92.634072465642475</v>
      </c>
      <c r="D74" s="97">
        <v>103.84986997515999</v>
      </c>
      <c r="E74" s="117">
        <f t="shared" si="3"/>
        <v>0.22722048768842124</v>
      </c>
      <c r="F74" s="98">
        <f t="shared" si="4"/>
        <v>19.22785541706665</v>
      </c>
      <c r="G74" s="98">
        <f t="shared" si="5"/>
        <v>11.215797509517515</v>
      </c>
    </row>
    <row r="75" spans="1:7">
      <c r="A75" s="96" t="s">
        <v>75</v>
      </c>
      <c r="B75" s="97">
        <v>113.69235196515608</v>
      </c>
      <c r="C75" s="97">
        <v>104.48000438096471</v>
      </c>
      <c r="D75" s="97">
        <v>111.89371151383241</v>
      </c>
      <c r="E75" s="117">
        <f t="shared" si="3"/>
        <v>-1.5820241381539039E-2</v>
      </c>
      <c r="F75" s="98">
        <f t="shared" si="4"/>
        <v>-1.7986404513236636</v>
      </c>
      <c r="G75" s="98">
        <f t="shared" si="5"/>
        <v>7.4137071328676996</v>
      </c>
    </row>
    <row r="76" spans="1:7">
      <c r="A76" s="96" t="s">
        <v>76</v>
      </c>
      <c r="B76" s="97">
        <v>64.648478442092866</v>
      </c>
      <c r="C76" s="97">
        <v>68.263942597362643</v>
      </c>
      <c r="D76" s="97">
        <v>75.988435000248273</v>
      </c>
      <c r="E76" s="117">
        <f t="shared" si="3"/>
        <v>0.17540948884532323</v>
      </c>
      <c r="F76" s="98">
        <f t="shared" si="4"/>
        <v>11.339956558155407</v>
      </c>
      <c r="G76" s="98">
        <f t="shared" si="5"/>
        <v>7.7244924028856303</v>
      </c>
    </row>
    <row r="77" spans="1:7">
      <c r="A77" s="96" t="s">
        <v>77</v>
      </c>
      <c r="B77" s="97">
        <v>77.818754409699892</v>
      </c>
      <c r="C77" s="97">
        <v>82.925914554182157</v>
      </c>
      <c r="D77" s="97">
        <v>91.374768330208227</v>
      </c>
      <c r="E77" s="117">
        <f t="shared" si="3"/>
        <v>0.17419983169016923</v>
      </c>
      <c r="F77" s="98">
        <f t="shared" si="4"/>
        <v>13.556013920508335</v>
      </c>
      <c r="G77" s="98">
        <f t="shared" si="5"/>
        <v>8.4488537760260698</v>
      </c>
    </row>
    <row r="78" spans="1:7">
      <c r="A78" s="96" t="s">
        <v>78</v>
      </c>
      <c r="B78" s="97">
        <v>62.84570361031097</v>
      </c>
      <c r="C78" s="97">
        <v>65.075440555802246</v>
      </c>
      <c r="D78" s="97">
        <v>82.006280553847958</v>
      </c>
      <c r="E78" s="117">
        <f t="shared" si="3"/>
        <v>0.30488284549006706</v>
      </c>
      <c r="F78" s="98">
        <f t="shared" si="4"/>
        <v>19.160576943536988</v>
      </c>
      <c r="G78" s="98">
        <f t="shared" si="5"/>
        <v>16.930839998045712</v>
      </c>
    </row>
    <row r="79" spans="1:7">
      <c r="A79" s="96" t="s">
        <v>79</v>
      </c>
      <c r="B79" s="97">
        <v>68.903897767823253</v>
      </c>
      <c r="C79" s="97">
        <v>63.156871786915097</v>
      </c>
      <c r="D79" s="97">
        <v>87.483905258088527</v>
      </c>
      <c r="E79" s="117">
        <f t="shared" si="3"/>
        <v>0.26965103705558102</v>
      </c>
      <c r="F79" s="98">
        <f t="shared" si="4"/>
        <v>18.580007490265274</v>
      </c>
      <c r="G79" s="98">
        <f t="shared" si="5"/>
        <v>24.327033471173429</v>
      </c>
    </row>
    <row r="80" spans="1:7">
      <c r="A80" s="96" t="s">
        <v>80</v>
      </c>
      <c r="B80" s="97">
        <v>82.078782925541873</v>
      </c>
      <c r="C80" s="97">
        <v>82.846541378723288</v>
      </c>
      <c r="D80" s="97">
        <v>92.336124830507885</v>
      </c>
      <c r="E80" s="117">
        <f t="shared" si="3"/>
        <v>0.12496946883667859</v>
      </c>
      <c r="F80" s="98">
        <f t="shared" si="4"/>
        <v>10.257341904966012</v>
      </c>
      <c r="G80" s="98">
        <f t="shared" si="5"/>
        <v>9.4895834517845969</v>
      </c>
    </row>
    <row r="81" spans="1:7">
      <c r="A81" s="96" t="s">
        <v>81</v>
      </c>
      <c r="B81" s="97">
        <v>85.54358476837254</v>
      </c>
      <c r="C81" s="97">
        <v>94.821266392509344</v>
      </c>
      <c r="D81" s="97">
        <v>101.88260887638737</v>
      </c>
      <c r="E81" s="117">
        <f t="shared" si="3"/>
        <v>0.19100233117721463</v>
      </c>
      <c r="F81" s="98">
        <f t="shared" si="4"/>
        <v>16.339024108014826</v>
      </c>
      <c r="G81" s="98">
        <f t="shared" si="5"/>
        <v>7.0613424838780219</v>
      </c>
    </row>
    <row r="82" spans="1:7">
      <c r="A82" s="96" t="s">
        <v>82</v>
      </c>
      <c r="B82" s="97">
        <v>47.211093565199306</v>
      </c>
      <c r="C82" s="97">
        <v>48.494127577474977</v>
      </c>
      <c r="D82" s="97">
        <v>60.300592936323795</v>
      </c>
      <c r="E82" s="117">
        <f t="shared" si="3"/>
        <v>0.27725473787315841</v>
      </c>
      <c r="F82" s="98">
        <f t="shared" si="4"/>
        <v>13.089499371124489</v>
      </c>
      <c r="G82" s="98">
        <f t="shared" si="5"/>
        <v>11.806465358848818</v>
      </c>
    </row>
    <row r="83" spans="1:7">
      <c r="A83" s="96" t="s">
        <v>83</v>
      </c>
      <c r="B83" s="97">
        <v>70.171390997158042</v>
      </c>
      <c r="C83" s="97">
        <v>76.778107953808657</v>
      </c>
      <c r="D83" s="97">
        <v>85.927188591613344</v>
      </c>
      <c r="E83" s="117">
        <f t="shared" si="3"/>
        <v>0.2245330664044185</v>
      </c>
      <c r="F83" s="98">
        <f t="shared" si="4"/>
        <v>15.755797594455302</v>
      </c>
      <c r="G83" s="98">
        <f t="shared" si="5"/>
        <v>9.1490806378046869</v>
      </c>
    </row>
    <row r="84" spans="1:7">
      <c r="A84" s="96" t="s">
        <v>84</v>
      </c>
      <c r="B84" s="97">
        <v>89.832282631565491</v>
      </c>
      <c r="C84" s="97">
        <v>98.176064582580196</v>
      </c>
      <c r="D84" s="97">
        <v>108.10109503554317</v>
      </c>
      <c r="E84" s="117">
        <f t="shared" si="3"/>
        <v>0.20336578197511299</v>
      </c>
      <c r="F84" s="98">
        <f t="shared" si="4"/>
        <v>18.268812403977677</v>
      </c>
      <c r="G84" s="98">
        <f t="shared" si="5"/>
        <v>9.9250304529629716</v>
      </c>
    </row>
    <row r="85" spans="1:7">
      <c r="A85" s="96" t="s">
        <v>280</v>
      </c>
      <c r="B85" s="97">
        <v>60.002949382014194</v>
      </c>
      <c r="C85" s="97">
        <v>64.746600510879603</v>
      </c>
      <c r="D85" s="97">
        <v>75.006203246891062</v>
      </c>
      <c r="E85" s="117">
        <f t="shared" si="3"/>
        <v>0.25004193992794083</v>
      </c>
      <c r="F85" s="98">
        <f t="shared" si="4"/>
        <v>15.003253864876868</v>
      </c>
      <c r="G85" s="98">
        <f t="shared" si="5"/>
        <v>10.259602736011459</v>
      </c>
    </row>
    <row r="86" spans="1:7">
      <c r="A86" s="96" t="s">
        <v>86</v>
      </c>
      <c r="B86" s="97">
        <v>47.233580763108534</v>
      </c>
      <c r="C86" s="97">
        <v>50.245608973838998</v>
      </c>
      <c r="D86" s="97">
        <v>61.679944801878172</v>
      </c>
      <c r="E86" s="117">
        <f t="shared" si="3"/>
        <v>0.30584943604472331</v>
      </c>
      <c r="F86" s="98">
        <f t="shared" si="4"/>
        <v>14.446364038769637</v>
      </c>
      <c r="G86" s="98">
        <f t="shared" si="5"/>
        <v>11.434335828039174</v>
      </c>
    </row>
    <row r="87" spans="1:7">
      <c r="A87" s="96" t="s">
        <v>87</v>
      </c>
      <c r="B87" s="97">
        <v>42.170198806853726</v>
      </c>
      <c r="C87" s="97">
        <v>45.052553314830803</v>
      </c>
      <c r="D87" s="97">
        <v>56.797312070883308</v>
      </c>
      <c r="E87" s="117">
        <f t="shared" si="3"/>
        <v>0.34685900654687701</v>
      </c>
      <c r="F87" s="98">
        <f t="shared" si="4"/>
        <v>14.627113264029582</v>
      </c>
      <c r="G87" s="98">
        <f t="shared" si="5"/>
        <v>11.744758756052505</v>
      </c>
    </row>
    <row r="88" spans="1:7">
      <c r="A88" s="96" t="s">
        <v>88</v>
      </c>
      <c r="B88" s="97">
        <v>45.092720252055052</v>
      </c>
      <c r="C88" s="97">
        <v>48.035077523884794</v>
      </c>
      <c r="D88" s="97">
        <v>59.86188421256788</v>
      </c>
      <c r="E88" s="117">
        <f t="shared" si="3"/>
        <v>0.32752878686310211</v>
      </c>
      <c r="F88" s="98">
        <f t="shared" si="4"/>
        <v>14.769163960512827</v>
      </c>
      <c r="G88" s="98">
        <f t="shared" si="5"/>
        <v>11.826806688683085</v>
      </c>
    </row>
    <row r="89" spans="1:7">
      <c r="A89" s="96" t="s">
        <v>281</v>
      </c>
      <c r="B89" s="97">
        <v>118.03499001593786</v>
      </c>
      <c r="C89" s="97">
        <v>137.76034725245287</v>
      </c>
      <c r="D89" s="97">
        <v>142.52736520685707</v>
      </c>
      <c r="E89" s="117">
        <f t="shared" si="3"/>
        <v>0.20750097227620456</v>
      </c>
      <c r="F89" s="98">
        <f t="shared" si="4"/>
        <v>24.492375190919205</v>
      </c>
      <c r="G89" s="98">
        <f t="shared" si="5"/>
        <v>4.7670179544041957</v>
      </c>
    </row>
    <row r="90" spans="1:7">
      <c r="A90" s="96" t="s">
        <v>174</v>
      </c>
      <c r="B90" s="99">
        <v>65.732445484215461</v>
      </c>
      <c r="C90" s="99">
        <v>71.801883188423346</v>
      </c>
      <c r="D90" s="99">
        <v>81.592417887390567</v>
      </c>
      <c r="E90" s="94">
        <f t="shared" si="3"/>
        <v>0.24128072957491917</v>
      </c>
      <c r="F90" s="100">
        <f t="shared" si="4"/>
        <v>15.859972403175107</v>
      </c>
      <c r="G90" s="100">
        <f t="shared" si="5"/>
        <v>9.7905346989672211</v>
      </c>
    </row>
  </sheetData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G84"/>
  <sheetViews>
    <sheetView topLeftCell="F1" zoomScaleNormal="100" workbookViewId="0">
      <selection activeCell="I1" sqref="I1:Q1048576"/>
    </sheetView>
  </sheetViews>
  <sheetFormatPr defaultRowHeight="14.5"/>
  <cols>
    <col min="1" max="1" width="16.08984375" customWidth="1"/>
    <col min="5" max="5" width="30.54296875" customWidth="1"/>
    <col min="6" max="6" width="30" customWidth="1"/>
    <col min="7" max="7" width="33.453125" customWidth="1"/>
  </cols>
  <sheetData>
    <row r="1" spans="1:7" ht="49.5" customHeight="1">
      <c r="A1" s="55" t="s">
        <v>175</v>
      </c>
      <c r="B1" s="95">
        <v>42005</v>
      </c>
      <c r="C1" s="95">
        <v>42339</v>
      </c>
      <c r="D1" s="95">
        <v>42370</v>
      </c>
      <c r="E1" s="1" t="s">
        <v>313</v>
      </c>
      <c r="F1" s="1" t="s">
        <v>314</v>
      </c>
      <c r="G1" s="1" t="s">
        <v>315</v>
      </c>
    </row>
    <row r="2" spans="1:7">
      <c r="A2" s="101" t="s">
        <v>176</v>
      </c>
      <c r="B2" s="102">
        <v>60.217318958839904</v>
      </c>
      <c r="C2" s="103">
        <v>65.230340364789697</v>
      </c>
      <c r="D2" s="103">
        <v>75.356033364749948</v>
      </c>
      <c r="E2" s="117">
        <f>(D2-B2)/B2</f>
        <v>0.25140133549050475</v>
      </c>
      <c r="F2" s="104">
        <f>(D2-B2)</f>
        <v>15.138714405910044</v>
      </c>
      <c r="G2" s="104">
        <f>(D2-C2)</f>
        <v>10.125692999960251</v>
      </c>
    </row>
    <row r="3" spans="1:7">
      <c r="A3" s="85" t="s">
        <v>177</v>
      </c>
      <c r="B3" s="105">
        <v>56.138505813305258</v>
      </c>
      <c r="C3" s="106">
        <v>59.224866618380652</v>
      </c>
      <c r="D3" s="106">
        <v>71.247616797241321</v>
      </c>
      <c r="E3" s="117">
        <f t="shared" ref="E3:E66" si="0">(D3-B3)/B3</f>
        <v>0.26913988473763562</v>
      </c>
      <c r="F3" s="104">
        <f t="shared" ref="F3:F66" si="1">(D3-B3)</f>
        <v>15.109110983936063</v>
      </c>
      <c r="G3" s="104">
        <f t="shared" ref="G3:G66" si="2">(D3-C3)</f>
        <v>12.022750178860669</v>
      </c>
    </row>
    <row r="4" spans="1:7">
      <c r="A4" s="85" t="s">
        <v>178</v>
      </c>
      <c r="B4" s="105">
        <v>55.692206051609503</v>
      </c>
      <c r="C4" s="106">
        <v>59.851490832581902</v>
      </c>
      <c r="D4" s="106">
        <v>69.4956289968395</v>
      </c>
      <c r="E4" s="117">
        <f t="shared" si="0"/>
        <v>0.24785196931215978</v>
      </c>
      <c r="F4" s="104">
        <f t="shared" si="1"/>
        <v>13.803422945229997</v>
      </c>
      <c r="G4" s="104">
        <f t="shared" si="2"/>
        <v>9.6441381642575976</v>
      </c>
    </row>
    <row r="5" spans="1:7">
      <c r="A5" s="85" t="s">
        <v>179</v>
      </c>
      <c r="B5" s="105">
        <v>58.65979045452557</v>
      </c>
      <c r="C5" s="106">
        <v>60.246246650669164</v>
      </c>
      <c r="D5" s="106">
        <v>73.362192053894702</v>
      </c>
      <c r="E5" s="117">
        <f t="shared" si="0"/>
        <v>0.25063849504826946</v>
      </c>
      <c r="F5" s="104">
        <f t="shared" si="1"/>
        <v>14.702401599369132</v>
      </c>
      <c r="G5" s="104">
        <f t="shared" si="2"/>
        <v>13.115945403225538</v>
      </c>
    </row>
    <row r="6" spans="1:7">
      <c r="A6" s="85" t="s">
        <v>181</v>
      </c>
      <c r="B6" s="105">
        <v>55.308966949564862</v>
      </c>
      <c r="C6" s="106">
        <v>59.331563223948123</v>
      </c>
      <c r="D6" s="106">
        <v>69.439462090415205</v>
      </c>
      <c r="E6" s="117">
        <f t="shared" si="0"/>
        <v>0.25548289762373716</v>
      </c>
      <c r="F6" s="104">
        <f t="shared" si="1"/>
        <v>14.130495140850343</v>
      </c>
      <c r="G6" s="104">
        <f t="shared" si="2"/>
        <v>10.107898866467082</v>
      </c>
    </row>
    <row r="7" spans="1:7">
      <c r="A7" s="85" t="s">
        <v>182</v>
      </c>
      <c r="B7" s="105">
        <v>71.506240277535255</v>
      </c>
      <c r="C7" s="106">
        <v>76.871858657707818</v>
      </c>
      <c r="D7" s="106">
        <v>86.652363208615881</v>
      </c>
      <c r="E7" s="117">
        <f t="shared" si="0"/>
        <v>0.21181540061810528</v>
      </c>
      <c r="F7" s="104">
        <f t="shared" si="1"/>
        <v>15.146122931080626</v>
      </c>
      <c r="G7" s="104">
        <f t="shared" si="2"/>
        <v>9.7805045509080628</v>
      </c>
    </row>
    <row r="8" spans="1:7">
      <c r="A8" s="85" t="s">
        <v>183</v>
      </c>
      <c r="B8" s="105">
        <v>60.151136753615823</v>
      </c>
      <c r="C8" s="106">
        <v>66.253191120191488</v>
      </c>
      <c r="D8" s="106">
        <v>74.154383630394449</v>
      </c>
      <c r="E8" s="117">
        <f t="shared" si="0"/>
        <v>0.23280103473583744</v>
      </c>
      <c r="F8" s="104">
        <f t="shared" si="1"/>
        <v>14.003246876778626</v>
      </c>
      <c r="G8" s="104">
        <f t="shared" si="2"/>
        <v>7.9011925102029608</v>
      </c>
    </row>
    <row r="9" spans="1:7">
      <c r="A9" s="85" t="s">
        <v>185</v>
      </c>
      <c r="B9" s="105">
        <v>64.490989716496301</v>
      </c>
      <c r="C9" s="106">
        <v>64.869065833968378</v>
      </c>
      <c r="D9" s="106">
        <v>75.208578387882497</v>
      </c>
      <c r="E9" s="117">
        <f t="shared" si="0"/>
        <v>0.16618738088066151</v>
      </c>
      <c r="F9" s="104">
        <f t="shared" si="1"/>
        <v>10.717588671386196</v>
      </c>
      <c r="G9" s="104">
        <f t="shared" si="2"/>
        <v>10.339512553914119</v>
      </c>
    </row>
    <row r="10" spans="1:7">
      <c r="A10" s="85" t="s">
        <v>186</v>
      </c>
      <c r="B10" s="105">
        <v>55.267225643303753</v>
      </c>
      <c r="C10" s="106">
        <v>59.688330569748885</v>
      </c>
      <c r="D10" s="106">
        <v>69.800650002759212</v>
      </c>
      <c r="E10" s="117">
        <f t="shared" si="0"/>
        <v>0.26296641798621473</v>
      </c>
      <c r="F10" s="104">
        <f t="shared" si="1"/>
        <v>14.533424359455459</v>
      </c>
      <c r="G10" s="104">
        <f t="shared" si="2"/>
        <v>10.112319433010327</v>
      </c>
    </row>
    <row r="11" spans="1:7">
      <c r="A11" s="85" t="s">
        <v>187</v>
      </c>
      <c r="B11" s="105">
        <v>57.847361095116739</v>
      </c>
      <c r="C11" s="106">
        <v>62.311282635699555</v>
      </c>
      <c r="D11" s="106">
        <v>72.307755534223958</v>
      </c>
      <c r="E11" s="117">
        <f>(D11-B11)/B11</f>
        <v>0.24997500603926273</v>
      </c>
      <c r="F11" s="104">
        <f t="shared" si="1"/>
        <v>14.460394439107219</v>
      </c>
      <c r="G11" s="104">
        <f t="shared" si="2"/>
        <v>9.9964728985244022</v>
      </c>
    </row>
    <row r="12" spans="1:7">
      <c r="A12" s="85" t="s">
        <v>191</v>
      </c>
      <c r="B12" s="105">
        <v>62.77580131444013</v>
      </c>
      <c r="C12" s="106">
        <v>74.585853512726317</v>
      </c>
      <c r="D12" s="106">
        <v>78.283218815593543</v>
      </c>
      <c r="E12" s="117">
        <f t="shared" si="0"/>
        <v>0.24702858707414521</v>
      </c>
      <c r="F12" s="104">
        <f t="shared" si="1"/>
        <v>15.507417501153412</v>
      </c>
      <c r="G12" s="104">
        <f t="shared" si="2"/>
        <v>3.697365302867226</v>
      </c>
    </row>
    <row r="13" spans="1:7">
      <c r="A13" s="85" t="s">
        <v>192</v>
      </c>
      <c r="B13" s="105">
        <v>56.439599362185994</v>
      </c>
      <c r="C13" s="106">
        <v>60.334857050164239</v>
      </c>
      <c r="D13" s="106">
        <v>71.905257919758299</v>
      </c>
      <c r="E13" s="117">
        <f t="shared" si="0"/>
        <v>0.27402140930033164</v>
      </c>
      <c r="F13" s="104">
        <f t="shared" si="1"/>
        <v>15.465658557572304</v>
      </c>
      <c r="G13" s="104">
        <f t="shared" si="2"/>
        <v>11.57040086959406</v>
      </c>
    </row>
    <row r="14" spans="1:7">
      <c r="A14" s="85" t="s">
        <v>193</v>
      </c>
      <c r="B14" s="105">
        <v>60.050060427193991</v>
      </c>
      <c r="C14" s="106">
        <v>60.19014082148658</v>
      </c>
      <c r="D14" s="106">
        <v>73.730458564474546</v>
      </c>
      <c r="E14" s="117">
        <f t="shared" si="0"/>
        <v>0.22781655905021062</v>
      </c>
      <c r="F14" s="104">
        <f t="shared" si="1"/>
        <v>13.680398137280555</v>
      </c>
      <c r="G14" s="104">
        <f t="shared" si="2"/>
        <v>13.540317742987966</v>
      </c>
    </row>
    <row r="15" spans="1:7">
      <c r="A15" s="85" t="s">
        <v>194</v>
      </c>
      <c r="B15" s="105">
        <v>57.189312883781078</v>
      </c>
      <c r="C15" s="106">
        <v>63.812978513846602</v>
      </c>
      <c r="D15" s="106">
        <v>71.326108515002929</v>
      </c>
      <c r="E15" s="117">
        <f t="shared" si="0"/>
        <v>0.24719296173308378</v>
      </c>
      <c r="F15" s="104">
        <f t="shared" si="1"/>
        <v>14.136795631221851</v>
      </c>
      <c r="G15" s="104">
        <f t="shared" si="2"/>
        <v>7.5131300011563269</v>
      </c>
    </row>
    <row r="16" spans="1:7">
      <c r="A16" s="85" t="s">
        <v>195</v>
      </c>
      <c r="B16" s="105">
        <v>57.016771876195897</v>
      </c>
      <c r="C16" s="106">
        <v>61.497855289909523</v>
      </c>
      <c r="D16" s="106">
        <v>70.049584842464313</v>
      </c>
      <c r="E16" s="117">
        <f t="shared" si="0"/>
        <v>0.22857858376421911</v>
      </c>
      <c r="F16" s="104">
        <f t="shared" si="1"/>
        <v>13.032812966268416</v>
      </c>
      <c r="G16" s="104">
        <f t="shared" si="2"/>
        <v>8.5517295525547894</v>
      </c>
    </row>
    <row r="17" spans="1:7">
      <c r="A17" s="85" t="s">
        <v>196</v>
      </c>
      <c r="B17" s="105">
        <v>64.865821347464049</v>
      </c>
      <c r="C17" s="106">
        <v>72.847641016627733</v>
      </c>
      <c r="D17" s="106">
        <v>81.29396762750396</v>
      </c>
      <c r="E17" s="117">
        <f t="shared" si="0"/>
        <v>0.25326352058412926</v>
      </c>
      <c r="F17" s="104">
        <f t="shared" si="1"/>
        <v>16.428146280039911</v>
      </c>
      <c r="G17" s="104">
        <f t="shared" si="2"/>
        <v>8.4463266108762269</v>
      </c>
    </row>
    <row r="18" spans="1:7">
      <c r="A18" s="85" t="s">
        <v>197</v>
      </c>
      <c r="B18" s="105">
        <v>60.242197321852323</v>
      </c>
      <c r="C18" s="106">
        <v>64.997699478889075</v>
      </c>
      <c r="D18" s="106">
        <v>75.061033567466296</v>
      </c>
      <c r="E18" s="117">
        <f t="shared" si="0"/>
        <v>0.24598764494665223</v>
      </c>
      <c r="F18" s="104">
        <f t="shared" si="1"/>
        <v>14.818836245613973</v>
      </c>
      <c r="G18" s="104">
        <f t="shared" si="2"/>
        <v>10.063334088577221</v>
      </c>
    </row>
    <row r="19" spans="1:7">
      <c r="A19" s="85" t="s">
        <v>198</v>
      </c>
      <c r="B19" s="105">
        <v>59.569829399156099</v>
      </c>
      <c r="C19" s="106">
        <v>64.737797924676997</v>
      </c>
      <c r="D19" s="106">
        <v>73.944482013917678</v>
      </c>
      <c r="E19" s="117">
        <f t="shared" si="0"/>
        <v>0.24130760084005243</v>
      </c>
      <c r="F19" s="104">
        <f t="shared" si="1"/>
        <v>14.37465261476158</v>
      </c>
      <c r="G19" s="104">
        <f t="shared" si="2"/>
        <v>9.2066840892406816</v>
      </c>
    </row>
    <row r="20" spans="1:7">
      <c r="A20" s="85" t="s">
        <v>199</v>
      </c>
      <c r="B20" s="105">
        <v>54.593869927701903</v>
      </c>
      <c r="C20" s="106">
        <v>57.586502855209275</v>
      </c>
      <c r="D20" s="106">
        <v>68.025298187071158</v>
      </c>
      <c r="E20" s="117">
        <f t="shared" si="0"/>
        <v>0.24602447632227495</v>
      </c>
      <c r="F20" s="104">
        <f t="shared" si="1"/>
        <v>13.431428259369255</v>
      </c>
      <c r="G20" s="104">
        <f t="shared" si="2"/>
        <v>10.438795331861883</v>
      </c>
    </row>
    <row r="21" spans="1:7">
      <c r="A21" s="85" t="s">
        <v>200</v>
      </c>
      <c r="B21" s="105">
        <v>52.970228308822037</v>
      </c>
      <c r="C21" s="106">
        <v>59.089500002094887</v>
      </c>
      <c r="D21" s="106">
        <v>67.444094341615752</v>
      </c>
      <c r="E21" s="117">
        <f t="shared" si="0"/>
        <v>0.27324530202908592</v>
      </c>
      <c r="F21" s="104">
        <f t="shared" si="1"/>
        <v>14.473866032793715</v>
      </c>
      <c r="G21" s="104">
        <f t="shared" si="2"/>
        <v>8.3545943395208653</v>
      </c>
    </row>
    <row r="22" spans="1:7">
      <c r="A22" s="85" t="s">
        <v>113</v>
      </c>
      <c r="B22" s="105">
        <v>58.424401398021445</v>
      </c>
      <c r="C22" s="106">
        <v>60.464558471557055</v>
      </c>
      <c r="D22" s="106">
        <v>72.418750986258402</v>
      </c>
      <c r="E22" s="117">
        <f t="shared" si="0"/>
        <v>0.23952919077251991</v>
      </c>
      <c r="F22" s="104">
        <f t="shared" si="1"/>
        <v>13.994349588236958</v>
      </c>
      <c r="G22" s="104">
        <f t="shared" si="2"/>
        <v>11.954192514701347</v>
      </c>
    </row>
    <row r="23" spans="1:7">
      <c r="A23" s="85" t="s">
        <v>202</v>
      </c>
      <c r="B23" s="105">
        <v>54.777082717138107</v>
      </c>
      <c r="C23" s="106">
        <v>58.734496482090869</v>
      </c>
      <c r="D23" s="106">
        <v>69.415934380967784</v>
      </c>
      <c r="E23" s="117">
        <f t="shared" si="0"/>
        <v>0.26724409073449285</v>
      </c>
      <c r="F23" s="104">
        <f t="shared" si="1"/>
        <v>14.638851663829676</v>
      </c>
      <c r="G23" s="104">
        <f t="shared" si="2"/>
        <v>10.681437898876915</v>
      </c>
    </row>
    <row r="24" spans="1:7">
      <c r="A24" s="85" t="s">
        <v>203</v>
      </c>
      <c r="B24" s="105">
        <v>59.683462551708971</v>
      </c>
      <c r="C24" s="106">
        <v>62.341658644684941</v>
      </c>
      <c r="D24" s="106">
        <v>73.342558261338539</v>
      </c>
      <c r="E24" s="117">
        <f t="shared" si="0"/>
        <v>0.22885896906191572</v>
      </c>
      <c r="F24" s="104">
        <f t="shared" si="1"/>
        <v>13.659095709629568</v>
      </c>
      <c r="G24" s="104">
        <f t="shared" si="2"/>
        <v>11.000899616653598</v>
      </c>
    </row>
    <row r="25" spans="1:7">
      <c r="A25" s="85" t="s">
        <v>204</v>
      </c>
      <c r="B25" s="105">
        <v>67.312565795923746</v>
      </c>
      <c r="C25" s="106">
        <v>68.198605810562455</v>
      </c>
      <c r="D25" s="106">
        <v>80.174621047042081</v>
      </c>
      <c r="E25" s="117">
        <f t="shared" si="0"/>
        <v>0.1910795569747428</v>
      </c>
      <c r="F25" s="104">
        <f t="shared" si="1"/>
        <v>12.862055251118335</v>
      </c>
      <c r="G25" s="104">
        <f t="shared" si="2"/>
        <v>11.976015236479626</v>
      </c>
    </row>
    <row r="26" spans="1:7">
      <c r="A26" s="85" t="s">
        <v>205</v>
      </c>
      <c r="B26" s="105">
        <v>62.634781779058031</v>
      </c>
      <c r="C26" s="106">
        <v>65.399094160168303</v>
      </c>
      <c r="D26" s="106">
        <v>77.499087088276809</v>
      </c>
      <c r="E26" s="117">
        <f t="shared" si="0"/>
        <v>0.23731710859394525</v>
      </c>
      <c r="F26" s="104">
        <f t="shared" si="1"/>
        <v>14.864305309218778</v>
      </c>
      <c r="G26" s="104">
        <f t="shared" si="2"/>
        <v>12.099992928108506</v>
      </c>
    </row>
    <row r="27" spans="1:7">
      <c r="A27" s="85" t="s">
        <v>206</v>
      </c>
      <c r="B27" s="105">
        <v>67.272179949066995</v>
      </c>
      <c r="C27" s="106">
        <v>75.121437645108315</v>
      </c>
      <c r="D27" s="106">
        <v>82.215363281509653</v>
      </c>
      <c r="E27" s="117">
        <f t="shared" si="0"/>
        <v>0.22213020811509923</v>
      </c>
      <c r="F27" s="104">
        <f t="shared" si="1"/>
        <v>14.943183332442658</v>
      </c>
      <c r="G27" s="104">
        <f t="shared" si="2"/>
        <v>7.0939256364013374</v>
      </c>
    </row>
    <row r="28" spans="1:7">
      <c r="A28" s="85" t="s">
        <v>207</v>
      </c>
      <c r="B28" s="105">
        <v>54.000287590746588</v>
      </c>
      <c r="C28" s="106">
        <v>59.394992304291407</v>
      </c>
      <c r="D28" s="106">
        <v>69.131207238194932</v>
      </c>
      <c r="E28" s="117">
        <f t="shared" si="0"/>
        <v>0.28020072341320562</v>
      </c>
      <c r="F28" s="104">
        <f t="shared" si="1"/>
        <v>15.130919647448344</v>
      </c>
      <c r="G28" s="104">
        <f t="shared" si="2"/>
        <v>9.7362149339035255</v>
      </c>
    </row>
    <row r="29" spans="1:7">
      <c r="A29" s="85" t="s">
        <v>208</v>
      </c>
      <c r="B29" s="105">
        <v>51.533407282661052</v>
      </c>
      <c r="C29" s="106">
        <v>54.266183189129244</v>
      </c>
      <c r="D29" s="106">
        <v>65.63001223613783</v>
      </c>
      <c r="E29" s="117">
        <f t="shared" si="0"/>
        <v>0.27354304123841089</v>
      </c>
      <c r="F29" s="104">
        <f t="shared" si="1"/>
        <v>14.096604953476778</v>
      </c>
      <c r="G29" s="104">
        <f t="shared" si="2"/>
        <v>11.363829047008586</v>
      </c>
    </row>
    <row r="30" spans="1:7">
      <c r="A30" s="85" t="s">
        <v>209</v>
      </c>
      <c r="B30" s="105">
        <v>60.758323684549083</v>
      </c>
      <c r="C30" s="106">
        <v>62.352964014402154</v>
      </c>
      <c r="D30" s="106">
        <v>72.405570392979783</v>
      </c>
      <c r="E30" s="117">
        <f t="shared" si="0"/>
        <v>0.19169796008365861</v>
      </c>
      <c r="F30" s="104">
        <f t="shared" si="1"/>
        <v>11.6472467084307</v>
      </c>
      <c r="G30" s="104">
        <f t="shared" si="2"/>
        <v>10.052606378577629</v>
      </c>
    </row>
    <row r="31" spans="1:7">
      <c r="A31" s="85" t="s">
        <v>210</v>
      </c>
      <c r="B31" s="105">
        <v>61.103461562907171</v>
      </c>
      <c r="C31" s="106">
        <v>60.866125749713589</v>
      </c>
      <c r="D31" s="106">
        <v>71.875024924903684</v>
      </c>
      <c r="E31" s="117">
        <f t="shared" si="0"/>
        <v>0.1762840121734672</v>
      </c>
      <c r="F31" s="104">
        <f t="shared" si="1"/>
        <v>10.771563361996513</v>
      </c>
      <c r="G31" s="104">
        <f t="shared" si="2"/>
        <v>11.008899175190095</v>
      </c>
    </row>
    <row r="32" spans="1:7">
      <c r="A32" s="85" t="s">
        <v>211</v>
      </c>
      <c r="B32" s="105">
        <v>59.665492286860754</v>
      </c>
      <c r="C32" s="106">
        <v>64.37073594155342</v>
      </c>
      <c r="D32" s="106">
        <v>74.793073805752428</v>
      </c>
      <c r="E32" s="117">
        <f t="shared" si="0"/>
        <v>0.25353987605031453</v>
      </c>
      <c r="F32" s="104">
        <f t="shared" si="1"/>
        <v>15.127581518891674</v>
      </c>
      <c r="G32" s="104">
        <f t="shared" si="2"/>
        <v>10.422337864199008</v>
      </c>
    </row>
    <row r="33" spans="1:7">
      <c r="A33" s="85" t="s">
        <v>213</v>
      </c>
      <c r="B33" s="105">
        <v>55.618773700205288</v>
      </c>
      <c r="C33" s="106">
        <v>60.386307784494569</v>
      </c>
      <c r="D33" s="106">
        <v>70.290623838465351</v>
      </c>
      <c r="E33" s="117">
        <f t="shared" si="0"/>
        <v>0.26379312527356041</v>
      </c>
      <c r="F33" s="104">
        <f t="shared" si="1"/>
        <v>14.671850138260062</v>
      </c>
      <c r="G33" s="104">
        <f t="shared" si="2"/>
        <v>9.9043160539707813</v>
      </c>
    </row>
    <row r="34" spans="1:7">
      <c r="A34" s="85" t="s">
        <v>231</v>
      </c>
      <c r="B34" s="105">
        <v>57.983852451031424</v>
      </c>
      <c r="C34" s="106">
        <v>61.398374557579984</v>
      </c>
      <c r="D34" s="106">
        <v>72.389488382028034</v>
      </c>
      <c r="E34" s="117">
        <f t="shared" si="0"/>
        <v>0.2484422010966324</v>
      </c>
      <c r="F34" s="104">
        <f t="shared" si="1"/>
        <v>14.40563593099661</v>
      </c>
      <c r="G34" s="104">
        <f t="shared" si="2"/>
        <v>10.99111382444805</v>
      </c>
    </row>
    <row r="35" spans="1:7">
      <c r="A35" s="85" t="s">
        <v>214</v>
      </c>
      <c r="B35" s="105">
        <v>72.86459819072104</v>
      </c>
      <c r="C35" s="106">
        <v>80.821170223045854</v>
      </c>
      <c r="D35" s="106">
        <v>90.650447518743533</v>
      </c>
      <c r="E35" s="117">
        <f t="shared" si="0"/>
        <v>0.24409452285002015</v>
      </c>
      <c r="F35" s="104">
        <f t="shared" si="1"/>
        <v>17.785849328022493</v>
      </c>
      <c r="G35" s="104">
        <f t="shared" si="2"/>
        <v>9.8292772956976791</v>
      </c>
    </row>
    <row r="36" spans="1:7">
      <c r="A36" s="85" t="s">
        <v>215</v>
      </c>
      <c r="B36" s="105">
        <v>64.744467606840047</v>
      </c>
      <c r="C36" s="106">
        <v>71.766891833051588</v>
      </c>
      <c r="D36" s="106">
        <v>80.789976047842984</v>
      </c>
      <c r="E36" s="117">
        <f t="shared" si="0"/>
        <v>0.24782825520226812</v>
      </c>
      <c r="F36" s="104">
        <f t="shared" si="1"/>
        <v>16.045508441002937</v>
      </c>
      <c r="G36" s="104">
        <f t="shared" si="2"/>
        <v>9.0230842147913961</v>
      </c>
    </row>
    <row r="37" spans="1:7">
      <c r="A37" s="85" t="s">
        <v>219</v>
      </c>
      <c r="B37" s="105">
        <v>59.754777104441075</v>
      </c>
      <c r="C37" s="106">
        <v>63.82438569754008</v>
      </c>
      <c r="D37" s="106">
        <v>76.285403342371026</v>
      </c>
      <c r="E37" s="117">
        <f t="shared" si="0"/>
        <v>0.27664108275455968</v>
      </c>
      <c r="F37" s="104">
        <f t="shared" si="1"/>
        <v>16.530626237929951</v>
      </c>
      <c r="G37" s="104">
        <f t="shared" si="2"/>
        <v>12.461017644830946</v>
      </c>
    </row>
    <row r="38" spans="1:7">
      <c r="A38" s="85" t="s">
        <v>220</v>
      </c>
      <c r="B38" s="105">
        <v>58.716032194320007</v>
      </c>
      <c r="C38" s="106">
        <v>62.666796635387165</v>
      </c>
      <c r="D38" s="106">
        <v>72.838024175628831</v>
      </c>
      <c r="E38" s="117">
        <f t="shared" si="0"/>
        <v>0.24051339052632609</v>
      </c>
      <c r="F38" s="104">
        <f t="shared" si="1"/>
        <v>14.121991981308824</v>
      </c>
      <c r="G38" s="104">
        <f t="shared" si="2"/>
        <v>10.171227540241667</v>
      </c>
    </row>
    <row r="39" spans="1:7">
      <c r="A39" s="85" t="s">
        <v>221</v>
      </c>
      <c r="B39" s="105">
        <v>59.240274443360569</v>
      </c>
      <c r="C39" s="106">
        <v>64.694798108218066</v>
      </c>
      <c r="D39" s="106">
        <v>75.093846339400741</v>
      </c>
      <c r="E39" s="117">
        <f t="shared" si="0"/>
        <v>0.26761476115708616</v>
      </c>
      <c r="F39" s="104">
        <f t="shared" si="1"/>
        <v>15.853571896040172</v>
      </c>
      <c r="G39" s="104">
        <f t="shared" si="2"/>
        <v>10.399048231182675</v>
      </c>
    </row>
    <row r="40" spans="1:7">
      <c r="A40" s="85" t="s">
        <v>131</v>
      </c>
      <c r="B40" s="105">
        <v>66.822100019582578</v>
      </c>
      <c r="C40" s="106">
        <v>69.502644597757765</v>
      </c>
      <c r="D40" s="106">
        <v>80.76909662051338</v>
      </c>
      <c r="E40" s="117">
        <f t="shared" si="0"/>
        <v>0.20871832218448028</v>
      </c>
      <c r="F40" s="104">
        <f t="shared" si="1"/>
        <v>13.946996600930802</v>
      </c>
      <c r="G40" s="104">
        <f t="shared" si="2"/>
        <v>11.266452022755615</v>
      </c>
    </row>
    <row r="41" spans="1:7">
      <c r="A41" s="85" t="s">
        <v>224</v>
      </c>
      <c r="B41" s="105">
        <v>60.398460243386154</v>
      </c>
      <c r="C41" s="106">
        <v>64.731597366223355</v>
      </c>
      <c r="D41" s="106">
        <v>71.23325704479312</v>
      </c>
      <c r="E41" s="117">
        <f t="shared" si="0"/>
        <v>0.17938862609653058</v>
      </c>
      <c r="F41" s="104">
        <f t="shared" si="1"/>
        <v>10.834796801406966</v>
      </c>
      <c r="G41" s="104">
        <f t="shared" si="2"/>
        <v>6.5016596785697658</v>
      </c>
    </row>
    <row r="42" spans="1:7">
      <c r="A42" s="85" t="s">
        <v>225</v>
      </c>
      <c r="B42" s="105">
        <v>80.709523092355838</v>
      </c>
      <c r="C42" s="106">
        <v>90.947392093873717</v>
      </c>
      <c r="D42" s="106">
        <v>97.552186399854051</v>
      </c>
      <c r="E42" s="117">
        <f t="shared" si="0"/>
        <v>0.20868247837650047</v>
      </c>
      <c r="F42" s="104">
        <f t="shared" si="1"/>
        <v>16.842663307498213</v>
      </c>
      <c r="G42" s="104">
        <f t="shared" si="2"/>
        <v>6.6047943059803345</v>
      </c>
    </row>
    <row r="43" spans="1:7">
      <c r="A43" s="85" t="s">
        <v>226</v>
      </c>
      <c r="B43" s="105">
        <v>57.267322908567955</v>
      </c>
      <c r="C43" s="106">
        <v>61.120892765862926</v>
      </c>
      <c r="D43" s="106">
        <v>71.001194152218758</v>
      </c>
      <c r="E43" s="117">
        <f t="shared" si="0"/>
        <v>0.23982038178348358</v>
      </c>
      <c r="F43" s="104">
        <f t="shared" si="1"/>
        <v>13.733871243650803</v>
      </c>
      <c r="G43" s="104">
        <f t="shared" si="2"/>
        <v>9.880301386355832</v>
      </c>
    </row>
    <row r="44" spans="1:7">
      <c r="A44" s="85" t="s">
        <v>227</v>
      </c>
      <c r="B44" s="105">
        <v>60.645567194039693</v>
      </c>
      <c r="C44" s="106">
        <v>67.227570728061536</v>
      </c>
      <c r="D44" s="106">
        <v>75.168619847490035</v>
      </c>
      <c r="E44" s="117">
        <f t="shared" si="0"/>
        <v>0.2394742653982084</v>
      </c>
      <c r="F44" s="104">
        <f t="shared" si="1"/>
        <v>14.523052653450343</v>
      </c>
      <c r="G44" s="104">
        <f t="shared" si="2"/>
        <v>7.9410491194284987</v>
      </c>
    </row>
    <row r="45" spans="1:7">
      <c r="A45" s="85" t="s">
        <v>228</v>
      </c>
      <c r="B45" s="105">
        <v>54.673067631097986</v>
      </c>
      <c r="C45" s="106">
        <v>57.641906411040551</v>
      </c>
      <c r="D45" s="106">
        <v>69.704181290312732</v>
      </c>
      <c r="E45" s="117">
        <f t="shared" si="0"/>
        <v>0.27492720475529098</v>
      </c>
      <c r="F45" s="104">
        <f t="shared" si="1"/>
        <v>15.031113659214746</v>
      </c>
      <c r="G45" s="104">
        <f t="shared" si="2"/>
        <v>12.062274879272181</v>
      </c>
    </row>
    <row r="46" spans="1:7">
      <c r="A46" s="85" t="s">
        <v>229</v>
      </c>
      <c r="B46" s="105">
        <v>64.079296211318123</v>
      </c>
      <c r="C46" s="106">
        <v>70.930551542395804</v>
      </c>
      <c r="D46" s="106">
        <v>79.172650960741564</v>
      </c>
      <c r="E46" s="117">
        <f t="shared" si="0"/>
        <v>0.23554183085359087</v>
      </c>
      <c r="F46" s="104">
        <f t="shared" si="1"/>
        <v>15.09335474942344</v>
      </c>
      <c r="G46" s="104">
        <f t="shared" si="2"/>
        <v>8.2420994183457594</v>
      </c>
    </row>
    <row r="47" spans="1:7">
      <c r="A47" s="85" t="s">
        <v>282</v>
      </c>
      <c r="B47" s="105">
        <v>57.826241490969188</v>
      </c>
      <c r="C47" s="106">
        <v>61.52186983476161</v>
      </c>
      <c r="D47" s="106">
        <v>75.723774687881289</v>
      </c>
      <c r="E47" s="117">
        <f t="shared" si="0"/>
        <v>0.30950538605742145</v>
      </c>
      <c r="F47" s="104">
        <f t="shared" si="1"/>
        <v>17.8975331969121</v>
      </c>
      <c r="G47" s="104">
        <f t="shared" si="2"/>
        <v>14.201904853119679</v>
      </c>
    </row>
    <row r="48" spans="1:7">
      <c r="A48" s="85" t="s">
        <v>230</v>
      </c>
      <c r="B48" s="105">
        <v>51.36310735584145</v>
      </c>
      <c r="C48" s="106">
        <v>54.822115504257937</v>
      </c>
      <c r="D48" s="106">
        <v>66.783562607604878</v>
      </c>
      <c r="E48" s="117">
        <f t="shared" si="0"/>
        <v>0.30022434477982735</v>
      </c>
      <c r="F48" s="104">
        <f t="shared" si="1"/>
        <v>15.420455251763428</v>
      </c>
      <c r="G48" s="104">
        <f t="shared" si="2"/>
        <v>11.961447103346941</v>
      </c>
    </row>
    <row r="49" spans="1:7">
      <c r="A49" s="85" t="s">
        <v>232</v>
      </c>
      <c r="B49" s="105">
        <v>59.668534817483526</v>
      </c>
      <c r="C49" s="106">
        <v>64.226699148628782</v>
      </c>
      <c r="D49" s="106">
        <v>73.356924826954156</v>
      </c>
      <c r="E49" s="117">
        <f t="shared" si="0"/>
        <v>0.22940717501009902</v>
      </c>
      <c r="F49" s="104">
        <f t="shared" si="1"/>
        <v>13.688390009470631</v>
      </c>
      <c r="G49" s="104">
        <f t="shared" si="2"/>
        <v>9.1302256783253739</v>
      </c>
    </row>
    <row r="50" spans="1:7">
      <c r="A50" s="85" t="s">
        <v>233</v>
      </c>
      <c r="B50" s="105">
        <v>62.24603918949213</v>
      </c>
      <c r="C50" s="106">
        <v>62.139939722807156</v>
      </c>
      <c r="D50" s="106">
        <v>72.067235462553455</v>
      </c>
      <c r="E50" s="117">
        <f t="shared" si="0"/>
        <v>0.15778026041405152</v>
      </c>
      <c r="F50" s="104">
        <f t="shared" si="1"/>
        <v>9.8211962730613251</v>
      </c>
      <c r="G50" s="104">
        <f t="shared" si="2"/>
        <v>9.9272957397462989</v>
      </c>
    </row>
    <row r="51" spans="1:7">
      <c r="A51" s="85" t="s">
        <v>234</v>
      </c>
      <c r="B51" s="105">
        <v>52.031152181062417</v>
      </c>
      <c r="C51" s="106">
        <v>55.187991610359717</v>
      </c>
      <c r="D51" s="106">
        <v>66.054226005015579</v>
      </c>
      <c r="E51" s="117">
        <f t="shared" si="0"/>
        <v>0.2695130366353311</v>
      </c>
      <c r="F51" s="104">
        <f t="shared" si="1"/>
        <v>14.023073823953162</v>
      </c>
      <c r="G51" s="104">
        <f t="shared" si="2"/>
        <v>10.866234394655862</v>
      </c>
    </row>
    <row r="52" spans="1:7">
      <c r="A52" s="85" t="s">
        <v>235</v>
      </c>
      <c r="B52" s="105">
        <v>54.809288566251304</v>
      </c>
      <c r="C52" s="106">
        <v>56.721184792717636</v>
      </c>
      <c r="D52" s="106">
        <v>68.326779079794449</v>
      </c>
      <c r="E52" s="117">
        <f t="shared" si="0"/>
        <v>0.24662773167003865</v>
      </c>
      <c r="F52" s="104">
        <f t="shared" si="1"/>
        <v>13.517490513543144</v>
      </c>
      <c r="G52" s="104">
        <f t="shared" si="2"/>
        <v>11.605594287076812</v>
      </c>
    </row>
    <row r="53" spans="1:7">
      <c r="A53" s="85" t="s">
        <v>236</v>
      </c>
      <c r="B53" s="105">
        <v>52.602355681890124</v>
      </c>
      <c r="C53" s="106">
        <v>56.3475904760258</v>
      </c>
      <c r="D53" s="106">
        <v>67.461090813928422</v>
      </c>
      <c r="E53" s="117">
        <f t="shared" si="0"/>
        <v>0.28247280828820076</v>
      </c>
      <c r="F53" s="104">
        <f t="shared" si="1"/>
        <v>14.858735132038298</v>
      </c>
      <c r="G53" s="104">
        <f t="shared" si="2"/>
        <v>11.113500337902622</v>
      </c>
    </row>
    <row r="54" spans="1:7">
      <c r="A54" s="85" t="s">
        <v>238</v>
      </c>
      <c r="B54" s="105">
        <v>59.057553687034435</v>
      </c>
      <c r="C54" s="106">
        <v>61.828517980379793</v>
      </c>
      <c r="D54" s="106">
        <v>72.003803168246648</v>
      </c>
      <c r="E54" s="117">
        <f t="shared" si="0"/>
        <v>0.21921411695815718</v>
      </c>
      <c r="F54" s="104">
        <f t="shared" si="1"/>
        <v>12.946249481212213</v>
      </c>
      <c r="G54" s="104">
        <f t="shared" si="2"/>
        <v>10.175285187866855</v>
      </c>
    </row>
    <row r="55" spans="1:7">
      <c r="A55" s="85" t="s">
        <v>239</v>
      </c>
      <c r="B55" s="105">
        <v>63.057555044445351</v>
      </c>
      <c r="C55" s="106">
        <v>70.677862132867119</v>
      </c>
      <c r="D55" s="106">
        <v>77.825076687438269</v>
      </c>
      <c r="E55" s="117">
        <f t="shared" si="0"/>
        <v>0.2341911549311452</v>
      </c>
      <c r="F55" s="104">
        <f t="shared" si="1"/>
        <v>14.767521642992918</v>
      </c>
      <c r="G55" s="104">
        <f t="shared" si="2"/>
        <v>7.1472145545711498</v>
      </c>
    </row>
    <row r="56" spans="1:7">
      <c r="A56" s="85" t="s">
        <v>240</v>
      </c>
      <c r="B56" s="105">
        <v>56.832885590129095</v>
      </c>
      <c r="C56" s="106">
        <v>61.168291802936338</v>
      </c>
      <c r="D56" s="106">
        <v>71.411592888987485</v>
      </c>
      <c r="E56" s="117">
        <f t="shared" si="0"/>
        <v>0.25651886486985737</v>
      </c>
      <c r="F56" s="104">
        <f t="shared" si="1"/>
        <v>14.57870729885839</v>
      </c>
      <c r="G56" s="104">
        <f t="shared" si="2"/>
        <v>10.243301086051147</v>
      </c>
    </row>
    <row r="57" spans="1:7">
      <c r="A57" s="85" t="s">
        <v>241</v>
      </c>
      <c r="B57" s="105">
        <v>61.549695198976387</v>
      </c>
      <c r="C57" s="106">
        <v>62.546668100501094</v>
      </c>
      <c r="D57" s="106">
        <v>73.524091858786392</v>
      </c>
      <c r="E57" s="117">
        <f t="shared" si="0"/>
        <v>0.19454843149262496</v>
      </c>
      <c r="F57" s="104">
        <f t="shared" si="1"/>
        <v>11.974396659810004</v>
      </c>
      <c r="G57" s="104">
        <f t="shared" si="2"/>
        <v>10.977423758285298</v>
      </c>
    </row>
    <row r="58" spans="1:7">
      <c r="A58" s="85" t="s">
        <v>242</v>
      </c>
      <c r="B58" s="105">
        <v>54.359087501892425</v>
      </c>
      <c r="C58" s="106">
        <v>55.333303739126045</v>
      </c>
      <c r="D58" s="106">
        <v>67.988150114794237</v>
      </c>
      <c r="E58" s="117">
        <f t="shared" si="0"/>
        <v>0.25072279979731704</v>
      </c>
      <c r="F58" s="104">
        <f t="shared" si="1"/>
        <v>13.629062612901812</v>
      </c>
      <c r="G58" s="104">
        <f t="shared" si="2"/>
        <v>12.654846375668193</v>
      </c>
    </row>
    <row r="59" spans="1:7">
      <c r="A59" s="85" t="s">
        <v>243</v>
      </c>
      <c r="B59" s="105">
        <v>62.740645866142877</v>
      </c>
      <c r="C59" s="106">
        <v>66.892553140236259</v>
      </c>
      <c r="D59" s="106">
        <v>77.956086226091728</v>
      </c>
      <c r="E59" s="117">
        <f t="shared" si="0"/>
        <v>0.24251328863287416</v>
      </c>
      <c r="F59" s="104">
        <f t="shared" si="1"/>
        <v>15.21544035994885</v>
      </c>
      <c r="G59" s="104">
        <f t="shared" si="2"/>
        <v>11.063533085855468</v>
      </c>
    </row>
    <row r="60" spans="1:7">
      <c r="A60" s="85" t="s">
        <v>246</v>
      </c>
      <c r="B60" s="105">
        <v>64.847616136290029</v>
      </c>
      <c r="C60" s="106">
        <v>72.976578334287055</v>
      </c>
      <c r="D60" s="106">
        <v>80.207097968350382</v>
      </c>
      <c r="E60" s="117">
        <f t="shared" si="0"/>
        <v>0.2368549955603515</v>
      </c>
      <c r="F60" s="104">
        <f t="shared" si="1"/>
        <v>15.359481832060354</v>
      </c>
      <c r="G60" s="104">
        <f t="shared" si="2"/>
        <v>7.2305196340633273</v>
      </c>
    </row>
    <row r="61" spans="1:7">
      <c r="A61" s="85" t="s">
        <v>247</v>
      </c>
      <c r="B61" s="105">
        <v>54.822767411971526</v>
      </c>
      <c r="C61" s="106">
        <v>57.342221396079736</v>
      </c>
      <c r="D61" s="106">
        <v>68.012668961184104</v>
      </c>
      <c r="E61" s="117">
        <f t="shared" si="0"/>
        <v>0.24059167699608555</v>
      </c>
      <c r="F61" s="104">
        <f t="shared" si="1"/>
        <v>13.189901549212578</v>
      </c>
      <c r="G61" s="104">
        <f t="shared" si="2"/>
        <v>10.670447565104368</v>
      </c>
    </row>
    <row r="62" spans="1:7">
      <c r="A62" s="85" t="s">
        <v>248</v>
      </c>
      <c r="B62" s="105">
        <v>55.260527534190267</v>
      </c>
      <c r="C62" s="106">
        <v>59.269490233736185</v>
      </c>
      <c r="D62" s="106">
        <v>70.208070843985112</v>
      </c>
      <c r="E62" s="117">
        <f t="shared" si="0"/>
        <v>0.2704922297483795</v>
      </c>
      <c r="F62" s="104">
        <f t="shared" si="1"/>
        <v>14.947543309794845</v>
      </c>
      <c r="G62" s="104">
        <f t="shared" si="2"/>
        <v>10.938580610248927</v>
      </c>
    </row>
    <row r="63" spans="1:7">
      <c r="A63" s="85" t="s">
        <v>249</v>
      </c>
      <c r="B63" s="105">
        <v>65.909472200316827</v>
      </c>
      <c r="C63" s="106">
        <v>63.022842303179658</v>
      </c>
      <c r="D63" s="106">
        <v>77.405741610314465</v>
      </c>
      <c r="E63" s="117">
        <f t="shared" si="0"/>
        <v>0.17442514749712068</v>
      </c>
      <c r="F63" s="104">
        <f t="shared" si="1"/>
        <v>11.496269409997637</v>
      </c>
      <c r="G63" s="104">
        <f t="shared" si="2"/>
        <v>14.382899307134807</v>
      </c>
    </row>
    <row r="64" spans="1:7">
      <c r="A64" s="85" t="s">
        <v>244</v>
      </c>
      <c r="B64" s="105">
        <v>54.442794650126103</v>
      </c>
      <c r="C64" s="106">
        <v>57.03854614458097</v>
      </c>
      <c r="D64" s="106">
        <v>68.957899544233186</v>
      </c>
      <c r="E64" s="117">
        <f t="shared" si="0"/>
        <v>0.2666120464128941</v>
      </c>
      <c r="F64" s="104">
        <f t="shared" si="1"/>
        <v>14.515104894107083</v>
      </c>
      <c r="G64" s="104">
        <f t="shared" si="2"/>
        <v>11.919353399652216</v>
      </c>
    </row>
    <row r="65" spans="1:7">
      <c r="A65" s="85" t="s">
        <v>250</v>
      </c>
      <c r="B65" s="105">
        <v>53.27229709141789</v>
      </c>
      <c r="C65" s="106">
        <v>58.405709214972319</v>
      </c>
      <c r="D65" s="106">
        <v>68.309753148168085</v>
      </c>
      <c r="E65" s="117">
        <f t="shared" si="0"/>
        <v>0.2822753453064954</v>
      </c>
      <c r="F65" s="104">
        <f t="shared" si="1"/>
        <v>15.037456056750194</v>
      </c>
      <c r="G65" s="104">
        <f t="shared" si="2"/>
        <v>9.9040439331957657</v>
      </c>
    </row>
    <row r="66" spans="1:7">
      <c r="A66" s="85" t="s">
        <v>251</v>
      </c>
      <c r="B66" s="105">
        <v>58.12149075957138</v>
      </c>
      <c r="C66" s="106">
        <v>65.56882922871381</v>
      </c>
      <c r="D66" s="106">
        <v>73.806818535350274</v>
      </c>
      <c r="E66" s="117">
        <f t="shared" si="0"/>
        <v>0.2698713947421566</v>
      </c>
      <c r="F66" s="104">
        <f t="shared" si="1"/>
        <v>15.685327775778894</v>
      </c>
      <c r="G66" s="104">
        <f t="shared" si="2"/>
        <v>8.2379893066364644</v>
      </c>
    </row>
    <row r="67" spans="1:7">
      <c r="A67" s="85" t="s">
        <v>253</v>
      </c>
      <c r="B67" s="105">
        <v>60.65317214870592</v>
      </c>
      <c r="C67" s="106">
        <v>63.574184151440988</v>
      </c>
      <c r="D67" s="106">
        <v>74.073968060898281</v>
      </c>
      <c r="E67" s="117">
        <f t="shared" ref="E67:E83" si="3">(D67-B67)/B67</f>
        <v>0.22127112955094969</v>
      </c>
      <c r="F67" s="104">
        <f t="shared" ref="F67:F83" si="4">(D67-B67)</f>
        <v>13.420795912192361</v>
      </c>
      <c r="G67" s="104">
        <f t="shared" ref="G67:G83" si="5">(D67-C67)</f>
        <v>10.499783909457292</v>
      </c>
    </row>
    <row r="68" spans="1:7">
      <c r="A68" s="85" t="s">
        <v>254</v>
      </c>
      <c r="B68" s="105">
        <v>91.457793635374628</v>
      </c>
      <c r="C68" s="106">
        <v>93.454274288043194</v>
      </c>
      <c r="D68" s="106">
        <v>113.13794586841915</v>
      </c>
      <c r="E68" s="117">
        <f t="shared" si="3"/>
        <v>0.23705089934138687</v>
      </c>
      <c r="F68" s="104">
        <f t="shared" si="4"/>
        <v>21.680152233044524</v>
      </c>
      <c r="G68" s="104">
        <f t="shared" si="5"/>
        <v>19.683671580375957</v>
      </c>
    </row>
    <row r="69" spans="1:7">
      <c r="A69" s="85" t="s">
        <v>180</v>
      </c>
      <c r="B69" s="105">
        <v>56.512849475635313</v>
      </c>
      <c r="C69" s="106">
        <v>61.911153549653093</v>
      </c>
      <c r="D69" s="106">
        <v>70.610231054702396</v>
      </c>
      <c r="E69" s="117">
        <f t="shared" si="3"/>
        <v>0.24945444637586292</v>
      </c>
      <c r="F69" s="104">
        <f t="shared" si="4"/>
        <v>14.097381579067083</v>
      </c>
      <c r="G69" s="104">
        <f t="shared" si="5"/>
        <v>8.6990775050493028</v>
      </c>
    </row>
    <row r="70" spans="1:7">
      <c r="A70" s="85" t="s">
        <v>190</v>
      </c>
      <c r="B70" s="105">
        <v>56.705157701250165</v>
      </c>
      <c r="C70" s="106">
        <v>55.87333050536833</v>
      </c>
      <c r="D70" s="106">
        <v>67.665594465828647</v>
      </c>
      <c r="E70" s="117">
        <f t="shared" si="3"/>
        <v>0.19328818063293809</v>
      </c>
      <c r="F70" s="104">
        <f t="shared" si="4"/>
        <v>10.960436764578482</v>
      </c>
      <c r="G70" s="104">
        <f t="shared" si="5"/>
        <v>11.792263960460318</v>
      </c>
    </row>
    <row r="71" spans="1:7">
      <c r="A71" s="85" t="s">
        <v>218</v>
      </c>
      <c r="B71" s="105">
        <v>54.657124900835555</v>
      </c>
      <c r="C71" s="106">
        <v>59.517045264672383</v>
      </c>
      <c r="D71" s="106">
        <v>69.94183879207354</v>
      </c>
      <c r="E71" s="117">
        <f t="shared" si="3"/>
        <v>0.27964723572579142</v>
      </c>
      <c r="F71" s="104">
        <f t="shared" si="4"/>
        <v>15.284713891237985</v>
      </c>
      <c r="G71" s="104">
        <f t="shared" si="5"/>
        <v>10.424793527401157</v>
      </c>
    </row>
    <row r="72" spans="1:7">
      <c r="A72" s="85" t="s">
        <v>223</v>
      </c>
      <c r="B72" s="105">
        <v>70.452637577768371</v>
      </c>
      <c r="C72" s="106">
        <v>75.568244393869463</v>
      </c>
      <c r="D72" s="106">
        <v>87.768781577783358</v>
      </c>
      <c r="E72" s="117">
        <f t="shared" si="3"/>
        <v>0.24578418346510805</v>
      </c>
      <c r="F72" s="104">
        <f t="shared" si="4"/>
        <v>17.316144000014987</v>
      </c>
      <c r="G72" s="104">
        <f t="shared" si="5"/>
        <v>12.200537183913895</v>
      </c>
    </row>
    <row r="73" spans="1:7">
      <c r="A73" s="85" t="s">
        <v>189</v>
      </c>
      <c r="B73" s="105">
        <v>61.615175448970284</v>
      </c>
      <c r="C73" s="106">
        <v>64.074336016119233</v>
      </c>
      <c r="D73" s="106">
        <v>77.64585391933629</v>
      </c>
      <c r="E73" s="117">
        <f t="shared" si="3"/>
        <v>0.26017419172396289</v>
      </c>
      <c r="F73" s="104">
        <f t="shared" si="4"/>
        <v>16.030678470366006</v>
      </c>
      <c r="G73" s="104">
        <f t="shared" si="5"/>
        <v>13.571517903217057</v>
      </c>
    </row>
    <row r="74" spans="1:7">
      <c r="A74" s="85" t="s">
        <v>245</v>
      </c>
      <c r="B74" s="105">
        <v>51.667139880948284</v>
      </c>
      <c r="C74" s="106">
        <v>60.258959852538645</v>
      </c>
      <c r="D74" s="106">
        <v>73.873876685693944</v>
      </c>
      <c r="E74" s="117">
        <f t="shared" si="3"/>
        <v>0.42980387255641689</v>
      </c>
      <c r="F74" s="104">
        <f t="shared" si="4"/>
        <v>22.20673680474566</v>
      </c>
      <c r="G74" s="104">
        <f t="shared" si="5"/>
        <v>13.614916833155299</v>
      </c>
    </row>
    <row r="75" spans="1:7">
      <c r="A75" s="85" t="s">
        <v>188</v>
      </c>
      <c r="B75" s="105">
        <v>57.84350568324318</v>
      </c>
      <c r="C75" s="106">
        <v>61.299364907710761</v>
      </c>
      <c r="D75" s="106">
        <v>74.213205097634003</v>
      </c>
      <c r="E75" s="117">
        <f t="shared" si="3"/>
        <v>0.28299978054637515</v>
      </c>
      <c r="F75" s="104">
        <f t="shared" si="4"/>
        <v>16.369699414390823</v>
      </c>
      <c r="G75" s="104">
        <f t="shared" si="5"/>
        <v>12.913840189923242</v>
      </c>
    </row>
    <row r="76" spans="1:7">
      <c r="A76" s="85" t="s">
        <v>184</v>
      </c>
      <c r="B76" s="105">
        <v>55.743677293842062</v>
      </c>
      <c r="C76" s="106">
        <v>55.935857686048571</v>
      </c>
      <c r="D76" s="106">
        <v>68.125044132001406</v>
      </c>
      <c r="E76" s="117">
        <f t="shared" si="3"/>
        <v>0.22211248771575209</v>
      </c>
      <c r="F76" s="104">
        <f t="shared" si="4"/>
        <v>12.381366838159344</v>
      </c>
      <c r="G76" s="104">
        <f t="shared" si="5"/>
        <v>12.189186445952835</v>
      </c>
    </row>
    <row r="77" spans="1:7">
      <c r="A77" s="85" t="s">
        <v>212</v>
      </c>
      <c r="B77" s="105">
        <v>54.388216819636732</v>
      </c>
      <c r="C77" s="106">
        <v>56.189735777830776</v>
      </c>
      <c r="D77" s="106">
        <v>67.197624121414137</v>
      </c>
      <c r="E77" s="117">
        <f t="shared" si="3"/>
        <v>0.23551805980799503</v>
      </c>
      <c r="F77" s="104">
        <f t="shared" si="4"/>
        <v>12.809407301777405</v>
      </c>
      <c r="G77" s="104">
        <f t="shared" si="5"/>
        <v>11.00788834358336</v>
      </c>
    </row>
    <row r="78" spans="1:7">
      <c r="A78" s="85" t="s">
        <v>252</v>
      </c>
      <c r="B78" s="105">
        <v>60.133032694475759</v>
      </c>
      <c r="C78" s="106">
        <v>66.432863079748032</v>
      </c>
      <c r="D78" s="106">
        <v>74.852392978095295</v>
      </c>
      <c r="E78" s="117">
        <f t="shared" si="3"/>
        <v>0.24477994247198112</v>
      </c>
      <c r="F78" s="104">
        <f t="shared" si="4"/>
        <v>14.719360283619537</v>
      </c>
      <c r="G78" s="104">
        <f t="shared" si="5"/>
        <v>8.419529898347264</v>
      </c>
    </row>
    <row r="79" spans="1:7">
      <c r="A79" s="85" t="s">
        <v>217</v>
      </c>
      <c r="B79" s="105">
        <v>64.112611475590867</v>
      </c>
      <c r="C79" s="106">
        <v>69.183280299848207</v>
      </c>
      <c r="D79" s="106">
        <v>80.806114795179084</v>
      </c>
      <c r="E79" s="117">
        <f t="shared" si="3"/>
        <v>0.26037784041824308</v>
      </c>
      <c r="F79" s="104">
        <f t="shared" si="4"/>
        <v>16.693503319588217</v>
      </c>
      <c r="G79" s="104">
        <f t="shared" si="5"/>
        <v>11.622834495330878</v>
      </c>
    </row>
    <row r="80" spans="1:7">
      <c r="A80" s="85" t="s">
        <v>222</v>
      </c>
      <c r="B80" s="105">
        <v>49.054984029675644</v>
      </c>
      <c r="C80" s="106">
        <v>51.108937739532863</v>
      </c>
      <c r="D80" s="106">
        <v>62.672503686971964</v>
      </c>
      <c r="E80" s="117">
        <f t="shared" si="3"/>
        <v>0.27759706636655818</v>
      </c>
      <c r="F80" s="104">
        <f t="shared" si="4"/>
        <v>13.61751965729632</v>
      </c>
      <c r="G80" s="104">
        <f t="shared" si="5"/>
        <v>11.563565947439102</v>
      </c>
    </row>
    <row r="81" spans="1:7">
      <c r="A81" s="85" t="s">
        <v>237</v>
      </c>
      <c r="B81" s="105">
        <v>54.926436170046777</v>
      </c>
      <c r="C81" s="106">
        <v>59.944728496172701</v>
      </c>
      <c r="D81" s="106">
        <v>69.641029070673284</v>
      </c>
      <c r="E81" s="117">
        <f t="shared" si="3"/>
        <v>0.26789637061235128</v>
      </c>
      <c r="F81" s="104">
        <f t="shared" si="4"/>
        <v>14.714592900626506</v>
      </c>
      <c r="G81" s="104">
        <f t="shared" si="5"/>
        <v>9.696300574500583</v>
      </c>
    </row>
    <row r="82" spans="1:7">
      <c r="A82" s="85" t="s">
        <v>201</v>
      </c>
      <c r="B82" s="105">
        <v>53.633167572503808</v>
      </c>
      <c r="C82" s="106">
        <v>59.969984150757448</v>
      </c>
      <c r="D82" s="106">
        <v>69.852477695109613</v>
      </c>
      <c r="E82" s="117">
        <f t="shared" si="3"/>
        <v>0.30241193755113921</v>
      </c>
      <c r="F82" s="104">
        <f t="shared" si="4"/>
        <v>16.219310122605805</v>
      </c>
      <c r="G82" s="104">
        <f t="shared" si="5"/>
        <v>9.8824935443521653</v>
      </c>
    </row>
    <row r="83" spans="1:7">
      <c r="A83" s="85" t="s">
        <v>174</v>
      </c>
      <c r="B83" s="107">
        <v>65.732445484215461</v>
      </c>
      <c r="C83" s="99">
        <v>71.801883188423346</v>
      </c>
      <c r="D83" s="99">
        <v>81.592417887390567</v>
      </c>
      <c r="E83" s="94">
        <f t="shared" si="3"/>
        <v>0.24128072957491917</v>
      </c>
      <c r="F83" s="108">
        <f t="shared" si="4"/>
        <v>15.859972403175107</v>
      </c>
      <c r="G83" s="108">
        <f t="shared" si="5"/>
        <v>9.7905346989672211</v>
      </c>
    </row>
    <row r="84" spans="1:7">
      <c r="B84" s="86"/>
      <c r="C84" s="87"/>
      <c r="D84" s="87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83"/>
  <sheetViews>
    <sheetView topLeftCell="G1" workbookViewId="0">
      <selection activeCell="J1" sqref="J1:AE1048576"/>
    </sheetView>
  </sheetViews>
  <sheetFormatPr defaultRowHeight="14.5"/>
  <cols>
    <col min="2" max="2" width="19.08984375" customWidth="1"/>
    <col min="3" max="3" width="9.90625" customWidth="1"/>
    <col min="4" max="4" width="10.54296875" customWidth="1"/>
    <col min="5" max="5" width="11.08984375" customWidth="1"/>
    <col min="6" max="6" width="31.1796875" customWidth="1"/>
    <col min="7" max="7" width="25.1796875" customWidth="1"/>
    <col min="8" max="8" width="29" customWidth="1"/>
    <col min="9" max="9" width="28.08984375" customWidth="1"/>
  </cols>
  <sheetData>
    <row r="1" spans="1:8" s="90" customFormat="1" ht="66.5" customHeight="1">
      <c r="A1" s="1" t="s">
        <v>92</v>
      </c>
      <c r="B1" s="1" t="s">
        <v>175</v>
      </c>
      <c r="C1" s="1">
        <v>42005</v>
      </c>
      <c r="D1" s="1">
        <v>42705</v>
      </c>
      <c r="E1" s="1">
        <v>42370</v>
      </c>
      <c r="F1" s="1" t="s">
        <v>316</v>
      </c>
      <c r="G1" s="1" t="s">
        <v>317</v>
      </c>
      <c r="H1" s="2" t="s">
        <v>318</v>
      </c>
    </row>
    <row r="2" spans="1:8">
      <c r="A2" s="91">
        <v>1</v>
      </c>
      <c r="B2" s="116" t="s">
        <v>93</v>
      </c>
      <c r="C2" s="109">
        <v>38100</v>
      </c>
      <c r="D2" s="109">
        <v>39401</v>
      </c>
      <c r="E2" s="109">
        <v>38679</v>
      </c>
      <c r="F2" s="117">
        <f>(E2-C2)/C2</f>
        <v>1.5196850393700787E-2</v>
      </c>
      <c r="G2" s="110">
        <f>E2-C2</f>
        <v>579</v>
      </c>
      <c r="H2" s="110">
        <f>E2-D2</f>
        <v>-722</v>
      </c>
    </row>
    <row r="3" spans="1:8">
      <c r="A3" s="91">
        <v>2</v>
      </c>
      <c r="B3" s="116" t="s">
        <v>94</v>
      </c>
      <c r="C3" s="109">
        <v>5651</v>
      </c>
      <c r="D3" s="109">
        <v>6235</v>
      </c>
      <c r="E3" s="109">
        <v>5985</v>
      </c>
      <c r="F3" s="117">
        <f t="shared" ref="F3:F66" si="0">(E3-C3)/C3</f>
        <v>5.9104583259600073E-2</v>
      </c>
      <c r="G3" s="110">
        <f t="shared" ref="G3:G66" si="1">E3-C3</f>
        <v>334</v>
      </c>
      <c r="H3" s="110">
        <f t="shared" ref="H3:H66" si="2">E3-D3</f>
        <v>-250</v>
      </c>
    </row>
    <row r="4" spans="1:8">
      <c r="A4" s="91">
        <v>3</v>
      </c>
      <c r="B4" s="116" t="s">
        <v>95</v>
      </c>
      <c r="C4" s="109">
        <v>11314</v>
      </c>
      <c r="D4" s="109">
        <v>12488</v>
      </c>
      <c r="E4" s="109">
        <v>12003</v>
      </c>
      <c r="F4" s="117">
        <f t="shared" si="0"/>
        <v>6.0898002474809969E-2</v>
      </c>
      <c r="G4" s="110">
        <f t="shared" si="1"/>
        <v>689</v>
      </c>
      <c r="H4" s="110">
        <f t="shared" si="2"/>
        <v>-485</v>
      </c>
    </row>
    <row r="5" spans="1:8">
      <c r="A5" s="91">
        <v>4</v>
      </c>
      <c r="B5" s="116" t="s">
        <v>96</v>
      </c>
      <c r="C5" s="109">
        <v>2188</v>
      </c>
      <c r="D5" s="109">
        <v>2395</v>
      </c>
      <c r="E5" s="109">
        <v>2306</v>
      </c>
      <c r="F5" s="117">
        <f t="shared" si="0"/>
        <v>5.3930530164533821E-2</v>
      </c>
      <c r="G5" s="110">
        <f t="shared" si="1"/>
        <v>118</v>
      </c>
      <c r="H5" s="110">
        <f t="shared" si="2"/>
        <v>-89</v>
      </c>
    </row>
    <row r="6" spans="1:8">
      <c r="A6" s="91">
        <v>5</v>
      </c>
      <c r="B6" s="116" t="s">
        <v>97</v>
      </c>
      <c r="C6" s="109">
        <v>5347</v>
      </c>
      <c r="D6" s="109">
        <v>5597</v>
      </c>
      <c r="E6" s="109">
        <v>5387</v>
      </c>
      <c r="F6" s="117">
        <f t="shared" si="0"/>
        <v>7.4808303721713111E-3</v>
      </c>
      <c r="G6" s="110">
        <f t="shared" si="1"/>
        <v>40</v>
      </c>
      <c r="H6" s="110">
        <f t="shared" si="2"/>
        <v>-210</v>
      </c>
    </row>
    <row r="7" spans="1:8">
      <c r="A7" s="91">
        <v>6</v>
      </c>
      <c r="B7" s="116" t="s">
        <v>98</v>
      </c>
      <c r="C7" s="109">
        <v>132445</v>
      </c>
      <c r="D7" s="109">
        <v>137057</v>
      </c>
      <c r="E7" s="109">
        <v>135163</v>
      </c>
      <c r="F7" s="117">
        <f t="shared" si="0"/>
        <v>2.0521725999471479E-2</v>
      </c>
      <c r="G7" s="110">
        <f t="shared" si="1"/>
        <v>2718</v>
      </c>
      <c r="H7" s="110">
        <f t="shared" si="2"/>
        <v>-1894</v>
      </c>
    </row>
    <row r="8" spans="1:8">
      <c r="A8" s="91">
        <v>7</v>
      </c>
      <c r="B8" s="116" t="s">
        <v>99</v>
      </c>
      <c r="C8" s="109">
        <v>64426</v>
      </c>
      <c r="D8" s="109">
        <v>67954</v>
      </c>
      <c r="E8" s="109">
        <v>66484</v>
      </c>
      <c r="F8" s="117">
        <f t="shared" si="0"/>
        <v>3.194362524446652E-2</v>
      </c>
      <c r="G8" s="110">
        <f t="shared" si="1"/>
        <v>2058</v>
      </c>
      <c r="H8" s="110">
        <f t="shared" si="2"/>
        <v>-1470</v>
      </c>
    </row>
    <row r="9" spans="1:8">
      <c r="A9" s="91">
        <v>8</v>
      </c>
      <c r="B9" s="116" t="s">
        <v>100</v>
      </c>
      <c r="C9" s="109">
        <v>3204</v>
      </c>
      <c r="D9" s="109">
        <v>3483</v>
      </c>
      <c r="E9" s="109">
        <v>3365</v>
      </c>
      <c r="F9" s="117">
        <f t="shared" si="0"/>
        <v>5.0249687890137326E-2</v>
      </c>
      <c r="G9" s="110">
        <f t="shared" si="1"/>
        <v>161</v>
      </c>
      <c r="H9" s="110">
        <f t="shared" si="2"/>
        <v>-118</v>
      </c>
    </row>
    <row r="10" spans="1:8">
      <c r="A10" s="91">
        <v>9</v>
      </c>
      <c r="B10" s="116" t="s">
        <v>101</v>
      </c>
      <c r="C10" s="109">
        <v>23930</v>
      </c>
      <c r="D10" s="109">
        <v>25487</v>
      </c>
      <c r="E10" s="109">
        <v>25182</v>
      </c>
      <c r="F10" s="117">
        <f t="shared" si="0"/>
        <v>5.2319264521521101E-2</v>
      </c>
      <c r="G10" s="110">
        <f t="shared" si="1"/>
        <v>1252</v>
      </c>
      <c r="H10" s="110">
        <f t="shared" si="2"/>
        <v>-305</v>
      </c>
    </row>
    <row r="11" spans="1:8">
      <c r="A11" s="91">
        <v>10</v>
      </c>
      <c r="B11" s="116" t="s">
        <v>102</v>
      </c>
      <c r="C11" s="109">
        <v>25914</v>
      </c>
      <c r="D11" s="109">
        <v>27260</v>
      </c>
      <c r="E11" s="109">
        <v>26803</v>
      </c>
      <c r="F11" s="117">
        <f t="shared" si="0"/>
        <v>3.430578065910319E-2</v>
      </c>
      <c r="G11" s="110">
        <f t="shared" si="1"/>
        <v>889</v>
      </c>
      <c r="H11" s="110">
        <f t="shared" si="2"/>
        <v>-457</v>
      </c>
    </row>
    <row r="12" spans="1:8">
      <c r="A12" s="91">
        <v>11</v>
      </c>
      <c r="B12" s="116" t="s">
        <v>103</v>
      </c>
      <c r="C12" s="109">
        <v>4221</v>
      </c>
      <c r="D12" s="109">
        <v>4461</v>
      </c>
      <c r="E12" s="109">
        <v>4356</v>
      </c>
      <c r="F12" s="117">
        <f t="shared" si="0"/>
        <v>3.1982942430703626E-2</v>
      </c>
      <c r="G12" s="110">
        <f t="shared" si="1"/>
        <v>135</v>
      </c>
      <c r="H12" s="110">
        <f t="shared" si="2"/>
        <v>-105</v>
      </c>
    </row>
    <row r="13" spans="1:8">
      <c r="A13" s="91">
        <v>12</v>
      </c>
      <c r="B13" s="116" t="s">
        <v>104</v>
      </c>
      <c r="C13" s="109">
        <v>1656</v>
      </c>
      <c r="D13" s="109">
        <v>2101</v>
      </c>
      <c r="E13" s="109">
        <v>1924</v>
      </c>
      <c r="F13" s="117">
        <f t="shared" si="0"/>
        <v>0.16183574879227053</v>
      </c>
      <c r="G13" s="110">
        <f t="shared" si="1"/>
        <v>268</v>
      </c>
      <c r="H13" s="110">
        <f t="shared" si="2"/>
        <v>-177</v>
      </c>
    </row>
    <row r="14" spans="1:8">
      <c r="A14" s="91">
        <v>13</v>
      </c>
      <c r="B14" s="116" t="s">
        <v>105</v>
      </c>
      <c r="C14" s="109">
        <v>2298</v>
      </c>
      <c r="D14" s="109">
        <v>2502</v>
      </c>
      <c r="E14" s="109">
        <v>2370</v>
      </c>
      <c r="F14" s="117">
        <f t="shared" si="0"/>
        <v>3.1331592689295036E-2</v>
      </c>
      <c r="G14" s="110">
        <f t="shared" si="1"/>
        <v>72</v>
      </c>
      <c r="H14" s="110">
        <f t="shared" si="2"/>
        <v>-132</v>
      </c>
    </row>
    <row r="15" spans="1:8">
      <c r="A15" s="91">
        <v>14</v>
      </c>
      <c r="B15" s="116" t="s">
        <v>106</v>
      </c>
      <c r="C15" s="109">
        <v>6661</v>
      </c>
      <c r="D15" s="109">
        <v>7059</v>
      </c>
      <c r="E15" s="109">
        <v>6920</v>
      </c>
      <c r="F15" s="117">
        <f t="shared" si="0"/>
        <v>3.8883050593004051E-2</v>
      </c>
      <c r="G15" s="110">
        <f t="shared" si="1"/>
        <v>259</v>
      </c>
      <c r="H15" s="110">
        <f t="shared" si="2"/>
        <v>-139</v>
      </c>
    </row>
    <row r="16" spans="1:8">
      <c r="A16" s="91">
        <v>15</v>
      </c>
      <c r="B16" s="116" t="s">
        <v>107</v>
      </c>
      <c r="C16" s="109">
        <v>5466</v>
      </c>
      <c r="D16" s="109">
        <v>5773</v>
      </c>
      <c r="E16" s="109">
        <v>5667</v>
      </c>
      <c r="F16" s="117">
        <f t="shared" si="0"/>
        <v>3.6772777167947308E-2</v>
      </c>
      <c r="G16" s="110">
        <f t="shared" si="1"/>
        <v>201</v>
      </c>
      <c r="H16" s="110">
        <f t="shared" si="2"/>
        <v>-106</v>
      </c>
    </row>
    <row r="17" spans="1:8">
      <c r="A17" s="91">
        <v>16</v>
      </c>
      <c r="B17" s="116" t="s">
        <v>108</v>
      </c>
      <c r="C17" s="109">
        <v>68228</v>
      </c>
      <c r="D17" s="109">
        <v>71315</v>
      </c>
      <c r="E17" s="109">
        <v>70416</v>
      </c>
      <c r="F17" s="117">
        <f t="shared" si="0"/>
        <v>3.2068945301049423E-2</v>
      </c>
      <c r="G17" s="110">
        <f t="shared" si="1"/>
        <v>2188</v>
      </c>
      <c r="H17" s="110">
        <f t="shared" si="2"/>
        <v>-899</v>
      </c>
    </row>
    <row r="18" spans="1:8">
      <c r="A18" s="91">
        <v>17</v>
      </c>
      <c r="B18" s="116" t="s">
        <v>109</v>
      </c>
      <c r="C18" s="109">
        <v>12615</v>
      </c>
      <c r="D18" s="109">
        <v>13505</v>
      </c>
      <c r="E18" s="109">
        <v>13233</v>
      </c>
      <c r="F18" s="117">
        <f t="shared" si="0"/>
        <v>4.8989298454221168E-2</v>
      </c>
      <c r="G18" s="110">
        <f t="shared" si="1"/>
        <v>618</v>
      </c>
      <c r="H18" s="110">
        <f t="shared" si="2"/>
        <v>-272</v>
      </c>
    </row>
    <row r="19" spans="1:8">
      <c r="A19" s="91">
        <v>18</v>
      </c>
      <c r="B19" s="116" t="s">
        <v>110</v>
      </c>
      <c r="C19" s="109">
        <v>2689</v>
      </c>
      <c r="D19" s="109">
        <v>2908</v>
      </c>
      <c r="E19" s="109">
        <v>2841</v>
      </c>
      <c r="F19" s="117">
        <f t="shared" si="0"/>
        <v>5.6526589810338417E-2</v>
      </c>
      <c r="G19" s="110">
        <f t="shared" si="1"/>
        <v>152</v>
      </c>
      <c r="H19" s="110">
        <f t="shared" si="2"/>
        <v>-67</v>
      </c>
    </row>
    <row r="20" spans="1:8">
      <c r="A20" s="91">
        <v>19</v>
      </c>
      <c r="B20" s="116" t="s">
        <v>111</v>
      </c>
      <c r="C20" s="109">
        <v>7710</v>
      </c>
      <c r="D20" s="109">
        <v>8180</v>
      </c>
      <c r="E20" s="109">
        <v>7932</v>
      </c>
      <c r="F20" s="117">
        <f t="shared" si="0"/>
        <v>2.8793774319066146E-2</v>
      </c>
      <c r="G20" s="110">
        <f t="shared" si="1"/>
        <v>222</v>
      </c>
      <c r="H20" s="110">
        <f t="shared" si="2"/>
        <v>-248</v>
      </c>
    </row>
    <row r="21" spans="1:8">
      <c r="A21" s="91">
        <v>20</v>
      </c>
      <c r="B21" s="116" t="s">
        <v>112</v>
      </c>
      <c r="C21" s="109">
        <v>23027</v>
      </c>
      <c r="D21" s="109">
        <v>24377</v>
      </c>
      <c r="E21" s="109">
        <v>23805</v>
      </c>
      <c r="F21" s="117">
        <f t="shared" si="0"/>
        <v>3.378642463195379E-2</v>
      </c>
      <c r="G21" s="110">
        <f t="shared" si="1"/>
        <v>778</v>
      </c>
      <c r="H21" s="110">
        <f t="shared" si="2"/>
        <v>-572</v>
      </c>
    </row>
    <row r="22" spans="1:8">
      <c r="A22" s="91">
        <v>21</v>
      </c>
      <c r="B22" s="116" t="s">
        <v>113</v>
      </c>
      <c r="C22" s="109">
        <v>12431</v>
      </c>
      <c r="D22" s="109">
        <v>13213</v>
      </c>
      <c r="E22" s="109">
        <v>12833</v>
      </c>
      <c r="F22" s="117">
        <f t="shared" si="0"/>
        <v>3.2338508567291452E-2</v>
      </c>
      <c r="G22" s="110">
        <f t="shared" si="1"/>
        <v>402</v>
      </c>
      <c r="H22" s="110">
        <f t="shared" si="2"/>
        <v>-380</v>
      </c>
    </row>
    <row r="23" spans="1:8">
      <c r="A23" s="91">
        <v>22</v>
      </c>
      <c r="B23" s="116" t="s">
        <v>114</v>
      </c>
      <c r="C23" s="109">
        <v>9096</v>
      </c>
      <c r="D23" s="109">
        <v>9415</v>
      </c>
      <c r="E23" s="109">
        <v>9206</v>
      </c>
      <c r="F23" s="117">
        <f t="shared" si="0"/>
        <v>1.2093227792436236E-2</v>
      </c>
      <c r="G23" s="110">
        <f t="shared" si="1"/>
        <v>110</v>
      </c>
      <c r="H23" s="110">
        <f t="shared" si="2"/>
        <v>-209</v>
      </c>
    </row>
    <row r="24" spans="1:8">
      <c r="A24" s="91">
        <v>23</v>
      </c>
      <c r="B24" s="116" t="s">
        <v>115</v>
      </c>
      <c r="C24" s="109">
        <v>6404</v>
      </c>
      <c r="D24" s="109">
        <v>7118</v>
      </c>
      <c r="E24" s="109">
        <v>6852</v>
      </c>
      <c r="F24" s="117">
        <f t="shared" si="0"/>
        <v>6.9956277326670827E-2</v>
      </c>
      <c r="G24" s="110">
        <f t="shared" si="1"/>
        <v>448</v>
      </c>
      <c r="H24" s="110">
        <f t="shared" si="2"/>
        <v>-266</v>
      </c>
    </row>
    <row r="25" spans="1:8">
      <c r="A25" s="91">
        <v>24</v>
      </c>
      <c r="B25" s="116" t="s">
        <v>116</v>
      </c>
      <c r="C25" s="109">
        <v>3064</v>
      </c>
      <c r="D25" s="109">
        <v>3341</v>
      </c>
      <c r="E25" s="109">
        <v>3197</v>
      </c>
      <c r="F25" s="117">
        <f t="shared" si="0"/>
        <v>4.3407310704960837E-2</v>
      </c>
      <c r="G25" s="110">
        <f t="shared" si="1"/>
        <v>133</v>
      </c>
      <c r="H25" s="110">
        <f t="shared" si="2"/>
        <v>-144</v>
      </c>
    </row>
    <row r="26" spans="1:8">
      <c r="A26" s="91">
        <v>25</v>
      </c>
      <c r="B26" s="116" t="s">
        <v>117</v>
      </c>
      <c r="C26" s="109">
        <v>8657</v>
      </c>
      <c r="D26" s="109">
        <v>9384</v>
      </c>
      <c r="E26" s="109">
        <v>9176</v>
      </c>
      <c r="F26" s="117">
        <f t="shared" si="0"/>
        <v>5.9951484347926534E-2</v>
      </c>
      <c r="G26" s="110">
        <f t="shared" si="1"/>
        <v>519</v>
      </c>
      <c r="H26" s="110">
        <f t="shared" si="2"/>
        <v>-208</v>
      </c>
    </row>
    <row r="27" spans="1:8">
      <c r="A27" s="91">
        <v>26</v>
      </c>
      <c r="B27" s="116" t="s">
        <v>118</v>
      </c>
      <c r="C27" s="109">
        <v>18648</v>
      </c>
      <c r="D27" s="109">
        <v>19562</v>
      </c>
      <c r="E27" s="109">
        <v>19157</v>
      </c>
      <c r="F27" s="117">
        <f t="shared" si="0"/>
        <v>2.7295152295152295E-2</v>
      </c>
      <c r="G27" s="110">
        <f t="shared" si="1"/>
        <v>509</v>
      </c>
      <c r="H27" s="110">
        <f t="shared" si="2"/>
        <v>-405</v>
      </c>
    </row>
    <row r="28" spans="1:8">
      <c r="A28" s="91">
        <v>27</v>
      </c>
      <c r="B28" s="116" t="s">
        <v>119</v>
      </c>
      <c r="C28" s="109">
        <v>31082</v>
      </c>
      <c r="D28" s="109">
        <v>32120</v>
      </c>
      <c r="E28" s="109">
        <v>31539</v>
      </c>
      <c r="F28" s="117">
        <f t="shared" si="0"/>
        <v>1.4703043562190335E-2</v>
      </c>
      <c r="G28" s="110">
        <f t="shared" si="1"/>
        <v>457</v>
      </c>
      <c r="H28" s="110">
        <f t="shared" si="2"/>
        <v>-581</v>
      </c>
    </row>
    <row r="29" spans="1:8">
      <c r="A29" s="91">
        <v>28</v>
      </c>
      <c r="B29" s="116" t="s">
        <v>120</v>
      </c>
      <c r="C29" s="109">
        <v>7262</v>
      </c>
      <c r="D29" s="109">
        <v>7852</v>
      </c>
      <c r="E29" s="109">
        <v>7542</v>
      </c>
      <c r="F29" s="117">
        <f t="shared" si="0"/>
        <v>3.8556871385293311E-2</v>
      </c>
      <c r="G29" s="110">
        <f t="shared" si="1"/>
        <v>280</v>
      </c>
      <c r="H29" s="110">
        <f t="shared" si="2"/>
        <v>-310</v>
      </c>
    </row>
    <row r="30" spans="1:8">
      <c r="A30" s="91">
        <v>29</v>
      </c>
      <c r="B30" s="116" t="s">
        <v>121</v>
      </c>
      <c r="C30" s="109">
        <v>1874</v>
      </c>
      <c r="D30" s="109">
        <v>2070</v>
      </c>
      <c r="E30" s="109">
        <v>1937</v>
      </c>
      <c r="F30" s="117">
        <f t="shared" si="0"/>
        <v>3.3617929562433299E-2</v>
      </c>
      <c r="G30" s="110">
        <f t="shared" si="1"/>
        <v>63</v>
      </c>
      <c r="H30" s="110">
        <f t="shared" si="2"/>
        <v>-133</v>
      </c>
    </row>
    <row r="31" spans="1:8">
      <c r="A31" s="91">
        <v>30</v>
      </c>
      <c r="B31" s="116" t="s">
        <v>122</v>
      </c>
      <c r="C31" s="109">
        <v>1082</v>
      </c>
      <c r="D31" s="109">
        <v>1350</v>
      </c>
      <c r="E31" s="109">
        <v>1147</v>
      </c>
      <c r="F31" s="117">
        <f t="shared" si="0"/>
        <v>6.007393715341959E-2</v>
      </c>
      <c r="G31" s="110">
        <f t="shared" si="1"/>
        <v>65</v>
      </c>
      <c r="H31" s="110">
        <f t="shared" si="2"/>
        <v>-203</v>
      </c>
    </row>
    <row r="32" spans="1:8">
      <c r="A32" s="91">
        <v>31</v>
      </c>
      <c r="B32" s="116" t="s">
        <v>123</v>
      </c>
      <c r="C32" s="109">
        <v>20371</v>
      </c>
      <c r="D32" s="109">
        <v>21376</v>
      </c>
      <c r="E32" s="109">
        <v>20957</v>
      </c>
      <c r="F32" s="117">
        <f t="shared" si="0"/>
        <v>2.8766383584507386E-2</v>
      </c>
      <c r="G32" s="110">
        <f t="shared" si="1"/>
        <v>586</v>
      </c>
      <c r="H32" s="110">
        <f t="shared" si="2"/>
        <v>-419</v>
      </c>
    </row>
    <row r="33" spans="1:8">
      <c r="A33" s="91">
        <v>32</v>
      </c>
      <c r="B33" s="116" t="s">
        <v>124</v>
      </c>
      <c r="C33" s="109">
        <v>7990</v>
      </c>
      <c r="D33" s="109">
        <v>8511</v>
      </c>
      <c r="E33" s="109">
        <v>8376</v>
      </c>
      <c r="F33" s="117">
        <f t="shared" si="0"/>
        <v>4.8310387984981225E-2</v>
      </c>
      <c r="G33" s="110">
        <f t="shared" si="1"/>
        <v>386</v>
      </c>
      <c r="H33" s="110">
        <f t="shared" si="2"/>
        <v>-135</v>
      </c>
    </row>
    <row r="34" spans="1:8">
      <c r="A34" s="91">
        <v>33</v>
      </c>
      <c r="B34" s="116" t="s">
        <v>125</v>
      </c>
      <c r="C34" s="109">
        <v>32867</v>
      </c>
      <c r="D34" s="109">
        <v>34907</v>
      </c>
      <c r="E34" s="109">
        <v>34308</v>
      </c>
      <c r="F34" s="117">
        <f t="shared" si="0"/>
        <v>4.3843368728511883E-2</v>
      </c>
      <c r="G34" s="110">
        <f t="shared" si="1"/>
        <v>1441</v>
      </c>
      <c r="H34" s="110">
        <f t="shared" si="2"/>
        <v>-599</v>
      </c>
    </row>
    <row r="35" spans="1:8">
      <c r="A35" s="91">
        <v>34</v>
      </c>
      <c r="B35" s="116" t="s">
        <v>126</v>
      </c>
      <c r="C35" s="109">
        <v>490592</v>
      </c>
      <c r="D35" s="109">
        <v>503507</v>
      </c>
      <c r="E35" s="109">
        <v>498711</v>
      </c>
      <c r="F35" s="117">
        <f t="shared" si="0"/>
        <v>1.6549393385950035E-2</v>
      </c>
      <c r="G35" s="110">
        <f t="shared" si="1"/>
        <v>8119</v>
      </c>
      <c r="H35" s="110">
        <f t="shared" si="2"/>
        <v>-4796</v>
      </c>
    </row>
    <row r="36" spans="1:8">
      <c r="A36" s="91">
        <v>35</v>
      </c>
      <c r="B36" s="116" t="s">
        <v>127</v>
      </c>
      <c r="C36" s="109">
        <v>116112</v>
      </c>
      <c r="D36" s="109">
        <v>120823</v>
      </c>
      <c r="E36" s="109">
        <v>119623</v>
      </c>
      <c r="F36" s="117">
        <f t="shared" si="0"/>
        <v>3.023804602452804E-2</v>
      </c>
      <c r="G36" s="110">
        <f t="shared" si="1"/>
        <v>3511</v>
      </c>
      <c r="H36" s="110">
        <f t="shared" si="2"/>
        <v>-1200</v>
      </c>
    </row>
    <row r="37" spans="1:8">
      <c r="A37" s="91">
        <v>36</v>
      </c>
      <c r="B37" s="116" t="s">
        <v>128</v>
      </c>
      <c r="C37" s="109">
        <v>2476</v>
      </c>
      <c r="D37" s="109">
        <v>2786</v>
      </c>
      <c r="E37" s="109">
        <v>2675</v>
      </c>
      <c r="F37" s="117">
        <f t="shared" si="0"/>
        <v>8.0371567043618738E-2</v>
      </c>
      <c r="G37" s="110">
        <f t="shared" si="1"/>
        <v>199</v>
      </c>
      <c r="H37" s="110">
        <f t="shared" si="2"/>
        <v>-111</v>
      </c>
    </row>
    <row r="38" spans="1:8">
      <c r="A38" s="91">
        <v>37</v>
      </c>
      <c r="B38" s="116" t="s">
        <v>129</v>
      </c>
      <c r="C38" s="109">
        <v>6284</v>
      </c>
      <c r="D38" s="109">
        <v>6847</v>
      </c>
      <c r="E38" s="109">
        <v>6617</v>
      </c>
      <c r="F38" s="117">
        <f t="shared" si="0"/>
        <v>5.2991725015913434E-2</v>
      </c>
      <c r="G38" s="110">
        <f t="shared" si="1"/>
        <v>333</v>
      </c>
      <c r="H38" s="110">
        <f t="shared" si="2"/>
        <v>-230</v>
      </c>
    </row>
    <row r="39" spans="1:8">
      <c r="A39" s="91">
        <v>38</v>
      </c>
      <c r="B39" s="116" t="s">
        <v>130</v>
      </c>
      <c r="C39" s="109">
        <v>27738</v>
      </c>
      <c r="D39" s="109">
        <v>29275</v>
      </c>
      <c r="E39" s="109">
        <v>28638</v>
      </c>
      <c r="F39" s="117">
        <f t="shared" si="0"/>
        <v>3.2446463335496431E-2</v>
      </c>
      <c r="G39" s="110">
        <f t="shared" si="1"/>
        <v>900</v>
      </c>
      <c r="H39" s="110">
        <f t="shared" si="2"/>
        <v>-637</v>
      </c>
    </row>
    <row r="40" spans="1:8">
      <c r="A40" s="91">
        <v>39</v>
      </c>
      <c r="B40" s="116" t="s">
        <v>131</v>
      </c>
      <c r="C40" s="109">
        <v>7354</v>
      </c>
      <c r="D40" s="109">
        <v>7859</v>
      </c>
      <c r="E40" s="109">
        <v>7668</v>
      </c>
      <c r="F40" s="117">
        <f t="shared" si="0"/>
        <v>4.2697851509382649E-2</v>
      </c>
      <c r="G40" s="110">
        <f t="shared" si="1"/>
        <v>314</v>
      </c>
      <c r="H40" s="110">
        <f t="shared" si="2"/>
        <v>-191</v>
      </c>
    </row>
    <row r="41" spans="1:8">
      <c r="A41" s="91">
        <v>40</v>
      </c>
      <c r="B41" s="116" t="s">
        <v>132</v>
      </c>
      <c r="C41" s="109">
        <v>3372</v>
      </c>
      <c r="D41" s="109">
        <v>3711</v>
      </c>
      <c r="E41" s="109">
        <v>3585</v>
      </c>
      <c r="F41" s="117">
        <f t="shared" si="0"/>
        <v>6.3167259786476873E-2</v>
      </c>
      <c r="G41" s="110">
        <f t="shared" si="1"/>
        <v>213</v>
      </c>
      <c r="H41" s="110">
        <f t="shared" si="2"/>
        <v>-126</v>
      </c>
    </row>
    <row r="42" spans="1:8">
      <c r="A42" s="91">
        <v>41</v>
      </c>
      <c r="B42" s="116" t="s">
        <v>133</v>
      </c>
      <c r="C42" s="109">
        <v>39847</v>
      </c>
      <c r="D42" s="109">
        <v>42226</v>
      </c>
      <c r="E42" s="109">
        <v>41913</v>
      </c>
      <c r="F42" s="117">
        <f t="shared" si="0"/>
        <v>5.1848319823324218E-2</v>
      </c>
      <c r="G42" s="110">
        <f t="shared" si="1"/>
        <v>2066</v>
      </c>
      <c r="H42" s="110">
        <f t="shared" si="2"/>
        <v>-313</v>
      </c>
    </row>
    <row r="43" spans="1:8">
      <c r="A43" s="91">
        <v>42</v>
      </c>
      <c r="B43" s="116" t="s">
        <v>134</v>
      </c>
      <c r="C43" s="109">
        <v>39938</v>
      </c>
      <c r="D43" s="109">
        <v>42812</v>
      </c>
      <c r="E43" s="109">
        <v>41797</v>
      </c>
      <c r="F43" s="117">
        <f t="shared" si="0"/>
        <v>4.654714807952326E-2</v>
      </c>
      <c r="G43" s="110">
        <f t="shared" si="1"/>
        <v>1859</v>
      </c>
      <c r="H43" s="110">
        <f t="shared" si="2"/>
        <v>-1015</v>
      </c>
    </row>
    <row r="44" spans="1:8">
      <c r="A44" s="91">
        <v>43</v>
      </c>
      <c r="B44" s="116" t="s">
        <v>135</v>
      </c>
      <c r="C44" s="109">
        <v>9729</v>
      </c>
      <c r="D44" s="109">
        <v>10190</v>
      </c>
      <c r="E44" s="109">
        <v>9842</v>
      </c>
      <c r="F44" s="117">
        <f t="shared" si="0"/>
        <v>1.161475999588858E-2</v>
      </c>
      <c r="G44" s="110">
        <f t="shared" si="1"/>
        <v>113</v>
      </c>
      <c r="H44" s="110">
        <f t="shared" si="2"/>
        <v>-348</v>
      </c>
    </row>
    <row r="45" spans="1:8">
      <c r="A45" s="91">
        <v>44</v>
      </c>
      <c r="B45" s="116" t="s">
        <v>136</v>
      </c>
      <c r="C45" s="109">
        <v>9991</v>
      </c>
      <c r="D45" s="109">
        <v>10808</v>
      </c>
      <c r="E45" s="109">
        <v>10513</v>
      </c>
      <c r="F45" s="117">
        <f t="shared" si="0"/>
        <v>5.2247022320088078E-2</v>
      </c>
      <c r="G45" s="110">
        <f t="shared" si="1"/>
        <v>522</v>
      </c>
      <c r="H45" s="110">
        <f t="shared" si="2"/>
        <v>-295</v>
      </c>
    </row>
    <row r="46" spans="1:8">
      <c r="A46" s="91">
        <v>45</v>
      </c>
      <c r="B46" s="116" t="s">
        <v>137</v>
      </c>
      <c r="C46" s="109">
        <v>24864</v>
      </c>
      <c r="D46" s="109">
        <v>26408</v>
      </c>
      <c r="E46" s="109">
        <v>25905</v>
      </c>
      <c r="F46" s="117">
        <f t="shared" si="0"/>
        <v>4.1867760617760617E-2</v>
      </c>
      <c r="G46" s="110">
        <f t="shared" si="1"/>
        <v>1041</v>
      </c>
      <c r="H46" s="110">
        <f t="shared" si="2"/>
        <v>-503</v>
      </c>
    </row>
    <row r="47" spans="1:8">
      <c r="A47" s="91">
        <v>46</v>
      </c>
      <c r="B47" s="116" t="s">
        <v>138</v>
      </c>
      <c r="C47" s="109">
        <v>12820</v>
      </c>
      <c r="D47" s="109">
        <v>13931</v>
      </c>
      <c r="E47" s="109">
        <v>13521</v>
      </c>
      <c r="F47" s="117">
        <f t="shared" si="0"/>
        <v>5.4680187207488302E-2</v>
      </c>
      <c r="G47" s="110">
        <f t="shared" si="1"/>
        <v>701</v>
      </c>
      <c r="H47" s="110">
        <f t="shared" si="2"/>
        <v>-410</v>
      </c>
    </row>
    <row r="48" spans="1:8">
      <c r="A48" s="91">
        <v>47</v>
      </c>
      <c r="B48" s="116" t="s">
        <v>139</v>
      </c>
      <c r="C48" s="109">
        <v>4751</v>
      </c>
      <c r="D48" s="109">
        <v>5036</v>
      </c>
      <c r="E48" s="109">
        <v>4862</v>
      </c>
      <c r="F48" s="117">
        <f t="shared" si="0"/>
        <v>2.3363502420543043E-2</v>
      </c>
      <c r="G48" s="110">
        <f t="shared" si="1"/>
        <v>111</v>
      </c>
      <c r="H48" s="110">
        <f t="shared" si="2"/>
        <v>-174</v>
      </c>
    </row>
    <row r="49" spans="1:8">
      <c r="A49" s="91">
        <v>48</v>
      </c>
      <c r="B49" s="116" t="s">
        <v>140</v>
      </c>
      <c r="C49" s="109">
        <v>31029</v>
      </c>
      <c r="D49" s="109">
        <v>32936</v>
      </c>
      <c r="E49" s="109">
        <v>32174</v>
      </c>
      <c r="F49" s="117">
        <f t="shared" si="0"/>
        <v>3.6900963614683036E-2</v>
      </c>
      <c r="G49" s="110">
        <f t="shared" si="1"/>
        <v>1145</v>
      </c>
      <c r="H49" s="110">
        <f t="shared" si="2"/>
        <v>-762</v>
      </c>
    </row>
    <row r="50" spans="1:8">
      <c r="A50" s="91">
        <v>49</v>
      </c>
      <c r="B50" s="116" t="s">
        <v>141</v>
      </c>
      <c r="C50" s="109">
        <v>1797</v>
      </c>
      <c r="D50" s="109">
        <v>1983</v>
      </c>
      <c r="E50" s="109">
        <v>1925</v>
      </c>
      <c r="F50" s="117">
        <f t="shared" si="0"/>
        <v>7.1229827490261549E-2</v>
      </c>
      <c r="G50" s="110">
        <f t="shared" si="1"/>
        <v>128</v>
      </c>
      <c r="H50" s="110">
        <f t="shared" si="2"/>
        <v>-58</v>
      </c>
    </row>
    <row r="51" spans="1:8">
      <c r="A51" s="91">
        <v>50</v>
      </c>
      <c r="B51" s="116" t="s">
        <v>142</v>
      </c>
      <c r="C51" s="109">
        <v>5562</v>
      </c>
      <c r="D51" s="109">
        <v>5943</v>
      </c>
      <c r="E51" s="109">
        <v>5756</v>
      </c>
      <c r="F51" s="117">
        <f t="shared" si="0"/>
        <v>3.4879539733908664E-2</v>
      </c>
      <c r="G51" s="110">
        <f t="shared" si="1"/>
        <v>194</v>
      </c>
      <c r="H51" s="110">
        <f t="shared" si="2"/>
        <v>-187</v>
      </c>
    </row>
    <row r="52" spans="1:8">
      <c r="A52" s="91">
        <v>51</v>
      </c>
      <c r="B52" s="116" t="s">
        <v>143</v>
      </c>
      <c r="C52" s="109">
        <v>5156</v>
      </c>
      <c r="D52" s="109">
        <v>5530</v>
      </c>
      <c r="E52" s="109">
        <v>5279</v>
      </c>
      <c r="F52" s="117">
        <f t="shared" si="0"/>
        <v>2.3855702094647012E-2</v>
      </c>
      <c r="G52" s="110">
        <f t="shared" si="1"/>
        <v>123</v>
      </c>
      <c r="H52" s="110">
        <f t="shared" si="2"/>
        <v>-251</v>
      </c>
    </row>
    <row r="53" spans="1:8">
      <c r="A53" s="91">
        <v>52</v>
      </c>
      <c r="B53" s="116" t="s">
        <v>144</v>
      </c>
      <c r="C53" s="109">
        <v>10850</v>
      </c>
      <c r="D53" s="109">
        <v>11416</v>
      </c>
      <c r="E53" s="109">
        <v>11181</v>
      </c>
      <c r="F53" s="117">
        <f t="shared" si="0"/>
        <v>3.0506912442396315E-2</v>
      </c>
      <c r="G53" s="110">
        <f t="shared" si="1"/>
        <v>331</v>
      </c>
      <c r="H53" s="110">
        <f t="shared" si="2"/>
        <v>-235</v>
      </c>
    </row>
    <row r="54" spans="1:8">
      <c r="A54" s="91">
        <v>53</v>
      </c>
      <c r="B54" s="116" t="s">
        <v>145</v>
      </c>
      <c r="C54" s="109">
        <v>5916</v>
      </c>
      <c r="D54" s="109">
        <v>6197</v>
      </c>
      <c r="E54" s="109">
        <v>6020</v>
      </c>
      <c r="F54" s="117">
        <f t="shared" si="0"/>
        <v>1.7579445571331981E-2</v>
      </c>
      <c r="G54" s="110">
        <f t="shared" si="1"/>
        <v>104</v>
      </c>
      <c r="H54" s="110">
        <f t="shared" si="2"/>
        <v>-177</v>
      </c>
    </row>
    <row r="55" spans="1:8">
      <c r="A55" s="91">
        <v>54</v>
      </c>
      <c r="B55" s="116" t="s">
        <v>146</v>
      </c>
      <c r="C55" s="109">
        <v>19868</v>
      </c>
      <c r="D55" s="109">
        <v>21530</v>
      </c>
      <c r="E55" s="109">
        <v>21267</v>
      </c>
      <c r="F55" s="117">
        <f t="shared" si="0"/>
        <v>7.0414737265955304E-2</v>
      </c>
      <c r="G55" s="110">
        <f t="shared" si="1"/>
        <v>1399</v>
      </c>
      <c r="H55" s="110">
        <f t="shared" si="2"/>
        <v>-263</v>
      </c>
    </row>
    <row r="56" spans="1:8">
      <c r="A56" s="91">
        <v>55</v>
      </c>
      <c r="B56" s="116" t="s">
        <v>147</v>
      </c>
      <c r="C56" s="109">
        <v>22384</v>
      </c>
      <c r="D56" s="109">
        <v>23710</v>
      </c>
      <c r="E56" s="109">
        <v>23272</v>
      </c>
      <c r="F56" s="117">
        <f t="shared" si="0"/>
        <v>3.9671193709792711E-2</v>
      </c>
      <c r="G56" s="110">
        <f t="shared" si="1"/>
        <v>888</v>
      </c>
      <c r="H56" s="110">
        <f t="shared" si="2"/>
        <v>-438</v>
      </c>
    </row>
    <row r="57" spans="1:8">
      <c r="A57" s="91">
        <v>56</v>
      </c>
      <c r="B57" s="116" t="s">
        <v>148</v>
      </c>
      <c r="C57" s="109">
        <v>1830</v>
      </c>
      <c r="D57" s="109">
        <v>2005</v>
      </c>
      <c r="E57" s="109">
        <v>1946</v>
      </c>
      <c r="F57" s="117">
        <f t="shared" si="0"/>
        <v>6.3387978142076501E-2</v>
      </c>
      <c r="G57" s="110">
        <f t="shared" si="1"/>
        <v>116</v>
      </c>
      <c r="H57" s="110">
        <f t="shared" si="2"/>
        <v>-59</v>
      </c>
    </row>
    <row r="58" spans="1:8">
      <c r="A58" s="91">
        <v>57</v>
      </c>
      <c r="B58" s="116" t="s">
        <v>149</v>
      </c>
      <c r="C58" s="109">
        <v>3618</v>
      </c>
      <c r="D58" s="109">
        <v>3880</v>
      </c>
      <c r="E58" s="109">
        <v>3743</v>
      </c>
      <c r="F58" s="117">
        <f t="shared" si="0"/>
        <v>3.4549474847982313E-2</v>
      </c>
      <c r="G58" s="110">
        <f t="shared" si="1"/>
        <v>125</v>
      </c>
      <c r="H58" s="110">
        <f t="shared" si="2"/>
        <v>-137</v>
      </c>
    </row>
    <row r="59" spans="1:8">
      <c r="A59" s="91">
        <v>58</v>
      </c>
      <c r="B59" s="116" t="s">
        <v>150</v>
      </c>
      <c r="C59" s="109">
        <v>8122</v>
      </c>
      <c r="D59" s="109">
        <v>9127</v>
      </c>
      <c r="E59" s="109">
        <v>8676</v>
      </c>
      <c r="F59" s="117">
        <f t="shared" si="0"/>
        <v>6.8209800541738488E-2</v>
      </c>
      <c r="G59" s="110">
        <f t="shared" si="1"/>
        <v>554</v>
      </c>
      <c r="H59" s="110">
        <f t="shared" si="2"/>
        <v>-451</v>
      </c>
    </row>
    <row r="60" spans="1:8">
      <c r="A60" s="91">
        <v>59</v>
      </c>
      <c r="B60" s="116" t="s">
        <v>151</v>
      </c>
      <c r="C60" s="109">
        <v>20871</v>
      </c>
      <c r="D60" s="109">
        <v>22140</v>
      </c>
      <c r="E60" s="109">
        <v>21761</v>
      </c>
      <c r="F60" s="117">
        <f t="shared" si="0"/>
        <v>4.2642901633846007E-2</v>
      </c>
      <c r="G60" s="110">
        <f t="shared" si="1"/>
        <v>890</v>
      </c>
      <c r="H60" s="110">
        <f t="shared" si="2"/>
        <v>-379</v>
      </c>
    </row>
    <row r="61" spans="1:8">
      <c r="A61" s="91">
        <v>60</v>
      </c>
      <c r="B61" s="116" t="s">
        <v>152</v>
      </c>
      <c r="C61" s="109">
        <v>7365</v>
      </c>
      <c r="D61" s="109">
        <v>7764</v>
      </c>
      <c r="E61" s="109">
        <v>7565</v>
      </c>
      <c r="F61" s="117">
        <f t="shared" si="0"/>
        <v>2.7155465037338764E-2</v>
      </c>
      <c r="G61" s="110">
        <f t="shared" si="1"/>
        <v>200</v>
      </c>
      <c r="H61" s="110">
        <f t="shared" si="2"/>
        <v>-199</v>
      </c>
    </row>
    <row r="62" spans="1:8">
      <c r="A62" s="91">
        <v>61</v>
      </c>
      <c r="B62" s="116" t="s">
        <v>153</v>
      </c>
      <c r="C62" s="109">
        <v>15732</v>
      </c>
      <c r="D62" s="109">
        <v>16324</v>
      </c>
      <c r="E62" s="109">
        <v>15912</v>
      </c>
      <c r="F62" s="117">
        <f t="shared" si="0"/>
        <v>1.1441647597254004E-2</v>
      </c>
      <c r="G62" s="110">
        <f t="shared" si="1"/>
        <v>180</v>
      </c>
      <c r="H62" s="110">
        <f t="shared" si="2"/>
        <v>-412</v>
      </c>
    </row>
    <row r="63" spans="1:8">
      <c r="A63" s="91">
        <v>62</v>
      </c>
      <c r="B63" s="116" t="s">
        <v>154</v>
      </c>
      <c r="C63" s="109">
        <v>1019</v>
      </c>
      <c r="D63" s="109">
        <v>1165</v>
      </c>
      <c r="E63" s="109">
        <v>1058</v>
      </c>
      <c r="F63" s="117">
        <f t="shared" si="0"/>
        <v>3.8272816486751716E-2</v>
      </c>
      <c r="G63" s="110">
        <f t="shared" si="1"/>
        <v>39</v>
      </c>
      <c r="H63" s="110">
        <f t="shared" si="2"/>
        <v>-107</v>
      </c>
    </row>
    <row r="64" spans="1:8">
      <c r="A64" s="91">
        <v>63</v>
      </c>
      <c r="B64" s="116" t="s">
        <v>155</v>
      </c>
      <c r="C64" s="109">
        <v>10635</v>
      </c>
      <c r="D64" s="109">
        <v>11775</v>
      </c>
      <c r="E64" s="109">
        <v>11462</v>
      </c>
      <c r="F64" s="117">
        <f t="shared" si="0"/>
        <v>7.7762106252938418E-2</v>
      </c>
      <c r="G64" s="110">
        <f t="shared" si="1"/>
        <v>827</v>
      </c>
      <c r="H64" s="110">
        <f t="shared" si="2"/>
        <v>-313</v>
      </c>
    </row>
    <row r="65" spans="1:8">
      <c r="A65" s="91">
        <v>64</v>
      </c>
      <c r="B65" s="116" t="s">
        <v>156</v>
      </c>
      <c r="C65" s="109">
        <v>7889</v>
      </c>
      <c r="D65" s="109">
        <v>8308</v>
      </c>
      <c r="E65" s="109">
        <v>8061</v>
      </c>
      <c r="F65" s="117">
        <f t="shared" si="0"/>
        <v>2.1802509823805299E-2</v>
      </c>
      <c r="G65" s="110">
        <f t="shared" si="1"/>
        <v>172</v>
      </c>
      <c r="H65" s="110">
        <f t="shared" si="2"/>
        <v>-247</v>
      </c>
    </row>
    <row r="66" spans="1:8">
      <c r="A66" s="91">
        <v>65</v>
      </c>
      <c r="B66" s="116" t="s">
        <v>157</v>
      </c>
      <c r="C66" s="109">
        <v>6348</v>
      </c>
      <c r="D66" s="109">
        <v>6906</v>
      </c>
      <c r="E66" s="109">
        <v>6761</v>
      </c>
      <c r="F66" s="117">
        <f t="shared" si="0"/>
        <v>6.5059861373661002E-2</v>
      </c>
      <c r="G66" s="110">
        <f t="shared" si="1"/>
        <v>413</v>
      </c>
      <c r="H66" s="110">
        <f t="shared" si="2"/>
        <v>-145</v>
      </c>
    </row>
    <row r="67" spans="1:8">
      <c r="A67" s="91">
        <v>66</v>
      </c>
      <c r="B67" s="116" t="s">
        <v>158</v>
      </c>
      <c r="C67" s="109">
        <v>5053</v>
      </c>
      <c r="D67" s="109">
        <v>5539</v>
      </c>
      <c r="E67" s="109">
        <v>5307</v>
      </c>
      <c r="F67" s="117">
        <f t="shared" ref="F67:F83" si="3">(E67-C67)/C67</f>
        <v>5.0267168018998616E-2</v>
      </c>
      <c r="G67" s="110">
        <f t="shared" ref="G67:G83" si="4">E67-C67</f>
        <v>254</v>
      </c>
      <c r="H67" s="110">
        <f t="shared" ref="H67:H83" si="5">E67-D67</f>
        <v>-232</v>
      </c>
    </row>
    <row r="68" spans="1:8">
      <c r="A68" s="91">
        <v>67</v>
      </c>
      <c r="B68" s="116" t="s">
        <v>159</v>
      </c>
      <c r="C68" s="109">
        <v>10434</v>
      </c>
      <c r="D68" s="109">
        <v>10835</v>
      </c>
      <c r="E68" s="109">
        <v>10583</v>
      </c>
      <c r="F68" s="117">
        <f t="shared" si="3"/>
        <v>1.4280237684493003E-2</v>
      </c>
      <c r="G68" s="110">
        <f t="shared" si="4"/>
        <v>149</v>
      </c>
      <c r="H68" s="110">
        <f t="shared" si="5"/>
        <v>-252</v>
      </c>
    </row>
    <row r="69" spans="1:8">
      <c r="A69" s="91">
        <v>68</v>
      </c>
      <c r="B69" s="116" t="s">
        <v>160</v>
      </c>
      <c r="C69" s="109">
        <v>5679</v>
      </c>
      <c r="D69" s="109">
        <v>6393</v>
      </c>
      <c r="E69" s="109">
        <v>6141</v>
      </c>
      <c r="F69" s="117">
        <f t="shared" si="3"/>
        <v>8.1352350765979922E-2</v>
      </c>
      <c r="G69" s="110">
        <f t="shared" si="4"/>
        <v>462</v>
      </c>
      <c r="H69" s="110">
        <f t="shared" si="5"/>
        <v>-252</v>
      </c>
    </row>
    <row r="70" spans="1:8">
      <c r="A70" s="91">
        <v>69</v>
      </c>
      <c r="B70" s="116" t="s">
        <v>161</v>
      </c>
      <c r="C70" s="109">
        <v>980</v>
      </c>
      <c r="D70" s="109">
        <v>1087</v>
      </c>
      <c r="E70" s="109">
        <v>1033</v>
      </c>
      <c r="F70" s="117">
        <f t="shared" si="3"/>
        <v>5.4081632653061228E-2</v>
      </c>
      <c r="G70" s="110">
        <f t="shared" si="4"/>
        <v>53</v>
      </c>
      <c r="H70" s="110">
        <f t="shared" si="5"/>
        <v>-54</v>
      </c>
    </row>
    <row r="71" spans="1:8">
      <c r="A71" s="91">
        <v>70</v>
      </c>
      <c r="B71" s="116" t="s">
        <v>162</v>
      </c>
      <c r="C71" s="109">
        <v>3764</v>
      </c>
      <c r="D71" s="109">
        <v>4144</v>
      </c>
      <c r="E71" s="109">
        <v>3970</v>
      </c>
      <c r="F71" s="117">
        <f t="shared" si="3"/>
        <v>5.4729011689691819E-2</v>
      </c>
      <c r="G71" s="110">
        <f t="shared" si="4"/>
        <v>206</v>
      </c>
      <c r="H71" s="110">
        <f t="shared" si="5"/>
        <v>-174</v>
      </c>
    </row>
    <row r="72" spans="1:8">
      <c r="A72" s="91">
        <v>71</v>
      </c>
      <c r="B72" s="116" t="s">
        <v>163</v>
      </c>
      <c r="C72" s="109">
        <v>4345</v>
      </c>
      <c r="D72" s="109">
        <v>4628</v>
      </c>
      <c r="E72" s="109">
        <v>4532</v>
      </c>
      <c r="F72" s="117">
        <f t="shared" si="3"/>
        <v>4.3037974683544304E-2</v>
      </c>
      <c r="G72" s="110">
        <f t="shared" si="4"/>
        <v>187</v>
      </c>
      <c r="H72" s="110">
        <f t="shared" si="5"/>
        <v>-96</v>
      </c>
    </row>
    <row r="73" spans="1:8">
      <c r="A73" s="91">
        <v>72</v>
      </c>
      <c r="B73" s="116" t="s">
        <v>164</v>
      </c>
      <c r="C73" s="109">
        <v>3285</v>
      </c>
      <c r="D73" s="109">
        <v>3517</v>
      </c>
      <c r="E73" s="109">
        <v>3455</v>
      </c>
      <c r="F73" s="117">
        <f t="shared" si="3"/>
        <v>5.1750380517503802E-2</v>
      </c>
      <c r="G73" s="110">
        <f t="shared" si="4"/>
        <v>170</v>
      </c>
      <c r="H73" s="110">
        <f t="shared" si="5"/>
        <v>-62</v>
      </c>
    </row>
    <row r="74" spans="1:8">
      <c r="A74" s="91">
        <v>73</v>
      </c>
      <c r="B74" s="116" t="s">
        <v>165</v>
      </c>
      <c r="C74" s="109">
        <v>1943</v>
      </c>
      <c r="D74" s="109">
        <v>1255</v>
      </c>
      <c r="E74" s="109">
        <v>1210</v>
      </c>
      <c r="F74" s="117">
        <f t="shared" si="3"/>
        <v>-0.37725167267112714</v>
      </c>
      <c r="G74" s="110">
        <f t="shared" si="4"/>
        <v>-733</v>
      </c>
      <c r="H74" s="110">
        <f t="shared" si="5"/>
        <v>-45</v>
      </c>
    </row>
    <row r="75" spans="1:8">
      <c r="A75" s="91">
        <v>74</v>
      </c>
      <c r="B75" s="116" t="s">
        <v>166</v>
      </c>
      <c r="C75" s="109">
        <v>3798</v>
      </c>
      <c r="D75" s="109">
        <v>4019</v>
      </c>
      <c r="E75" s="109">
        <v>3903</v>
      </c>
      <c r="F75" s="117">
        <f t="shared" si="3"/>
        <v>2.7646129541864139E-2</v>
      </c>
      <c r="G75" s="110">
        <f t="shared" si="4"/>
        <v>105</v>
      </c>
      <c r="H75" s="110">
        <f t="shared" si="5"/>
        <v>-116</v>
      </c>
    </row>
    <row r="76" spans="1:8">
      <c r="A76" s="91">
        <v>75</v>
      </c>
      <c r="B76" s="116" t="s">
        <v>167</v>
      </c>
      <c r="C76" s="109">
        <v>1041</v>
      </c>
      <c r="D76" s="109">
        <v>1170</v>
      </c>
      <c r="E76" s="109">
        <v>1093</v>
      </c>
      <c r="F76" s="117">
        <f t="shared" si="3"/>
        <v>4.9951969260326606E-2</v>
      </c>
      <c r="G76" s="110">
        <f t="shared" si="4"/>
        <v>52</v>
      </c>
      <c r="H76" s="110">
        <f t="shared" si="5"/>
        <v>-77</v>
      </c>
    </row>
    <row r="77" spans="1:8">
      <c r="A77" s="91">
        <v>76</v>
      </c>
      <c r="B77" s="116" t="s">
        <v>168</v>
      </c>
      <c r="C77" s="109">
        <v>1573</v>
      </c>
      <c r="D77" s="109">
        <v>1674</v>
      </c>
      <c r="E77" s="109">
        <v>1587</v>
      </c>
      <c r="F77" s="117">
        <f t="shared" si="3"/>
        <v>8.9001907183725373E-3</v>
      </c>
      <c r="G77" s="110">
        <f t="shared" si="4"/>
        <v>14</v>
      </c>
      <c r="H77" s="110">
        <f t="shared" si="5"/>
        <v>-87</v>
      </c>
    </row>
    <row r="78" spans="1:8">
      <c r="A78" s="91">
        <v>77</v>
      </c>
      <c r="B78" s="116" t="s">
        <v>169</v>
      </c>
      <c r="C78" s="109">
        <v>6038</v>
      </c>
      <c r="D78" s="109">
        <v>6526</v>
      </c>
      <c r="E78" s="109">
        <v>6465</v>
      </c>
      <c r="F78" s="117">
        <f t="shared" si="3"/>
        <v>7.0718781053328919E-2</v>
      </c>
      <c r="G78" s="110">
        <f t="shared" si="4"/>
        <v>427</v>
      </c>
      <c r="H78" s="110">
        <f t="shared" si="5"/>
        <v>-61</v>
      </c>
    </row>
    <row r="79" spans="1:8">
      <c r="A79" s="91">
        <v>78</v>
      </c>
      <c r="B79" s="116" t="s">
        <v>170</v>
      </c>
      <c r="C79" s="109">
        <v>4926</v>
      </c>
      <c r="D79" s="109">
        <v>5131</v>
      </c>
      <c r="E79" s="109">
        <v>4973</v>
      </c>
      <c r="F79" s="117">
        <f t="shared" si="3"/>
        <v>9.5412099066179458E-3</v>
      </c>
      <c r="G79" s="110">
        <f t="shared" si="4"/>
        <v>47</v>
      </c>
      <c r="H79" s="110">
        <f t="shared" si="5"/>
        <v>-158</v>
      </c>
    </row>
    <row r="80" spans="1:8">
      <c r="A80" s="91">
        <v>79</v>
      </c>
      <c r="B80" s="116" t="s">
        <v>171</v>
      </c>
      <c r="C80" s="109">
        <v>1491</v>
      </c>
      <c r="D80" s="109">
        <v>1542</v>
      </c>
      <c r="E80" s="109">
        <v>1522</v>
      </c>
      <c r="F80" s="117">
        <f t="shared" si="3"/>
        <v>2.079141515761234E-2</v>
      </c>
      <c r="G80" s="110">
        <f t="shared" si="4"/>
        <v>31</v>
      </c>
      <c r="H80" s="110">
        <f t="shared" si="5"/>
        <v>-20</v>
      </c>
    </row>
    <row r="81" spans="1:8">
      <c r="A81" s="91">
        <v>80</v>
      </c>
      <c r="B81" s="116" t="s">
        <v>172</v>
      </c>
      <c r="C81" s="109">
        <v>5775</v>
      </c>
      <c r="D81" s="109">
        <v>6158</v>
      </c>
      <c r="E81" s="109">
        <v>6019</v>
      </c>
      <c r="F81" s="117">
        <f t="shared" si="3"/>
        <v>4.2251082251082255E-2</v>
      </c>
      <c r="G81" s="110">
        <f t="shared" si="4"/>
        <v>244</v>
      </c>
      <c r="H81" s="110">
        <f t="shared" si="5"/>
        <v>-139</v>
      </c>
    </row>
    <row r="82" spans="1:8">
      <c r="A82" s="91">
        <v>81</v>
      </c>
      <c r="B82" s="116" t="s">
        <v>173</v>
      </c>
      <c r="C82" s="109">
        <v>6683</v>
      </c>
      <c r="D82" s="109">
        <v>7324</v>
      </c>
      <c r="E82" s="109">
        <v>7194</v>
      </c>
      <c r="F82" s="117">
        <f t="shared" si="3"/>
        <v>7.6462666467155466E-2</v>
      </c>
      <c r="G82" s="110">
        <f t="shared" si="4"/>
        <v>511</v>
      </c>
      <c r="H82" s="110">
        <f t="shared" si="5"/>
        <v>-130</v>
      </c>
    </row>
    <row r="83" spans="1:8">
      <c r="A83" s="134" t="s">
        <v>174</v>
      </c>
      <c r="B83" s="134"/>
      <c r="C83" s="120">
        <v>1656585</v>
      </c>
      <c r="D83" s="120">
        <v>1735557</v>
      </c>
      <c r="E83" s="120">
        <v>1705724</v>
      </c>
      <c r="F83" s="117">
        <f t="shared" si="3"/>
        <v>2.9662830461461381E-2</v>
      </c>
      <c r="G83" s="110">
        <f t="shared" si="4"/>
        <v>49139</v>
      </c>
      <c r="H83" s="110">
        <f t="shared" si="5"/>
        <v>-29833</v>
      </c>
    </row>
  </sheetData>
  <mergeCells count="1">
    <mergeCell ref="A83:B8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91"/>
  <sheetViews>
    <sheetView topLeftCell="G1" workbookViewId="0">
      <selection activeCell="L5" sqref="L5"/>
    </sheetView>
  </sheetViews>
  <sheetFormatPr defaultRowHeight="14.5"/>
  <cols>
    <col min="2" max="2" width="34.6328125" customWidth="1"/>
    <col min="3" max="3" width="10.36328125" customWidth="1"/>
    <col min="4" max="4" width="10.54296875" customWidth="1"/>
    <col min="5" max="5" width="11.453125" customWidth="1"/>
    <col min="6" max="6" width="24.36328125" customWidth="1"/>
    <col min="7" max="7" width="23.6328125" customWidth="1"/>
    <col min="8" max="8" width="30.81640625" customWidth="1"/>
  </cols>
  <sheetData>
    <row r="1" spans="1:8" ht="29">
      <c r="A1" s="14" t="s">
        <v>1</v>
      </c>
      <c r="B1" s="6" t="s">
        <v>91</v>
      </c>
      <c r="C1" s="55">
        <v>42005</v>
      </c>
      <c r="D1" s="55">
        <v>42339</v>
      </c>
      <c r="E1" s="55">
        <v>42370</v>
      </c>
      <c r="F1" s="1" t="s">
        <v>319</v>
      </c>
      <c r="G1" s="1" t="s">
        <v>320</v>
      </c>
      <c r="H1" s="2" t="s">
        <v>321</v>
      </c>
    </row>
    <row r="2" spans="1:8">
      <c r="A2" s="111">
        <v>1</v>
      </c>
      <c r="B2" s="112" t="s">
        <v>2</v>
      </c>
      <c r="C2" s="109">
        <v>14874</v>
      </c>
      <c r="D2" s="109">
        <v>16315</v>
      </c>
      <c r="E2" s="109">
        <v>16153</v>
      </c>
      <c r="F2" s="117">
        <f>(E2-C2)/C2</f>
        <v>8.5988974048675546E-2</v>
      </c>
      <c r="G2" s="110">
        <f>E2-C2</f>
        <v>1279</v>
      </c>
      <c r="H2" s="110">
        <f>E2-D2</f>
        <v>-162</v>
      </c>
    </row>
    <row r="3" spans="1:8">
      <c r="A3" s="111">
        <v>2</v>
      </c>
      <c r="B3" s="112" t="s">
        <v>3</v>
      </c>
      <c r="C3" s="109">
        <v>2378</v>
      </c>
      <c r="D3" s="109">
        <v>3382</v>
      </c>
      <c r="E3" s="109">
        <v>2823</v>
      </c>
      <c r="F3" s="117">
        <f t="shared" ref="F3:F66" si="0">(E3-C3)/C3</f>
        <v>0.18713204373423045</v>
      </c>
      <c r="G3" s="110">
        <f t="shared" ref="G3:G66" si="1">E3-C3</f>
        <v>445</v>
      </c>
      <c r="H3" s="110">
        <f t="shared" ref="H3:H66" si="2">E3-D3</f>
        <v>-559</v>
      </c>
    </row>
    <row r="4" spans="1:8">
      <c r="A4" s="111">
        <v>3</v>
      </c>
      <c r="B4" s="112" t="s">
        <v>4</v>
      </c>
      <c r="C4" s="109">
        <v>1157</v>
      </c>
      <c r="D4" s="109">
        <v>1174</v>
      </c>
      <c r="E4" s="109">
        <v>1167</v>
      </c>
      <c r="F4" s="117">
        <f t="shared" si="0"/>
        <v>8.6430423509075201E-3</v>
      </c>
      <c r="G4" s="110">
        <f t="shared" si="1"/>
        <v>10</v>
      </c>
      <c r="H4" s="110">
        <f t="shared" si="2"/>
        <v>-7</v>
      </c>
    </row>
    <row r="5" spans="1:8">
      <c r="A5" s="111">
        <v>5</v>
      </c>
      <c r="B5" s="112" t="s">
        <v>5</v>
      </c>
      <c r="C5" s="109">
        <v>678</v>
      </c>
      <c r="D5" s="109">
        <v>624</v>
      </c>
      <c r="E5" s="109">
        <v>603</v>
      </c>
      <c r="F5" s="117">
        <f t="shared" si="0"/>
        <v>-0.11061946902654868</v>
      </c>
      <c r="G5" s="110">
        <f t="shared" si="1"/>
        <v>-75</v>
      </c>
      <c r="H5" s="110">
        <f t="shared" si="2"/>
        <v>-21</v>
      </c>
    </row>
    <row r="6" spans="1:8">
      <c r="A6" s="111">
        <v>6</v>
      </c>
      <c r="B6" s="112" t="s">
        <v>6</v>
      </c>
      <c r="C6" s="109">
        <v>49</v>
      </c>
      <c r="D6" s="109">
        <v>48</v>
      </c>
      <c r="E6" s="109">
        <v>48</v>
      </c>
      <c r="F6" s="117">
        <f t="shared" si="0"/>
        <v>-2.0408163265306121E-2</v>
      </c>
      <c r="G6" s="110">
        <f t="shared" si="1"/>
        <v>-1</v>
      </c>
      <c r="H6" s="110">
        <f t="shared" si="2"/>
        <v>0</v>
      </c>
    </row>
    <row r="7" spans="1:8">
      <c r="A7" s="111">
        <v>7</v>
      </c>
      <c r="B7" s="112" t="s">
        <v>7</v>
      </c>
      <c r="C7" s="109">
        <v>894</v>
      </c>
      <c r="D7" s="109">
        <v>906</v>
      </c>
      <c r="E7" s="109">
        <v>863</v>
      </c>
      <c r="F7" s="117">
        <f t="shared" si="0"/>
        <v>-3.4675615212527967E-2</v>
      </c>
      <c r="G7" s="110">
        <f t="shared" si="1"/>
        <v>-31</v>
      </c>
      <c r="H7" s="110">
        <f t="shared" si="2"/>
        <v>-43</v>
      </c>
    </row>
    <row r="8" spans="1:8">
      <c r="A8" s="111">
        <v>8</v>
      </c>
      <c r="B8" s="112" t="s">
        <v>8</v>
      </c>
      <c r="C8" s="109">
        <v>4462</v>
      </c>
      <c r="D8" s="109">
        <v>4690</v>
      </c>
      <c r="E8" s="109">
        <v>4518</v>
      </c>
      <c r="F8" s="117">
        <f t="shared" si="0"/>
        <v>1.2550425818018825E-2</v>
      </c>
      <c r="G8" s="110">
        <f t="shared" si="1"/>
        <v>56</v>
      </c>
      <c r="H8" s="110">
        <f t="shared" si="2"/>
        <v>-172</v>
      </c>
    </row>
    <row r="9" spans="1:8">
      <c r="A9" s="111">
        <v>9</v>
      </c>
      <c r="B9" s="112" t="s">
        <v>9</v>
      </c>
      <c r="C9" s="109">
        <v>443</v>
      </c>
      <c r="D9" s="109">
        <v>457</v>
      </c>
      <c r="E9" s="109">
        <v>434</v>
      </c>
      <c r="F9" s="117">
        <f t="shared" si="0"/>
        <v>-2.0316027088036117E-2</v>
      </c>
      <c r="G9" s="110">
        <f t="shared" si="1"/>
        <v>-9</v>
      </c>
      <c r="H9" s="110">
        <f t="shared" si="2"/>
        <v>-23</v>
      </c>
    </row>
    <row r="10" spans="1:8">
      <c r="A10" s="113">
        <v>10</v>
      </c>
      <c r="B10" s="112" t="s">
        <v>10</v>
      </c>
      <c r="C10" s="109">
        <v>41159</v>
      </c>
      <c r="D10" s="109">
        <v>41779</v>
      </c>
      <c r="E10" s="109">
        <v>41387</v>
      </c>
      <c r="F10" s="117">
        <f t="shared" si="0"/>
        <v>5.5394931849656213E-3</v>
      </c>
      <c r="G10" s="110">
        <f t="shared" si="1"/>
        <v>228</v>
      </c>
      <c r="H10" s="110">
        <f t="shared" si="2"/>
        <v>-392</v>
      </c>
    </row>
    <row r="11" spans="1:8">
      <c r="A11" s="113">
        <v>11</v>
      </c>
      <c r="B11" s="112" t="s">
        <v>11</v>
      </c>
      <c r="C11" s="109">
        <v>635</v>
      </c>
      <c r="D11" s="109">
        <v>643</v>
      </c>
      <c r="E11" s="109">
        <v>644</v>
      </c>
      <c r="F11" s="117">
        <f t="shared" si="0"/>
        <v>1.4173228346456693E-2</v>
      </c>
      <c r="G11" s="110">
        <f t="shared" si="1"/>
        <v>9</v>
      </c>
      <c r="H11" s="110">
        <f t="shared" si="2"/>
        <v>1</v>
      </c>
    </row>
    <row r="12" spans="1:8">
      <c r="A12" s="113">
        <v>12</v>
      </c>
      <c r="B12" s="112" t="s">
        <v>12</v>
      </c>
      <c r="C12" s="109">
        <v>40</v>
      </c>
      <c r="D12" s="109">
        <v>39</v>
      </c>
      <c r="E12" s="109">
        <v>40</v>
      </c>
      <c r="F12" s="117">
        <f t="shared" si="0"/>
        <v>0</v>
      </c>
      <c r="G12" s="110">
        <f t="shared" si="1"/>
        <v>0</v>
      </c>
      <c r="H12" s="110">
        <f t="shared" si="2"/>
        <v>1</v>
      </c>
    </row>
    <row r="13" spans="1:8">
      <c r="A13" s="113">
        <v>13</v>
      </c>
      <c r="B13" s="112" t="s">
        <v>13</v>
      </c>
      <c r="C13" s="109">
        <v>16942</v>
      </c>
      <c r="D13" s="109">
        <v>16757</v>
      </c>
      <c r="E13" s="109">
        <v>16495</v>
      </c>
      <c r="F13" s="117">
        <f t="shared" si="0"/>
        <v>-2.6384134104592137E-2</v>
      </c>
      <c r="G13" s="110">
        <f t="shared" si="1"/>
        <v>-447</v>
      </c>
      <c r="H13" s="110">
        <f t="shared" si="2"/>
        <v>-262</v>
      </c>
    </row>
    <row r="14" spans="1:8">
      <c r="A14" s="113">
        <v>14</v>
      </c>
      <c r="B14" s="112" t="s">
        <v>14</v>
      </c>
      <c r="C14" s="109">
        <v>33716</v>
      </c>
      <c r="D14" s="109">
        <v>33048</v>
      </c>
      <c r="E14" s="109">
        <v>32284</v>
      </c>
      <c r="F14" s="117">
        <f t="shared" si="0"/>
        <v>-4.2472416656780164E-2</v>
      </c>
      <c r="G14" s="110">
        <f t="shared" si="1"/>
        <v>-1432</v>
      </c>
      <c r="H14" s="110">
        <f t="shared" si="2"/>
        <v>-764</v>
      </c>
    </row>
    <row r="15" spans="1:8">
      <c r="A15" s="113">
        <v>15</v>
      </c>
      <c r="B15" s="112" t="s">
        <v>15</v>
      </c>
      <c r="C15" s="109">
        <v>6642</v>
      </c>
      <c r="D15" s="109">
        <v>6539</v>
      </c>
      <c r="E15" s="109">
        <v>6394</v>
      </c>
      <c r="F15" s="117">
        <f t="shared" si="0"/>
        <v>-3.7338151159289373E-2</v>
      </c>
      <c r="G15" s="110">
        <f t="shared" si="1"/>
        <v>-248</v>
      </c>
      <c r="H15" s="110">
        <f t="shared" si="2"/>
        <v>-145</v>
      </c>
    </row>
    <row r="16" spans="1:8">
      <c r="A16" s="113">
        <v>16</v>
      </c>
      <c r="B16" s="112" t="s">
        <v>16</v>
      </c>
      <c r="C16" s="109">
        <v>10513</v>
      </c>
      <c r="D16" s="109">
        <v>10662</v>
      </c>
      <c r="E16" s="109">
        <v>10504</v>
      </c>
      <c r="F16" s="117">
        <f t="shared" si="0"/>
        <v>-8.5608294492533056E-4</v>
      </c>
      <c r="G16" s="110">
        <f t="shared" si="1"/>
        <v>-9</v>
      </c>
      <c r="H16" s="110">
        <f t="shared" si="2"/>
        <v>-158</v>
      </c>
    </row>
    <row r="17" spans="1:8">
      <c r="A17" s="113">
        <v>17</v>
      </c>
      <c r="B17" s="112" t="s">
        <v>17</v>
      </c>
      <c r="C17" s="109">
        <v>2225</v>
      </c>
      <c r="D17" s="109">
        <v>2361</v>
      </c>
      <c r="E17" s="109">
        <v>2357</v>
      </c>
      <c r="F17" s="117">
        <f t="shared" si="0"/>
        <v>5.9325842696629216E-2</v>
      </c>
      <c r="G17" s="110">
        <f t="shared" si="1"/>
        <v>132</v>
      </c>
      <c r="H17" s="110">
        <f t="shared" si="2"/>
        <v>-4</v>
      </c>
    </row>
    <row r="18" spans="1:8">
      <c r="A18" s="113">
        <v>18</v>
      </c>
      <c r="B18" s="112" t="s">
        <v>18</v>
      </c>
      <c r="C18" s="109">
        <v>8777</v>
      </c>
      <c r="D18" s="109">
        <v>8307</v>
      </c>
      <c r="E18" s="109">
        <v>8223</v>
      </c>
      <c r="F18" s="117">
        <f t="shared" si="0"/>
        <v>-6.3119516919220686E-2</v>
      </c>
      <c r="G18" s="110">
        <f t="shared" si="1"/>
        <v>-554</v>
      </c>
      <c r="H18" s="110">
        <f t="shared" si="2"/>
        <v>-84</v>
      </c>
    </row>
    <row r="19" spans="1:8">
      <c r="A19" s="113">
        <v>19</v>
      </c>
      <c r="B19" s="112" t="s">
        <v>19</v>
      </c>
      <c r="C19" s="109">
        <v>303</v>
      </c>
      <c r="D19" s="109">
        <v>303</v>
      </c>
      <c r="E19" s="109">
        <v>292</v>
      </c>
      <c r="F19" s="117">
        <f t="shared" si="0"/>
        <v>-3.6303630363036306E-2</v>
      </c>
      <c r="G19" s="110">
        <f t="shared" si="1"/>
        <v>-11</v>
      </c>
      <c r="H19" s="110">
        <f t="shared" si="2"/>
        <v>-11</v>
      </c>
    </row>
    <row r="20" spans="1:8">
      <c r="A20" s="113">
        <v>20</v>
      </c>
      <c r="B20" s="112" t="s">
        <v>20</v>
      </c>
      <c r="C20" s="109">
        <v>4242</v>
      </c>
      <c r="D20" s="109">
        <v>4349</v>
      </c>
      <c r="E20" s="109">
        <v>4313</v>
      </c>
      <c r="F20" s="117">
        <f t="shared" si="0"/>
        <v>1.6737388024516738E-2</v>
      </c>
      <c r="G20" s="110">
        <f t="shared" si="1"/>
        <v>71</v>
      </c>
      <c r="H20" s="110">
        <f t="shared" si="2"/>
        <v>-36</v>
      </c>
    </row>
    <row r="21" spans="1:8">
      <c r="A21" s="113">
        <v>21</v>
      </c>
      <c r="B21" s="112" t="s">
        <v>21</v>
      </c>
      <c r="C21" s="109">
        <v>286</v>
      </c>
      <c r="D21" s="109">
        <v>318</v>
      </c>
      <c r="E21" s="109">
        <v>319</v>
      </c>
      <c r="F21" s="117">
        <f t="shared" si="0"/>
        <v>0.11538461538461539</v>
      </c>
      <c r="G21" s="110">
        <f t="shared" si="1"/>
        <v>33</v>
      </c>
      <c r="H21" s="110">
        <f t="shared" si="2"/>
        <v>1</v>
      </c>
    </row>
    <row r="22" spans="1:8">
      <c r="A22" s="113">
        <v>22</v>
      </c>
      <c r="B22" s="112" t="s">
        <v>22</v>
      </c>
      <c r="C22" s="109">
        <v>12317</v>
      </c>
      <c r="D22" s="109">
        <v>12683</v>
      </c>
      <c r="E22" s="109">
        <v>12572</v>
      </c>
      <c r="F22" s="117">
        <f t="shared" si="0"/>
        <v>2.0703093285702686E-2</v>
      </c>
      <c r="G22" s="110">
        <f t="shared" si="1"/>
        <v>255</v>
      </c>
      <c r="H22" s="110">
        <f t="shared" si="2"/>
        <v>-111</v>
      </c>
    </row>
    <row r="23" spans="1:8">
      <c r="A23" s="113">
        <v>23</v>
      </c>
      <c r="B23" s="112" t="s">
        <v>23</v>
      </c>
      <c r="C23" s="109">
        <v>13205</v>
      </c>
      <c r="D23" s="109">
        <v>13645</v>
      </c>
      <c r="E23" s="109">
        <v>13428</v>
      </c>
      <c r="F23" s="117">
        <f t="shared" si="0"/>
        <v>1.6887542597500946E-2</v>
      </c>
      <c r="G23" s="110">
        <f t="shared" si="1"/>
        <v>223</v>
      </c>
      <c r="H23" s="110">
        <f t="shared" si="2"/>
        <v>-217</v>
      </c>
    </row>
    <row r="24" spans="1:8">
      <c r="A24" s="113">
        <v>24</v>
      </c>
      <c r="B24" s="112" t="s">
        <v>24</v>
      </c>
      <c r="C24" s="109">
        <v>7604</v>
      </c>
      <c r="D24" s="109">
        <v>7518</v>
      </c>
      <c r="E24" s="109">
        <v>7412</v>
      </c>
      <c r="F24" s="117">
        <f t="shared" si="0"/>
        <v>-2.5249868490268279E-2</v>
      </c>
      <c r="G24" s="110">
        <f t="shared" si="1"/>
        <v>-192</v>
      </c>
      <c r="H24" s="110">
        <f t="shared" si="2"/>
        <v>-106</v>
      </c>
    </row>
    <row r="25" spans="1:8">
      <c r="A25" s="113">
        <v>25</v>
      </c>
      <c r="B25" s="112" t="s">
        <v>25</v>
      </c>
      <c r="C25" s="109">
        <v>34613</v>
      </c>
      <c r="D25" s="109">
        <v>35229</v>
      </c>
      <c r="E25" s="109">
        <v>34852</v>
      </c>
      <c r="F25" s="117">
        <f t="shared" si="0"/>
        <v>6.9049201167191519E-3</v>
      </c>
      <c r="G25" s="110">
        <f t="shared" si="1"/>
        <v>239</v>
      </c>
      <c r="H25" s="110">
        <f t="shared" si="2"/>
        <v>-377</v>
      </c>
    </row>
    <row r="26" spans="1:8">
      <c r="A26" s="113">
        <v>26</v>
      </c>
      <c r="B26" s="112" t="s">
        <v>26</v>
      </c>
      <c r="C26" s="109">
        <v>1638</v>
      </c>
      <c r="D26" s="109">
        <v>1645</v>
      </c>
      <c r="E26" s="109">
        <v>1638</v>
      </c>
      <c r="F26" s="117">
        <f t="shared" si="0"/>
        <v>0</v>
      </c>
      <c r="G26" s="110">
        <f t="shared" si="1"/>
        <v>0</v>
      </c>
      <c r="H26" s="110">
        <f t="shared" si="2"/>
        <v>-7</v>
      </c>
    </row>
    <row r="27" spans="1:8">
      <c r="A27" s="113">
        <v>27</v>
      </c>
      <c r="B27" s="112" t="s">
        <v>27</v>
      </c>
      <c r="C27" s="109">
        <v>5192</v>
      </c>
      <c r="D27" s="109">
        <v>5533</v>
      </c>
      <c r="E27" s="109">
        <v>5501</v>
      </c>
      <c r="F27" s="117">
        <f t="shared" si="0"/>
        <v>5.9514637904468412E-2</v>
      </c>
      <c r="G27" s="110">
        <f t="shared" si="1"/>
        <v>309</v>
      </c>
      <c r="H27" s="110">
        <f t="shared" si="2"/>
        <v>-32</v>
      </c>
    </row>
    <row r="28" spans="1:8">
      <c r="A28" s="113">
        <v>28</v>
      </c>
      <c r="B28" s="112" t="s">
        <v>28</v>
      </c>
      <c r="C28" s="109">
        <v>9280</v>
      </c>
      <c r="D28" s="109">
        <v>9933</v>
      </c>
      <c r="E28" s="109">
        <v>9888</v>
      </c>
      <c r="F28" s="117">
        <f t="shared" si="0"/>
        <v>6.5517241379310351E-2</v>
      </c>
      <c r="G28" s="110">
        <f t="shared" si="1"/>
        <v>608</v>
      </c>
      <c r="H28" s="110">
        <f t="shared" si="2"/>
        <v>-45</v>
      </c>
    </row>
    <row r="29" spans="1:8">
      <c r="A29" s="113">
        <v>29</v>
      </c>
      <c r="B29" s="112" t="s">
        <v>29</v>
      </c>
      <c r="C29" s="109">
        <v>3326</v>
      </c>
      <c r="D29" s="109">
        <v>3414</v>
      </c>
      <c r="E29" s="109">
        <v>3404</v>
      </c>
      <c r="F29" s="117">
        <f t="shared" si="0"/>
        <v>2.3451593505712569E-2</v>
      </c>
      <c r="G29" s="110">
        <f t="shared" si="1"/>
        <v>78</v>
      </c>
      <c r="H29" s="110">
        <f t="shared" si="2"/>
        <v>-10</v>
      </c>
    </row>
    <row r="30" spans="1:8">
      <c r="A30" s="113">
        <v>30</v>
      </c>
      <c r="B30" s="112" t="s">
        <v>30</v>
      </c>
      <c r="C30" s="109">
        <v>1055</v>
      </c>
      <c r="D30" s="109">
        <v>1135</v>
      </c>
      <c r="E30" s="109">
        <v>1123</v>
      </c>
      <c r="F30" s="117">
        <f t="shared" si="0"/>
        <v>6.4454976303317535E-2</v>
      </c>
      <c r="G30" s="110">
        <f t="shared" si="1"/>
        <v>68</v>
      </c>
      <c r="H30" s="110">
        <f t="shared" si="2"/>
        <v>-12</v>
      </c>
    </row>
    <row r="31" spans="1:8">
      <c r="A31" s="113">
        <v>31</v>
      </c>
      <c r="B31" s="112" t="s">
        <v>31</v>
      </c>
      <c r="C31" s="109">
        <v>20540</v>
      </c>
      <c r="D31" s="109">
        <v>21464</v>
      </c>
      <c r="E31" s="109">
        <v>21151</v>
      </c>
      <c r="F31" s="117">
        <f t="shared" si="0"/>
        <v>2.9746835443037974E-2</v>
      </c>
      <c r="G31" s="110">
        <f t="shared" si="1"/>
        <v>611</v>
      </c>
      <c r="H31" s="110">
        <f t="shared" si="2"/>
        <v>-313</v>
      </c>
    </row>
    <row r="32" spans="1:8">
      <c r="A32" s="113">
        <v>32</v>
      </c>
      <c r="B32" s="112" t="s">
        <v>32</v>
      </c>
      <c r="C32" s="109">
        <v>6190</v>
      </c>
      <c r="D32" s="109">
        <v>6302</v>
      </c>
      <c r="E32" s="109">
        <v>6255</v>
      </c>
      <c r="F32" s="117">
        <f t="shared" si="0"/>
        <v>1.050080775444265E-2</v>
      </c>
      <c r="G32" s="110">
        <f t="shared" si="1"/>
        <v>65</v>
      </c>
      <c r="H32" s="110">
        <f t="shared" si="2"/>
        <v>-47</v>
      </c>
    </row>
    <row r="33" spans="1:8">
      <c r="A33" s="113">
        <v>33</v>
      </c>
      <c r="B33" s="112" t="s">
        <v>33</v>
      </c>
      <c r="C33" s="109">
        <v>20797</v>
      </c>
      <c r="D33" s="109">
        <v>20595</v>
      </c>
      <c r="E33" s="109">
        <v>20331</v>
      </c>
      <c r="F33" s="117">
        <f t="shared" si="0"/>
        <v>-2.240707794393422E-2</v>
      </c>
      <c r="G33" s="110">
        <f t="shared" si="1"/>
        <v>-466</v>
      </c>
      <c r="H33" s="110">
        <f t="shared" si="2"/>
        <v>-264</v>
      </c>
    </row>
    <row r="34" spans="1:8">
      <c r="A34" s="113">
        <v>35</v>
      </c>
      <c r="B34" s="112" t="s">
        <v>34</v>
      </c>
      <c r="C34" s="109">
        <v>20059</v>
      </c>
      <c r="D34" s="109">
        <v>19005</v>
      </c>
      <c r="E34" s="109">
        <v>18759</v>
      </c>
      <c r="F34" s="117">
        <f t="shared" si="0"/>
        <v>-6.4808813998703821E-2</v>
      </c>
      <c r="G34" s="110">
        <f t="shared" si="1"/>
        <v>-1300</v>
      </c>
      <c r="H34" s="110">
        <f t="shared" si="2"/>
        <v>-246</v>
      </c>
    </row>
    <row r="35" spans="1:8">
      <c r="A35" s="113">
        <v>36</v>
      </c>
      <c r="B35" s="112" t="s">
        <v>35</v>
      </c>
      <c r="C35" s="109">
        <v>843</v>
      </c>
      <c r="D35" s="109">
        <v>914</v>
      </c>
      <c r="E35" s="109">
        <v>853</v>
      </c>
      <c r="F35" s="117">
        <f t="shared" si="0"/>
        <v>1.1862396204033215E-2</v>
      </c>
      <c r="G35" s="110">
        <f t="shared" si="1"/>
        <v>10</v>
      </c>
      <c r="H35" s="110">
        <f t="shared" si="2"/>
        <v>-61</v>
      </c>
    </row>
    <row r="36" spans="1:8">
      <c r="A36" s="113">
        <v>37</v>
      </c>
      <c r="B36" s="112" t="s">
        <v>36</v>
      </c>
      <c r="C36" s="109">
        <v>348</v>
      </c>
      <c r="D36" s="109">
        <v>458</v>
      </c>
      <c r="E36" s="109">
        <v>437</v>
      </c>
      <c r="F36" s="117">
        <f t="shared" si="0"/>
        <v>0.2557471264367816</v>
      </c>
      <c r="G36" s="110">
        <f t="shared" si="1"/>
        <v>89</v>
      </c>
      <c r="H36" s="110">
        <f t="shared" si="2"/>
        <v>-21</v>
      </c>
    </row>
    <row r="37" spans="1:8">
      <c r="A37" s="113">
        <v>38</v>
      </c>
      <c r="B37" s="112" t="s">
        <v>37</v>
      </c>
      <c r="C37" s="109">
        <v>3002</v>
      </c>
      <c r="D37" s="109">
        <v>3216</v>
      </c>
      <c r="E37" s="109">
        <v>3196</v>
      </c>
      <c r="F37" s="117">
        <f t="shared" si="0"/>
        <v>6.4623584277148566E-2</v>
      </c>
      <c r="G37" s="110">
        <f t="shared" si="1"/>
        <v>194</v>
      </c>
      <c r="H37" s="110">
        <f t="shared" si="2"/>
        <v>-20</v>
      </c>
    </row>
    <row r="38" spans="1:8">
      <c r="A38" s="113">
        <v>39</v>
      </c>
      <c r="B38" s="112" t="s">
        <v>38</v>
      </c>
      <c r="C38" s="109">
        <v>134</v>
      </c>
      <c r="D38" s="109">
        <v>143</v>
      </c>
      <c r="E38" s="109">
        <v>133</v>
      </c>
      <c r="F38" s="117">
        <f t="shared" si="0"/>
        <v>-7.462686567164179E-3</v>
      </c>
      <c r="G38" s="110">
        <f t="shared" si="1"/>
        <v>-1</v>
      </c>
      <c r="H38" s="110">
        <f t="shared" si="2"/>
        <v>-10</v>
      </c>
    </row>
    <row r="39" spans="1:8">
      <c r="A39" s="113">
        <v>41</v>
      </c>
      <c r="B39" s="112" t="s">
        <v>39</v>
      </c>
      <c r="C39" s="109">
        <v>111156</v>
      </c>
      <c r="D39" s="109">
        <v>128097</v>
      </c>
      <c r="E39" s="109">
        <v>118568</v>
      </c>
      <c r="F39" s="117">
        <f t="shared" si="0"/>
        <v>6.6681060851416021E-2</v>
      </c>
      <c r="G39" s="110">
        <f t="shared" si="1"/>
        <v>7412</v>
      </c>
      <c r="H39" s="110">
        <f t="shared" si="2"/>
        <v>-9529</v>
      </c>
    </row>
    <row r="40" spans="1:8">
      <c r="A40" s="113">
        <v>42</v>
      </c>
      <c r="B40" s="112" t="s">
        <v>40</v>
      </c>
      <c r="C40" s="109">
        <v>12562</v>
      </c>
      <c r="D40" s="109">
        <v>14900</v>
      </c>
      <c r="E40" s="109">
        <v>13068</v>
      </c>
      <c r="F40" s="117">
        <f t="shared" si="0"/>
        <v>4.0280210157618214E-2</v>
      </c>
      <c r="G40" s="110">
        <f t="shared" si="1"/>
        <v>506</v>
      </c>
      <c r="H40" s="110">
        <f t="shared" si="2"/>
        <v>-1832</v>
      </c>
    </row>
    <row r="41" spans="1:8">
      <c r="A41" s="113">
        <v>43</v>
      </c>
      <c r="B41" s="112" t="s">
        <v>41</v>
      </c>
      <c r="C41" s="109">
        <v>50229</v>
      </c>
      <c r="D41" s="109">
        <v>54651</v>
      </c>
      <c r="E41" s="109">
        <v>52351</v>
      </c>
      <c r="F41" s="117">
        <f t="shared" si="0"/>
        <v>4.2246510979712916E-2</v>
      </c>
      <c r="G41" s="110">
        <f t="shared" si="1"/>
        <v>2122</v>
      </c>
      <c r="H41" s="110">
        <f t="shared" si="2"/>
        <v>-2300</v>
      </c>
    </row>
    <row r="42" spans="1:8">
      <c r="A42" s="113">
        <v>45</v>
      </c>
      <c r="B42" s="112" t="s">
        <v>42</v>
      </c>
      <c r="C42" s="109">
        <v>42208</v>
      </c>
      <c r="D42" s="109">
        <v>45606</v>
      </c>
      <c r="E42" s="109">
        <v>45499</v>
      </c>
      <c r="F42" s="117">
        <f t="shared" si="0"/>
        <v>7.7971000758150111E-2</v>
      </c>
      <c r="G42" s="110">
        <f t="shared" si="1"/>
        <v>3291</v>
      </c>
      <c r="H42" s="110">
        <f t="shared" si="2"/>
        <v>-107</v>
      </c>
    </row>
    <row r="43" spans="1:8">
      <c r="A43" s="113">
        <v>46</v>
      </c>
      <c r="B43" s="112" t="s">
        <v>43</v>
      </c>
      <c r="C43" s="109">
        <v>113646</v>
      </c>
      <c r="D43" s="109">
        <v>122461</v>
      </c>
      <c r="E43" s="109">
        <v>121453</v>
      </c>
      <c r="F43" s="117">
        <f t="shared" si="0"/>
        <v>6.8695774598314066E-2</v>
      </c>
      <c r="G43" s="110">
        <f t="shared" si="1"/>
        <v>7807</v>
      </c>
      <c r="H43" s="110">
        <f t="shared" si="2"/>
        <v>-1008</v>
      </c>
    </row>
    <row r="44" spans="1:8">
      <c r="A44" s="113">
        <v>47</v>
      </c>
      <c r="B44" s="112" t="s">
        <v>44</v>
      </c>
      <c r="C44" s="109">
        <v>286088</v>
      </c>
      <c r="D44" s="109">
        <v>296991</v>
      </c>
      <c r="E44" s="109">
        <v>294658</v>
      </c>
      <c r="F44" s="117">
        <f t="shared" si="0"/>
        <v>2.9955817790330248E-2</v>
      </c>
      <c r="G44" s="110">
        <f t="shared" si="1"/>
        <v>8570</v>
      </c>
      <c r="H44" s="110">
        <f t="shared" si="2"/>
        <v>-2333</v>
      </c>
    </row>
    <row r="45" spans="1:8">
      <c r="A45" s="113">
        <v>49</v>
      </c>
      <c r="B45" s="112" t="s">
        <v>45</v>
      </c>
      <c r="C45" s="109">
        <v>119843</v>
      </c>
      <c r="D45" s="109">
        <v>121741</v>
      </c>
      <c r="E45" s="109">
        <v>120098</v>
      </c>
      <c r="F45" s="117">
        <f t="shared" si="0"/>
        <v>2.1277838505377867E-3</v>
      </c>
      <c r="G45" s="110">
        <f t="shared" si="1"/>
        <v>255</v>
      </c>
      <c r="H45" s="110">
        <f t="shared" si="2"/>
        <v>-1643</v>
      </c>
    </row>
    <row r="46" spans="1:8">
      <c r="A46" s="113">
        <v>50</v>
      </c>
      <c r="B46" s="112" t="s">
        <v>46</v>
      </c>
      <c r="C46" s="109">
        <v>2182</v>
      </c>
      <c r="D46" s="109">
        <v>2280</v>
      </c>
      <c r="E46" s="109">
        <v>2240</v>
      </c>
      <c r="F46" s="117">
        <f t="shared" si="0"/>
        <v>2.6581118240146653E-2</v>
      </c>
      <c r="G46" s="110">
        <f t="shared" si="1"/>
        <v>58</v>
      </c>
      <c r="H46" s="110">
        <f t="shared" si="2"/>
        <v>-40</v>
      </c>
    </row>
    <row r="47" spans="1:8">
      <c r="A47" s="113">
        <v>51</v>
      </c>
      <c r="B47" s="112" t="s">
        <v>47</v>
      </c>
      <c r="C47" s="109">
        <v>282</v>
      </c>
      <c r="D47" s="109">
        <v>289</v>
      </c>
      <c r="E47" s="109">
        <v>288</v>
      </c>
      <c r="F47" s="117">
        <f t="shared" si="0"/>
        <v>2.1276595744680851E-2</v>
      </c>
      <c r="G47" s="110">
        <f t="shared" si="1"/>
        <v>6</v>
      </c>
      <c r="H47" s="110">
        <f t="shared" si="2"/>
        <v>-1</v>
      </c>
    </row>
    <row r="48" spans="1:8">
      <c r="A48" s="113">
        <v>52</v>
      </c>
      <c r="B48" s="112" t="s">
        <v>48</v>
      </c>
      <c r="C48" s="109">
        <v>17899</v>
      </c>
      <c r="D48" s="109">
        <v>18381</v>
      </c>
      <c r="E48" s="109">
        <v>18269</v>
      </c>
      <c r="F48" s="117">
        <f t="shared" si="0"/>
        <v>2.0671545896418793E-2</v>
      </c>
      <c r="G48" s="110">
        <f t="shared" si="1"/>
        <v>370</v>
      </c>
      <c r="H48" s="110">
        <f t="shared" si="2"/>
        <v>-112</v>
      </c>
    </row>
    <row r="49" spans="1:8">
      <c r="A49" s="113">
        <v>53</v>
      </c>
      <c r="B49" s="112" t="s">
        <v>49</v>
      </c>
      <c r="C49" s="109">
        <v>2585</v>
      </c>
      <c r="D49" s="109">
        <v>2700</v>
      </c>
      <c r="E49" s="109">
        <v>2692</v>
      </c>
      <c r="F49" s="117">
        <f t="shared" si="0"/>
        <v>4.1392649903288198E-2</v>
      </c>
      <c r="G49" s="110">
        <f t="shared" si="1"/>
        <v>107</v>
      </c>
      <c r="H49" s="110">
        <f t="shared" si="2"/>
        <v>-8</v>
      </c>
    </row>
    <row r="50" spans="1:8">
      <c r="A50" s="113">
        <v>55</v>
      </c>
      <c r="B50" s="112" t="s">
        <v>50</v>
      </c>
      <c r="C50" s="109">
        <v>16524</v>
      </c>
      <c r="D50" s="109">
        <v>17572</v>
      </c>
      <c r="E50" s="109">
        <v>17391</v>
      </c>
      <c r="F50" s="117">
        <f t="shared" si="0"/>
        <v>5.2469135802469133E-2</v>
      </c>
      <c r="G50" s="110">
        <f t="shared" si="1"/>
        <v>867</v>
      </c>
      <c r="H50" s="110">
        <f t="shared" si="2"/>
        <v>-181</v>
      </c>
    </row>
    <row r="51" spans="1:8">
      <c r="A51" s="113">
        <v>56</v>
      </c>
      <c r="B51" s="112" t="s">
        <v>51</v>
      </c>
      <c r="C51" s="109">
        <v>98905</v>
      </c>
      <c r="D51" s="109">
        <v>105023</v>
      </c>
      <c r="E51" s="109">
        <v>104205</v>
      </c>
      <c r="F51" s="117">
        <f t="shared" si="0"/>
        <v>5.3586775188312015E-2</v>
      </c>
      <c r="G51" s="110">
        <f t="shared" si="1"/>
        <v>5300</v>
      </c>
      <c r="H51" s="110">
        <f t="shared" si="2"/>
        <v>-818</v>
      </c>
    </row>
    <row r="52" spans="1:8">
      <c r="A52" s="113">
        <v>58</v>
      </c>
      <c r="B52" s="112" t="s">
        <v>52</v>
      </c>
      <c r="C52" s="109">
        <v>2063</v>
      </c>
      <c r="D52" s="109">
        <v>2600</v>
      </c>
      <c r="E52" s="109">
        <v>2573</v>
      </c>
      <c r="F52" s="117">
        <f t="shared" si="0"/>
        <v>0.24721279689772177</v>
      </c>
      <c r="G52" s="110">
        <f t="shared" si="1"/>
        <v>510</v>
      </c>
      <c r="H52" s="110">
        <f t="shared" si="2"/>
        <v>-27</v>
      </c>
    </row>
    <row r="53" spans="1:8">
      <c r="A53" s="113">
        <v>59</v>
      </c>
      <c r="B53" s="112" t="s">
        <v>53</v>
      </c>
      <c r="C53" s="109">
        <v>1924</v>
      </c>
      <c r="D53" s="109">
        <v>2004</v>
      </c>
      <c r="E53" s="109">
        <v>1975</v>
      </c>
      <c r="F53" s="117">
        <f t="shared" si="0"/>
        <v>2.6507276507276509E-2</v>
      </c>
      <c r="G53" s="110">
        <f t="shared" si="1"/>
        <v>51</v>
      </c>
      <c r="H53" s="110">
        <f t="shared" si="2"/>
        <v>-29</v>
      </c>
    </row>
    <row r="54" spans="1:8">
      <c r="A54" s="113">
        <v>60</v>
      </c>
      <c r="B54" s="112" t="s">
        <v>54</v>
      </c>
      <c r="C54" s="109">
        <v>758</v>
      </c>
      <c r="D54" s="109">
        <v>819</v>
      </c>
      <c r="E54" s="109">
        <v>817</v>
      </c>
      <c r="F54" s="117">
        <f t="shared" si="0"/>
        <v>7.7836411609498682E-2</v>
      </c>
      <c r="G54" s="110">
        <f t="shared" si="1"/>
        <v>59</v>
      </c>
      <c r="H54" s="110">
        <f t="shared" si="2"/>
        <v>-2</v>
      </c>
    </row>
    <row r="55" spans="1:8">
      <c r="A55" s="113">
        <v>61</v>
      </c>
      <c r="B55" s="112" t="s">
        <v>55</v>
      </c>
      <c r="C55" s="109">
        <v>3207</v>
      </c>
      <c r="D55" s="109">
        <v>3319</v>
      </c>
      <c r="E55" s="109">
        <v>3233</v>
      </c>
      <c r="F55" s="117">
        <f t="shared" si="0"/>
        <v>8.1072653570314936E-3</v>
      </c>
      <c r="G55" s="110">
        <f t="shared" si="1"/>
        <v>26</v>
      </c>
      <c r="H55" s="110">
        <f t="shared" si="2"/>
        <v>-86</v>
      </c>
    </row>
    <row r="56" spans="1:8">
      <c r="A56" s="113">
        <v>62</v>
      </c>
      <c r="B56" s="112" t="s">
        <v>56</v>
      </c>
      <c r="C56" s="109">
        <v>6447</v>
      </c>
      <c r="D56" s="109">
        <v>7077</v>
      </c>
      <c r="E56" s="109">
        <v>7062</v>
      </c>
      <c r="F56" s="117">
        <f t="shared" si="0"/>
        <v>9.5393206142391815E-2</v>
      </c>
      <c r="G56" s="110">
        <f t="shared" si="1"/>
        <v>615</v>
      </c>
      <c r="H56" s="110">
        <f t="shared" si="2"/>
        <v>-15</v>
      </c>
    </row>
    <row r="57" spans="1:8">
      <c r="A57" s="113">
        <v>63</v>
      </c>
      <c r="B57" s="112" t="s">
        <v>57</v>
      </c>
      <c r="C57" s="109">
        <v>1664</v>
      </c>
      <c r="D57" s="109">
        <v>1779</v>
      </c>
      <c r="E57" s="109">
        <v>1722</v>
      </c>
      <c r="F57" s="117">
        <f t="shared" si="0"/>
        <v>3.4855769230769232E-2</v>
      </c>
      <c r="G57" s="110">
        <f t="shared" si="1"/>
        <v>58</v>
      </c>
      <c r="H57" s="110">
        <f t="shared" si="2"/>
        <v>-57</v>
      </c>
    </row>
    <row r="58" spans="1:8">
      <c r="A58" s="113">
        <v>64</v>
      </c>
      <c r="B58" s="112" t="s">
        <v>58</v>
      </c>
      <c r="C58" s="109">
        <v>7722</v>
      </c>
      <c r="D58" s="109">
        <v>7687</v>
      </c>
      <c r="E58" s="109">
        <v>7666</v>
      </c>
      <c r="F58" s="117">
        <f t="shared" si="0"/>
        <v>-7.2520072520072523E-3</v>
      </c>
      <c r="G58" s="110">
        <f t="shared" si="1"/>
        <v>-56</v>
      </c>
      <c r="H58" s="110">
        <f t="shared" si="2"/>
        <v>-21</v>
      </c>
    </row>
    <row r="59" spans="1:8">
      <c r="A59" s="113">
        <v>65</v>
      </c>
      <c r="B59" s="112" t="s">
        <v>59</v>
      </c>
      <c r="C59" s="109">
        <v>4325</v>
      </c>
      <c r="D59" s="109">
        <v>4115</v>
      </c>
      <c r="E59" s="109">
        <v>4068</v>
      </c>
      <c r="F59" s="117">
        <f t="shared" si="0"/>
        <v>-5.9421965317919073E-2</v>
      </c>
      <c r="G59" s="110">
        <f t="shared" si="1"/>
        <v>-257</v>
      </c>
      <c r="H59" s="110">
        <f t="shared" si="2"/>
        <v>-47</v>
      </c>
    </row>
    <row r="60" spans="1:8">
      <c r="A60" s="113">
        <v>66</v>
      </c>
      <c r="B60" s="112" t="s">
        <v>60</v>
      </c>
      <c r="C60" s="109">
        <v>10914</v>
      </c>
      <c r="D60" s="109">
        <v>11059</v>
      </c>
      <c r="E60" s="109">
        <v>11037</v>
      </c>
      <c r="F60" s="117">
        <f t="shared" si="0"/>
        <v>1.1269928532160528E-2</v>
      </c>
      <c r="G60" s="110">
        <f t="shared" si="1"/>
        <v>123</v>
      </c>
      <c r="H60" s="110">
        <f t="shared" si="2"/>
        <v>-22</v>
      </c>
    </row>
    <row r="61" spans="1:8">
      <c r="A61" s="113">
        <v>68</v>
      </c>
      <c r="B61" s="112" t="s">
        <v>61</v>
      </c>
      <c r="C61" s="109">
        <v>42610</v>
      </c>
      <c r="D61" s="109">
        <v>47803</v>
      </c>
      <c r="E61" s="109">
        <v>48050</v>
      </c>
      <c r="F61" s="117">
        <f t="shared" si="0"/>
        <v>0.1276695611358836</v>
      </c>
      <c r="G61" s="110">
        <f t="shared" si="1"/>
        <v>5440</v>
      </c>
      <c r="H61" s="110">
        <f t="shared" si="2"/>
        <v>247</v>
      </c>
    </row>
    <row r="62" spans="1:8">
      <c r="A62" s="113">
        <v>69</v>
      </c>
      <c r="B62" s="112" t="s">
        <v>62</v>
      </c>
      <c r="C62" s="109">
        <v>43528</v>
      </c>
      <c r="D62" s="109">
        <v>45606</v>
      </c>
      <c r="E62" s="109">
        <v>45607</v>
      </c>
      <c r="F62" s="117">
        <f t="shared" si="0"/>
        <v>4.7762359860319792E-2</v>
      </c>
      <c r="G62" s="110">
        <f t="shared" si="1"/>
        <v>2079</v>
      </c>
      <c r="H62" s="110">
        <f t="shared" si="2"/>
        <v>1</v>
      </c>
    </row>
    <row r="63" spans="1:8">
      <c r="A63" s="113">
        <v>70</v>
      </c>
      <c r="B63" s="112" t="s">
        <v>63</v>
      </c>
      <c r="C63" s="109">
        <v>22160</v>
      </c>
      <c r="D63" s="109">
        <v>21687</v>
      </c>
      <c r="E63" s="109">
        <v>21404</v>
      </c>
      <c r="F63" s="117">
        <f t="shared" si="0"/>
        <v>-3.411552346570397E-2</v>
      </c>
      <c r="G63" s="110">
        <f t="shared" si="1"/>
        <v>-756</v>
      </c>
      <c r="H63" s="110">
        <f t="shared" si="2"/>
        <v>-283</v>
      </c>
    </row>
    <row r="64" spans="1:8">
      <c r="A64" s="113">
        <v>71</v>
      </c>
      <c r="B64" s="112" t="s">
        <v>64</v>
      </c>
      <c r="C64" s="109">
        <v>20293</v>
      </c>
      <c r="D64" s="109">
        <v>21960</v>
      </c>
      <c r="E64" s="109">
        <v>21722</v>
      </c>
      <c r="F64" s="117">
        <f t="shared" si="0"/>
        <v>7.0418370866801361E-2</v>
      </c>
      <c r="G64" s="110">
        <f t="shared" si="1"/>
        <v>1429</v>
      </c>
      <c r="H64" s="110">
        <f t="shared" si="2"/>
        <v>-238</v>
      </c>
    </row>
    <row r="65" spans="1:8">
      <c r="A65" s="113">
        <v>72</v>
      </c>
      <c r="B65" s="112" t="s">
        <v>65</v>
      </c>
      <c r="C65" s="109">
        <v>758</v>
      </c>
      <c r="D65" s="109">
        <v>892</v>
      </c>
      <c r="E65" s="109">
        <v>869</v>
      </c>
      <c r="F65" s="117">
        <f t="shared" si="0"/>
        <v>0.14643799472295516</v>
      </c>
      <c r="G65" s="110">
        <f t="shared" si="1"/>
        <v>111</v>
      </c>
      <c r="H65" s="110">
        <f t="shared" si="2"/>
        <v>-23</v>
      </c>
    </row>
    <row r="66" spans="1:8">
      <c r="A66" s="113">
        <v>73</v>
      </c>
      <c r="B66" s="112" t="s">
        <v>66</v>
      </c>
      <c r="C66" s="109">
        <v>6849</v>
      </c>
      <c r="D66" s="109">
        <v>7160</v>
      </c>
      <c r="E66" s="109">
        <v>7026</v>
      </c>
      <c r="F66" s="117">
        <f t="shared" si="0"/>
        <v>2.5843188786684186E-2</v>
      </c>
      <c r="G66" s="110">
        <f t="shared" si="1"/>
        <v>177</v>
      </c>
      <c r="H66" s="110">
        <f t="shared" si="2"/>
        <v>-134</v>
      </c>
    </row>
    <row r="67" spans="1:8">
      <c r="A67" s="113">
        <v>74</v>
      </c>
      <c r="B67" s="112" t="s">
        <v>67</v>
      </c>
      <c r="C67" s="109">
        <v>6232</v>
      </c>
      <c r="D67" s="109">
        <v>7064</v>
      </c>
      <c r="E67" s="109">
        <v>6982</v>
      </c>
      <c r="F67" s="117">
        <f t="shared" ref="F67:F90" si="3">(E67-C67)/C67</f>
        <v>0.12034659820282413</v>
      </c>
      <c r="G67" s="110">
        <f t="shared" ref="G67:G90" si="4">E67-C67</f>
        <v>750</v>
      </c>
      <c r="H67" s="110">
        <f t="shared" ref="H67:H90" si="5">E67-D67</f>
        <v>-82</v>
      </c>
    </row>
    <row r="68" spans="1:8">
      <c r="A68" s="113">
        <v>75</v>
      </c>
      <c r="B68" s="112" t="s">
        <v>68</v>
      </c>
      <c r="C68" s="109">
        <v>1966</v>
      </c>
      <c r="D68" s="109">
        <v>2132</v>
      </c>
      <c r="E68" s="109">
        <v>2125</v>
      </c>
      <c r="F68" s="117">
        <f t="shared" si="3"/>
        <v>8.0874872838250247E-2</v>
      </c>
      <c r="G68" s="110">
        <f t="shared" si="4"/>
        <v>159</v>
      </c>
      <c r="H68" s="110">
        <f t="shared" si="5"/>
        <v>-7</v>
      </c>
    </row>
    <row r="69" spans="1:8">
      <c r="A69" s="113">
        <v>77</v>
      </c>
      <c r="B69" s="112" t="s">
        <v>69</v>
      </c>
      <c r="C69" s="109">
        <v>5512</v>
      </c>
      <c r="D69" s="109">
        <v>5752</v>
      </c>
      <c r="E69" s="109">
        <v>5611</v>
      </c>
      <c r="F69" s="117">
        <f t="shared" si="3"/>
        <v>1.7960812772133527E-2</v>
      </c>
      <c r="G69" s="110">
        <f t="shared" si="4"/>
        <v>99</v>
      </c>
      <c r="H69" s="110">
        <f t="shared" si="5"/>
        <v>-141</v>
      </c>
    </row>
    <row r="70" spans="1:8">
      <c r="A70" s="113">
        <v>78</v>
      </c>
      <c r="B70" s="112" t="s">
        <v>70</v>
      </c>
      <c r="C70" s="109">
        <v>983</v>
      </c>
      <c r="D70" s="109">
        <v>1306</v>
      </c>
      <c r="E70" s="109">
        <v>1327</v>
      </c>
      <c r="F70" s="117">
        <f t="shared" si="3"/>
        <v>0.34994913530010174</v>
      </c>
      <c r="G70" s="110">
        <f t="shared" si="4"/>
        <v>344</v>
      </c>
      <c r="H70" s="110">
        <f t="shared" si="5"/>
        <v>21</v>
      </c>
    </row>
    <row r="71" spans="1:8">
      <c r="A71" s="113">
        <v>79</v>
      </c>
      <c r="B71" s="112" t="s">
        <v>71</v>
      </c>
      <c r="C71" s="109">
        <v>7529</v>
      </c>
      <c r="D71" s="109">
        <v>8006</v>
      </c>
      <c r="E71" s="109">
        <v>7942</v>
      </c>
      <c r="F71" s="117">
        <f t="shared" si="3"/>
        <v>5.4854562358878999E-2</v>
      </c>
      <c r="G71" s="110">
        <f t="shared" si="4"/>
        <v>413</v>
      </c>
      <c r="H71" s="110">
        <f t="shared" si="5"/>
        <v>-64</v>
      </c>
    </row>
    <row r="72" spans="1:8">
      <c r="A72" s="113">
        <v>80</v>
      </c>
      <c r="B72" s="112" t="s">
        <v>72</v>
      </c>
      <c r="C72" s="109">
        <v>19193</v>
      </c>
      <c r="D72" s="109">
        <v>19998</v>
      </c>
      <c r="E72" s="109">
        <v>19956</v>
      </c>
      <c r="F72" s="117">
        <f t="shared" si="3"/>
        <v>3.9754077007242226E-2</v>
      </c>
      <c r="G72" s="110">
        <f t="shared" si="4"/>
        <v>763</v>
      </c>
      <c r="H72" s="110">
        <f t="shared" si="5"/>
        <v>-42</v>
      </c>
    </row>
    <row r="73" spans="1:8">
      <c r="A73" s="113">
        <v>81</v>
      </c>
      <c r="B73" s="112" t="s">
        <v>73</v>
      </c>
      <c r="C73" s="109">
        <v>52832</v>
      </c>
      <c r="D73" s="109">
        <v>55440</v>
      </c>
      <c r="E73" s="109">
        <v>53175</v>
      </c>
      <c r="F73" s="117">
        <f t="shared" si="3"/>
        <v>6.4922774076317386E-3</v>
      </c>
      <c r="G73" s="110">
        <f t="shared" si="4"/>
        <v>343</v>
      </c>
      <c r="H73" s="110">
        <f t="shared" si="5"/>
        <v>-2265</v>
      </c>
    </row>
    <row r="74" spans="1:8">
      <c r="A74" s="113">
        <v>82</v>
      </c>
      <c r="B74" s="112" t="s">
        <v>74</v>
      </c>
      <c r="C74" s="109">
        <v>50886</v>
      </c>
      <c r="D74" s="109">
        <v>51961</v>
      </c>
      <c r="E74" s="109">
        <v>51384</v>
      </c>
      <c r="F74" s="117">
        <f t="shared" si="3"/>
        <v>9.7865817710175683E-3</v>
      </c>
      <c r="G74" s="110">
        <f t="shared" si="4"/>
        <v>498</v>
      </c>
      <c r="H74" s="110">
        <f t="shared" si="5"/>
        <v>-577</v>
      </c>
    </row>
    <row r="75" spans="1:8">
      <c r="A75" s="113">
        <v>84</v>
      </c>
      <c r="B75" s="112" t="s">
        <v>75</v>
      </c>
      <c r="C75" s="109">
        <v>848</v>
      </c>
      <c r="D75" s="109">
        <v>1533</v>
      </c>
      <c r="E75" s="109">
        <v>1597</v>
      </c>
      <c r="F75" s="117">
        <f t="shared" si="3"/>
        <v>0.88325471698113212</v>
      </c>
      <c r="G75" s="110">
        <f t="shared" si="4"/>
        <v>749</v>
      </c>
      <c r="H75" s="110">
        <f t="shared" si="5"/>
        <v>64</v>
      </c>
    </row>
    <row r="76" spans="1:8">
      <c r="A76" s="113">
        <v>85</v>
      </c>
      <c r="B76" s="112" t="s">
        <v>76</v>
      </c>
      <c r="C76" s="109">
        <v>29592</v>
      </c>
      <c r="D76" s="109">
        <v>31240</v>
      </c>
      <c r="E76" s="109">
        <v>31272</v>
      </c>
      <c r="F76" s="117">
        <f t="shared" si="3"/>
        <v>5.6772100567721008E-2</v>
      </c>
      <c r="G76" s="110">
        <f t="shared" si="4"/>
        <v>1680</v>
      </c>
      <c r="H76" s="110">
        <f t="shared" si="5"/>
        <v>32</v>
      </c>
    </row>
    <row r="77" spans="1:8">
      <c r="A77" s="113">
        <v>86</v>
      </c>
      <c r="B77" s="112" t="s">
        <v>77</v>
      </c>
      <c r="C77" s="109">
        <v>20802</v>
      </c>
      <c r="D77" s="109">
        <v>22134</v>
      </c>
      <c r="E77" s="109">
        <v>22222</v>
      </c>
      <c r="F77" s="117">
        <f t="shared" si="3"/>
        <v>6.8262667051245077E-2</v>
      </c>
      <c r="G77" s="110">
        <f t="shared" si="4"/>
        <v>1420</v>
      </c>
      <c r="H77" s="110">
        <f t="shared" si="5"/>
        <v>88</v>
      </c>
    </row>
    <row r="78" spans="1:8">
      <c r="A78" s="113">
        <v>87</v>
      </c>
      <c r="B78" s="112" t="s">
        <v>78</v>
      </c>
      <c r="C78" s="109">
        <v>1620</v>
      </c>
      <c r="D78" s="109">
        <v>1545</v>
      </c>
      <c r="E78" s="109">
        <v>1563</v>
      </c>
      <c r="F78" s="117">
        <f t="shared" si="3"/>
        <v>-3.5185185185185187E-2</v>
      </c>
      <c r="G78" s="110">
        <f t="shared" si="4"/>
        <v>-57</v>
      </c>
      <c r="H78" s="110">
        <f t="shared" si="5"/>
        <v>18</v>
      </c>
    </row>
    <row r="79" spans="1:8">
      <c r="A79" s="113">
        <v>88</v>
      </c>
      <c r="B79" s="112" t="s">
        <v>79</v>
      </c>
      <c r="C79" s="109">
        <v>4073</v>
      </c>
      <c r="D79" s="109">
        <v>4293</v>
      </c>
      <c r="E79" s="109">
        <v>4280</v>
      </c>
      <c r="F79" s="117">
        <f t="shared" si="3"/>
        <v>5.0822489565430888E-2</v>
      </c>
      <c r="G79" s="110">
        <f t="shared" si="4"/>
        <v>207</v>
      </c>
      <c r="H79" s="110">
        <f t="shared" si="5"/>
        <v>-13</v>
      </c>
    </row>
    <row r="80" spans="1:8">
      <c r="A80" s="113">
        <v>90</v>
      </c>
      <c r="B80" s="112" t="s">
        <v>80</v>
      </c>
      <c r="C80" s="109">
        <v>1348</v>
      </c>
      <c r="D80" s="109">
        <v>1449</v>
      </c>
      <c r="E80" s="109">
        <v>1433</v>
      </c>
      <c r="F80" s="117">
        <f t="shared" si="3"/>
        <v>6.3056379821958455E-2</v>
      </c>
      <c r="G80" s="110">
        <f t="shared" si="4"/>
        <v>85</v>
      </c>
      <c r="H80" s="110">
        <f t="shared" si="5"/>
        <v>-16</v>
      </c>
    </row>
    <row r="81" spans="1:8">
      <c r="A81" s="113">
        <v>91</v>
      </c>
      <c r="B81" s="112" t="s">
        <v>81</v>
      </c>
      <c r="C81" s="109">
        <v>319</v>
      </c>
      <c r="D81" s="109">
        <v>371</v>
      </c>
      <c r="E81" s="109">
        <v>361</v>
      </c>
      <c r="F81" s="117">
        <f t="shared" si="3"/>
        <v>0.13166144200626959</v>
      </c>
      <c r="G81" s="110">
        <f t="shared" si="4"/>
        <v>42</v>
      </c>
      <c r="H81" s="110">
        <f t="shared" si="5"/>
        <v>-10</v>
      </c>
    </row>
    <row r="82" spans="1:8">
      <c r="A82" s="113">
        <v>92</v>
      </c>
      <c r="B82" s="112" t="s">
        <v>82</v>
      </c>
      <c r="C82" s="109">
        <v>4165</v>
      </c>
      <c r="D82" s="109">
        <v>4004</v>
      </c>
      <c r="E82" s="109">
        <v>3936</v>
      </c>
      <c r="F82" s="117">
        <f t="shared" si="3"/>
        <v>-5.498199279711885E-2</v>
      </c>
      <c r="G82" s="110">
        <f t="shared" si="4"/>
        <v>-229</v>
      </c>
      <c r="H82" s="110">
        <f t="shared" si="5"/>
        <v>-68</v>
      </c>
    </row>
    <row r="83" spans="1:8">
      <c r="A83" s="113">
        <v>93</v>
      </c>
      <c r="B83" s="112" t="s">
        <v>83</v>
      </c>
      <c r="C83" s="109">
        <v>6477</v>
      </c>
      <c r="D83" s="109">
        <v>7044</v>
      </c>
      <c r="E83" s="109">
        <v>6964</v>
      </c>
      <c r="F83" s="117">
        <f t="shared" si="3"/>
        <v>7.5189130770418403E-2</v>
      </c>
      <c r="G83" s="110">
        <f t="shared" si="4"/>
        <v>487</v>
      </c>
      <c r="H83" s="110">
        <f t="shared" si="5"/>
        <v>-80</v>
      </c>
    </row>
    <row r="84" spans="1:8">
      <c r="A84" s="113">
        <v>94</v>
      </c>
      <c r="B84" s="112" t="s">
        <v>84</v>
      </c>
      <c r="C84" s="109">
        <v>9929</v>
      </c>
      <c r="D84" s="109">
        <v>10312</v>
      </c>
      <c r="E84" s="109">
        <v>10264</v>
      </c>
      <c r="F84" s="117">
        <f t="shared" si="3"/>
        <v>3.3739550810756372E-2</v>
      </c>
      <c r="G84" s="110">
        <f t="shared" si="4"/>
        <v>335</v>
      </c>
      <c r="H84" s="110">
        <f t="shared" si="5"/>
        <v>-48</v>
      </c>
    </row>
    <row r="85" spans="1:8">
      <c r="A85" s="113">
        <v>95</v>
      </c>
      <c r="B85" s="112" t="s">
        <v>85</v>
      </c>
      <c r="C85" s="109">
        <v>11615</v>
      </c>
      <c r="D85" s="109">
        <v>11730</v>
      </c>
      <c r="E85" s="109">
        <v>11587</v>
      </c>
      <c r="F85" s="117">
        <f t="shared" si="3"/>
        <v>-2.4106758501937151E-3</v>
      </c>
      <c r="G85" s="110">
        <f t="shared" si="4"/>
        <v>-28</v>
      </c>
      <c r="H85" s="110">
        <f t="shared" si="5"/>
        <v>-143</v>
      </c>
    </row>
    <row r="86" spans="1:8">
      <c r="A86" s="113">
        <v>96</v>
      </c>
      <c r="B86" s="112" t="s">
        <v>86</v>
      </c>
      <c r="C86" s="109">
        <v>27205</v>
      </c>
      <c r="D86" s="109">
        <v>28464</v>
      </c>
      <c r="E86" s="109">
        <v>28028</v>
      </c>
      <c r="F86" s="117">
        <f t="shared" si="3"/>
        <v>3.0251791950009189E-2</v>
      </c>
      <c r="G86" s="110">
        <f t="shared" si="4"/>
        <v>823</v>
      </c>
      <c r="H86" s="110">
        <f t="shared" si="5"/>
        <v>-436</v>
      </c>
    </row>
    <row r="87" spans="1:8">
      <c r="A87" s="113">
        <v>97</v>
      </c>
      <c r="B87" s="112" t="s">
        <v>87</v>
      </c>
      <c r="C87" s="109">
        <v>32530</v>
      </c>
      <c r="D87" s="109">
        <v>26966</v>
      </c>
      <c r="E87" s="109">
        <v>26300</v>
      </c>
      <c r="F87" s="117">
        <f t="shared" si="3"/>
        <v>-0.19151552413157086</v>
      </c>
      <c r="G87" s="110">
        <f t="shared" si="4"/>
        <v>-6230</v>
      </c>
      <c r="H87" s="110">
        <f t="shared" si="5"/>
        <v>-666</v>
      </c>
    </row>
    <row r="88" spans="1:8">
      <c r="A88" s="113">
        <v>98</v>
      </c>
      <c r="B88" s="112" t="s">
        <v>88</v>
      </c>
      <c r="C88" s="109">
        <v>554</v>
      </c>
      <c r="D88" s="109">
        <v>525</v>
      </c>
      <c r="E88" s="109">
        <v>517</v>
      </c>
      <c r="F88" s="117">
        <f t="shared" si="3"/>
        <v>-6.6787003610108309E-2</v>
      </c>
      <c r="G88" s="110">
        <f t="shared" si="4"/>
        <v>-37</v>
      </c>
      <c r="H88" s="110">
        <f t="shared" si="5"/>
        <v>-8</v>
      </c>
    </row>
    <row r="89" spans="1:8">
      <c r="A89" s="113">
        <v>99</v>
      </c>
      <c r="B89" s="112" t="s">
        <v>89</v>
      </c>
      <c r="C89" s="109">
        <v>486</v>
      </c>
      <c r="D89" s="109">
        <v>496</v>
      </c>
      <c r="E89" s="109">
        <v>493</v>
      </c>
      <c r="F89" s="117">
        <f t="shared" si="3"/>
        <v>1.4403292181069959E-2</v>
      </c>
      <c r="G89" s="110">
        <f t="shared" si="4"/>
        <v>7</v>
      </c>
      <c r="H89" s="110">
        <f t="shared" si="5"/>
        <v>-3</v>
      </c>
    </row>
    <row r="90" spans="1:8" ht="14.5" customHeight="1">
      <c r="A90" s="135" t="s">
        <v>90</v>
      </c>
      <c r="B90" s="135"/>
      <c r="C90" s="109">
        <v>1656585</v>
      </c>
      <c r="D90" s="109">
        <v>1735557</v>
      </c>
      <c r="E90" s="109">
        <v>1705724</v>
      </c>
      <c r="F90" s="117">
        <f t="shared" si="3"/>
        <v>2.9662830461461381E-2</v>
      </c>
      <c r="G90" s="110">
        <f t="shared" si="4"/>
        <v>49139</v>
      </c>
      <c r="H90" s="110">
        <f t="shared" si="5"/>
        <v>-29833</v>
      </c>
    </row>
    <row r="91" spans="1:8">
      <c r="A91" s="9"/>
      <c r="B91" s="9"/>
    </row>
  </sheetData>
  <mergeCells count="1">
    <mergeCell ref="A90:B90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83"/>
  <sheetViews>
    <sheetView topLeftCell="J1" workbookViewId="0">
      <selection activeCell="T5" sqref="T5"/>
    </sheetView>
  </sheetViews>
  <sheetFormatPr defaultRowHeight="14.5"/>
  <cols>
    <col min="2" max="2" width="19.08984375" customWidth="1"/>
    <col min="3" max="5" width="9.90625" bestFit="1" customWidth="1"/>
    <col min="6" max="6" width="34.81640625" customWidth="1"/>
    <col min="7" max="7" width="34.6328125" customWidth="1"/>
    <col min="8" max="8" width="31" customWidth="1"/>
  </cols>
  <sheetData>
    <row r="1" spans="1:8" ht="43.5" customHeight="1">
      <c r="A1" s="1" t="s">
        <v>92</v>
      </c>
      <c r="B1" s="1" t="s">
        <v>175</v>
      </c>
      <c r="C1" s="1">
        <v>42005</v>
      </c>
      <c r="D1" s="1">
        <v>42339</v>
      </c>
      <c r="E1" s="1">
        <v>42370</v>
      </c>
      <c r="F1" s="1" t="s">
        <v>322</v>
      </c>
      <c r="G1" s="1" t="s">
        <v>323</v>
      </c>
      <c r="H1" s="2" t="s">
        <v>324</v>
      </c>
    </row>
    <row r="2" spans="1:8">
      <c r="A2" s="91">
        <v>1</v>
      </c>
      <c r="B2" s="116" t="s">
        <v>93</v>
      </c>
      <c r="C2" s="33">
        <v>236900</v>
      </c>
      <c r="D2" s="33">
        <v>250088</v>
      </c>
      <c r="E2" s="33">
        <v>244356</v>
      </c>
      <c r="F2" s="117">
        <f>(E2-C2)/C2</f>
        <v>3.1473195441114397E-2</v>
      </c>
      <c r="G2" s="33">
        <f>E2-C2</f>
        <v>7456</v>
      </c>
      <c r="H2" s="33">
        <f>E2-D2</f>
        <v>-5732</v>
      </c>
    </row>
    <row r="3" spans="1:8">
      <c r="A3" s="91">
        <v>2</v>
      </c>
      <c r="B3" s="116" t="s">
        <v>94</v>
      </c>
      <c r="C3" s="33">
        <v>37740</v>
      </c>
      <c r="D3" s="33">
        <v>42825</v>
      </c>
      <c r="E3" s="33">
        <v>40576</v>
      </c>
      <c r="F3" s="117">
        <f t="shared" ref="F3:F66" si="0">(E3-C3)/C3</f>
        <v>7.5145733969263384E-2</v>
      </c>
      <c r="G3" s="33">
        <f t="shared" ref="G3:G66" si="1">E3-C3</f>
        <v>2836</v>
      </c>
      <c r="H3" s="33">
        <f t="shared" ref="H3:H66" si="2">E3-D3</f>
        <v>-2249</v>
      </c>
    </row>
    <row r="4" spans="1:8">
      <c r="A4" s="91">
        <v>3</v>
      </c>
      <c r="B4" s="116" t="s">
        <v>95</v>
      </c>
      <c r="C4" s="33">
        <v>72462</v>
      </c>
      <c r="D4" s="33">
        <v>82438</v>
      </c>
      <c r="E4" s="33">
        <v>76550</v>
      </c>
      <c r="F4" s="117">
        <f t="shared" si="0"/>
        <v>5.6415776544947699E-2</v>
      </c>
      <c r="G4" s="33">
        <f t="shared" si="1"/>
        <v>4088</v>
      </c>
      <c r="H4" s="33">
        <f t="shared" si="2"/>
        <v>-5888</v>
      </c>
    </row>
    <row r="5" spans="1:8">
      <c r="A5" s="91">
        <v>4</v>
      </c>
      <c r="B5" s="116" t="s">
        <v>96</v>
      </c>
      <c r="C5" s="33">
        <v>16412</v>
      </c>
      <c r="D5" s="33">
        <v>19895</v>
      </c>
      <c r="E5" s="33">
        <v>18569</v>
      </c>
      <c r="F5" s="117">
        <f t="shared" si="0"/>
        <v>0.13142822325127956</v>
      </c>
      <c r="G5" s="33">
        <f t="shared" si="1"/>
        <v>2157</v>
      </c>
      <c r="H5" s="33">
        <f t="shared" si="2"/>
        <v>-1326</v>
      </c>
    </row>
    <row r="6" spans="1:8">
      <c r="A6" s="91">
        <v>5</v>
      </c>
      <c r="B6" s="116" t="s">
        <v>97</v>
      </c>
      <c r="C6" s="33">
        <v>32319</v>
      </c>
      <c r="D6" s="33">
        <v>34095</v>
      </c>
      <c r="E6" s="33">
        <v>33020</v>
      </c>
      <c r="F6" s="117">
        <f t="shared" si="0"/>
        <v>2.1690027537980754E-2</v>
      </c>
      <c r="G6" s="33">
        <f t="shared" si="1"/>
        <v>701</v>
      </c>
      <c r="H6" s="33">
        <f t="shared" si="2"/>
        <v>-1075</v>
      </c>
    </row>
    <row r="7" spans="1:8">
      <c r="A7" s="91">
        <v>6</v>
      </c>
      <c r="B7" s="116" t="s">
        <v>98</v>
      </c>
      <c r="C7" s="33">
        <v>871855</v>
      </c>
      <c r="D7" s="33">
        <v>904488</v>
      </c>
      <c r="E7" s="33">
        <v>881430</v>
      </c>
      <c r="F7" s="117">
        <f t="shared" si="0"/>
        <v>1.09823307774802E-2</v>
      </c>
      <c r="G7" s="33">
        <f t="shared" si="1"/>
        <v>9575</v>
      </c>
      <c r="H7" s="33">
        <f t="shared" si="2"/>
        <v>-23058</v>
      </c>
    </row>
    <row r="8" spans="1:8">
      <c r="A8" s="91">
        <v>7</v>
      </c>
      <c r="B8" s="116" t="s">
        <v>99</v>
      </c>
      <c r="C8" s="33">
        <v>387591</v>
      </c>
      <c r="D8" s="33">
        <v>400029</v>
      </c>
      <c r="E8" s="33">
        <v>390524</v>
      </c>
      <c r="F8" s="117">
        <f t="shared" si="0"/>
        <v>7.5672551736237423E-3</v>
      </c>
      <c r="G8" s="33">
        <f t="shared" si="1"/>
        <v>2933</v>
      </c>
      <c r="H8" s="33">
        <f t="shared" si="2"/>
        <v>-9505</v>
      </c>
    </row>
    <row r="9" spans="1:8">
      <c r="A9" s="91">
        <v>8</v>
      </c>
      <c r="B9" s="116" t="s">
        <v>100</v>
      </c>
      <c r="C9" s="33">
        <v>18993</v>
      </c>
      <c r="D9" s="33">
        <v>23081</v>
      </c>
      <c r="E9" s="33">
        <v>21844</v>
      </c>
      <c r="F9" s="117">
        <f t="shared" si="0"/>
        <v>0.15010793450218501</v>
      </c>
      <c r="G9" s="33">
        <f t="shared" si="1"/>
        <v>2851</v>
      </c>
      <c r="H9" s="33">
        <f t="shared" si="2"/>
        <v>-1237</v>
      </c>
    </row>
    <row r="10" spans="1:8">
      <c r="A10" s="91">
        <v>9</v>
      </c>
      <c r="B10" s="116" t="s">
        <v>101</v>
      </c>
      <c r="C10" s="33">
        <v>122727</v>
      </c>
      <c r="D10" s="33">
        <v>135224</v>
      </c>
      <c r="E10" s="33">
        <v>132649</v>
      </c>
      <c r="F10" s="117">
        <f t="shared" si="0"/>
        <v>8.084610558393833E-2</v>
      </c>
      <c r="G10" s="33">
        <f t="shared" si="1"/>
        <v>9922</v>
      </c>
      <c r="H10" s="33">
        <f t="shared" si="2"/>
        <v>-2575</v>
      </c>
    </row>
    <row r="11" spans="1:8">
      <c r="A11" s="91">
        <v>10</v>
      </c>
      <c r="B11" s="116" t="s">
        <v>102</v>
      </c>
      <c r="C11" s="33">
        <v>136628</v>
      </c>
      <c r="D11" s="33">
        <v>147712</v>
      </c>
      <c r="E11" s="33">
        <v>144145</v>
      </c>
      <c r="F11" s="117">
        <f t="shared" si="0"/>
        <v>5.5018005094124189E-2</v>
      </c>
      <c r="G11" s="33">
        <f t="shared" si="1"/>
        <v>7517</v>
      </c>
      <c r="H11" s="33">
        <f t="shared" si="2"/>
        <v>-3567</v>
      </c>
    </row>
    <row r="12" spans="1:8">
      <c r="A12" s="91">
        <v>11</v>
      </c>
      <c r="B12" s="116" t="s">
        <v>103</v>
      </c>
      <c r="C12" s="33">
        <v>27448</v>
      </c>
      <c r="D12" s="33">
        <v>29636</v>
      </c>
      <c r="E12" s="33">
        <v>28745</v>
      </c>
      <c r="F12" s="117">
        <f t="shared" si="0"/>
        <v>4.7252987467210725E-2</v>
      </c>
      <c r="G12" s="33">
        <f t="shared" si="1"/>
        <v>1297</v>
      </c>
      <c r="H12" s="33">
        <f t="shared" si="2"/>
        <v>-891</v>
      </c>
    </row>
    <row r="13" spans="1:8">
      <c r="A13" s="91">
        <v>12</v>
      </c>
      <c r="B13" s="116" t="s">
        <v>104</v>
      </c>
      <c r="C13" s="33">
        <v>15532</v>
      </c>
      <c r="D13" s="33">
        <v>20488</v>
      </c>
      <c r="E13" s="33">
        <v>17877</v>
      </c>
      <c r="F13" s="117">
        <f t="shared" si="0"/>
        <v>0.15097862477465876</v>
      </c>
      <c r="G13" s="33">
        <f t="shared" si="1"/>
        <v>2345</v>
      </c>
      <c r="H13" s="33">
        <f t="shared" si="2"/>
        <v>-2611</v>
      </c>
    </row>
    <row r="14" spans="1:8">
      <c r="A14" s="91">
        <v>13</v>
      </c>
      <c r="B14" s="116" t="s">
        <v>105</v>
      </c>
      <c r="C14" s="33">
        <v>17261</v>
      </c>
      <c r="D14" s="33">
        <v>20448</v>
      </c>
      <c r="E14" s="33">
        <v>18563</v>
      </c>
      <c r="F14" s="117">
        <f t="shared" si="0"/>
        <v>7.5430160477376745E-2</v>
      </c>
      <c r="G14" s="33">
        <f t="shared" si="1"/>
        <v>1302</v>
      </c>
      <c r="H14" s="33">
        <f t="shared" si="2"/>
        <v>-1885</v>
      </c>
    </row>
    <row r="15" spans="1:8">
      <c r="A15" s="91">
        <v>14</v>
      </c>
      <c r="B15" s="116" t="s">
        <v>106</v>
      </c>
      <c r="C15" s="33">
        <v>42633</v>
      </c>
      <c r="D15" s="33">
        <v>46279</v>
      </c>
      <c r="E15" s="33">
        <v>44487</v>
      </c>
      <c r="F15" s="117">
        <f t="shared" si="0"/>
        <v>4.3487439307578639E-2</v>
      </c>
      <c r="G15" s="33">
        <f t="shared" si="1"/>
        <v>1854</v>
      </c>
      <c r="H15" s="33">
        <f t="shared" si="2"/>
        <v>-1792</v>
      </c>
    </row>
    <row r="16" spans="1:8">
      <c r="A16" s="91">
        <v>15</v>
      </c>
      <c r="B16" s="116" t="s">
        <v>107</v>
      </c>
      <c r="C16" s="33">
        <v>32709</v>
      </c>
      <c r="D16" s="33">
        <v>35245</v>
      </c>
      <c r="E16" s="33">
        <v>33962</v>
      </c>
      <c r="F16" s="117">
        <f t="shared" si="0"/>
        <v>3.8307499464979057E-2</v>
      </c>
      <c r="G16" s="33">
        <f t="shared" si="1"/>
        <v>1253</v>
      </c>
      <c r="H16" s="33">
        <f t="shared" si="2"/>
        <v>-1283</v>
      </c>
    </row>
    <row r="17" spans="1:8">
      <c r="A17" s="91">
        <v>16</v>
      </c>
      <c r="B17" s="116" t="s">
        <v>108</v>
      </c>
      <c r="C17" s="33">
        <v>488328</v>
      </c>
      <c r="D17" s="33">
        <v>506018</v>
      </c>
      <c r="E17" s="33">
        <v>497570</v>
      </c>
      <c r="F17" s="117">
        <f t="shared" si="0"/>
        <v>1.8925803967824905E-2</v>
      </c>
      <c r="G17" s="33">
        <f t="shared" si="1"/>
        <v>9242</v>
      </c>
      <c r="H17" s="33">
        <f t="shared" si="2"/>
        <v>-8448</v>
      </c>
    </row>
    <row r="18" spans="1:8">
      <c r="A18" s="91">
        <v>17</v>
      </c>
      <c r="B18" s="116" t="s">
        <v>109</v>
      </c>
      <c r="C18" s="33">
        <v>60858</v>
      </c>
      <c r="D18" s="33">
        <v>67926</v>
      </c>
      <c r="E18" s="33">
        <v>65681</v>
      </c>
      <c r="F18" s="117">
        <f t="shared" si="0"/>
        <v>7.9250057510927077E-2</v>
      </c>
      <c r="G18" s="33">
        <f t="shared" si="1"/>
        <v>4823</v>
      </c>
      <c r="H18" s="33">
        <f t="shared" si="2"/>
        <v>-2245</v>
      </c>
    </row>
    <row r="19" spans="1:8">
      <c r="A19" s="91">
        <v>18</v>
      </c>
      <c r="B19" s="116" t="s">
        <v>110</v>
      </c>
      <c r="C19" s="33">
        <v>17187</v>
      </c>
      <c r="D19" s="33">
        <v>19570</v>
      </c>
      <c r="E19" s="33">
        <v>18437</v>
      </c>
      <c r="F19" s="117">
        <f t="shared" si="0"/>
        <v>7.2729388491301561E-2</v>
      </c>
      <c r="G19" s="33">
        <f t="shared" si="1"/>
        <v>1250</v>
      </c>
      <c r="H19" s="33">
        <f t="shared" si="2"/>
        <v>-1133</v>
      </c>
    </row>
    <row r="20" spans="1:8">
      <c r="A20" s="91">
        <v>19</v>
      </c>
      <c r="B20" s="116" t="s">
        <v>111</v>
      </c>
      <c r="C20" s="33">
        <v>45169</v>
      </c>
      <c r="D20" s="33">
        <v>51623</v>
      </c>
      <c r="E20" s="33">
        <v>49054</v>
      </c>
      <c r="F20" s="117">
        <f t="shared" si="0"/>
        <v>8.6010316810201687E-2</v>
      </c>
      <c r="G20" s="33">
        <f t="shared" si="1"/>
        <v>3885</v>
      </c>
      <c r="H20" s="33">
        <f t="shared" si="2"/>
        <v>-2569</v>
      </c>
    </row>
    <row r="21" spans="1:8">
      <c r="A21" s="91">
        <v>20</v>
      </c>
      <c r="B21" s="116" t="s">
        <v>112</v>
      </c>
      <c r="C21" s="33">
        <v>158411</v>
      </c>
      <c r="D21" s="33">
        <v>167887</v>
      </c>
      <c r="E21" s="33">
        <v>161983</v>
      </c>
      <c r="F21" s="117">
        <f t="shared" si="0"/>
        <v>2.2548939151952833E-2</v>
      </c>
      <c r="G21" s="33">
        <f t="shared" si="1"/>
        <v>3572</v>
      </c>
      <c r="H21" s="33">
        <f t="shared" si="2"/>
        <v>-5904</v>
      </c>
    </row>
    <row r="22" spans="1:8">
      <c r="A22" s="91">
        <v>21</v>
      </c>
      <c r="B22" s="116" t="s">
        <v>113</v>
      </c>
      <c r="C22" s="33">
        <v>104278</v>
      </c>
      <c r="D22" s="33">
        <v>112168</v>
      </c>
      <c r="E22" s="33">
        <v>106011</v>
      </c>
      <c r="F22" s="117">
        <f t="shared" si="0"/>
        <v>1.661903757264236E-2</v>
      </c>
      <c r="G22" s="33">
        <f t="shared" si="1"/>
        <v>1733</v>
      </c>
      <c r="H22" s="33">
        <f t="shared" si="2"/>
        <v>-6157</v>
      </c>
    </row>
    <row r="23" spans="1:8">
      <c r="A23" s="91">
        <v>22</v>
      </c>
      <c r="B23" s="116" t="s">
        <v>114</v>
      </c>
      <c r="C23" s="33">
        <v>46624</v>
      </c>
      <c r="D23" s="33">
        <v>49515</v>
      </c>
      <c r="E23" s="33">
        <v>47711</v>
      </c>
      <c r="F23" s="117">
        <f t="shared" si="0"/>
        <v>2.331417295813315E-2</v>
      </c>
      <c r="G23" s="33">
        <f t="shared" si="1"/>
        <v>1087</v>
      </c>
      <c r="H23" s="33">
        <f t="shared" si="2"/>
        <v>-1804</v>
      </c>
    </row>
    <row r="24" spans="1:8">
      <c r="A24" s="91">
        <v>23</v>
      </c>
      <c r="B24" s="116" t="s">
        <v>115</v>
      </c>
      <c r="C24" s="33">
        <v>45563</v>
      </c>
      <c r="D24" s="33">
        <v>52339</v>
      </c>
      <c r="E24" s="33">
        <v>48706</v>
      </c>
      <c r="F24" s="117">
        <f t="shared" si="0"/>
        <v>6.8981410354893219E-2</v>
      </c>
      <c r="G24" s="33">
        <f t="shared" si="1"/>
        <v>3143</v>
      </c>
      <c r="H24" s="33">
        <f t="shared" si="2"/>
        <v>-3633</v>
      </c>
    </row>
    <row r="25" spans="1:8">
      <c r="A25" s="91">
        <v>24</v>
      </c>
      <c r="B25" s="116" t="s">
        <v>116</v>
      </c>
      <c r="C25" s="33">
        <v>20996</v>
      </c>
      <c r="D25" s="33">
        <v>23867</v>
      </c>
      <c r="E25" s="33">
        <v>22439</v>
      </c>
      <c r="F25" s="117">
        <f t="shared" si="0"/>
        <v>6.8727376643170121E-2</v>
      </c>
      <c r="G25" s="33">
        <f t="shared" si="1"/>
        <v>1443</v>
      </c>
      <c r="H25" s="33">
        <f t="shared" si="2"/>
        <v>-1428</v>
      </c>
    </row>
    <row r="26" spans="1:8">
      <c r="A26" s="91">
        <v>25</v>
      </c>
      <c r="B26" s="116" t="s">
        <v>117</v>
      </c>
      <c r="C26" s="33">
        <v>58572</v>
      </c>
      <c r="D26" s="33">
        <v>67068</v>
      </c>
      <c r="E26" s="33">
        <v>65075</v>
      </c>
      <c r="F26" s="117">
        <f t="shared" si="0"/>
        <v>0.11102574609028204</v>
      </c>
      <c r="G26" s="33">
        <f t="shared" si="1"/>
        <v>6503</v>
      </c>
      <c r="H26" s="33">
        <f t="shared" si="2"/>
        <v>-1993</v>
      </c>
    </row>
    <row r="27" spans="1:8">
      <c r="A27" s="91">
        <v>26</v>
      </c>
      <c r="B27" s="116" t="s">
        <v>118</v>
      </c>
      <c r="C27" s="33">
        <v>113606</v>
      </c>
      <c r="D27" s="33">
        <v>121943</v>
      </c>
      <c r="E27" s="33">
        <v>116781</v>
      </c>
      <c r="F27" s="117">
        <f t="shared" si="0"/>
        <v>2.7947467563332922E-2</v>
      </c>
      <c r="G27" s="33">
        <f t="shared" si="1"/>
        <v>3175</v>
      </c>
      <c r="H27" s="33">
        <f t="shared" si="2"/>
        <v>-5162</v>
      </c>
    </row>
    <row r="28" spans="1:8">
      <c r="A28" s="91">
        <v>27</v>
      </c>
      <c r="B28" s="116" t="s">
        <v>119</v>
      </c>
      <c r="C28" s="33">
        <v>203619</v>
      </c>
      <c r="D28" s="33">
        <v>207231</v>
      </c>
      <c r="E28" s="33">
        <v>198494</v>
      </c>
      <c r="F28" s="117">
        <f t="shared" si="0"/>
        <v>-2.5169556868465122E-2</v>
      </c>
      <c r="G28" s="33">
        <f t="shared" si="1"/>
        <v>-5125</v>
      </c>
      <c r="H28" s="33">
        <f t="shared" si="2"/>
        <v>-8737</v>
      </c>
    </row>
    <row r="29" spans="1:8">
      <c r="A29" s="91">
        <v>28</v>
      </c>
      <c r="B29" s="116" t="s">
        <v>120</v>
      </c>
      <c r="C29" s="33">
        <v>40773</v>
      </c>
      <c r="D29" s="33">
        <v>45761</v>
      </c>
      <c r="E29" s="33">
        <v>43382</v>
      </c>
      <c r="F29" s="117">
        <f t="shared" si="0"/>
        <v>6.3988423711770048E-2</v>
      </c>
      <c r="G29" s="33">
        <f t="shared" si="1"/>
        <v>2609</v>
      </c>
      <c r="H29" s="33">
        <f t="shared" si="2"/>
        <v>-2379</v>
      </c>
    </row>
    <row r="30" spans="1:8">
      <c r="A30" s="91">
        <v>29</v>
      </c>
      <c r="B30" s="116" t="s">
        <v>121</v>
      </c>
      <c r="C30" s="33">
        <v>10487</v>
      </c>
      <c r="D30" s="33">
        <v>12852</v>
      </c>
      <c r="E30" s="33">
        <v>11857</v>
      </c>
      <c r="F30" s="117">
        <f t="shared" si="0"/>
        <v>0.13063793267855439</v>
      </c>
      <c r="G30" s="33">
        <f t="shared" si="1"/>
        <v>1370</v>
      </c>
      <c r="H30" s="33">
        <f t="shared" si="2"/>
        <v>-995</v>
      </c>
    </row>
    <row r="31" spans="1:8">
      <c r="A31" s="91">
        <v>30</v>
      </c>
      <c r="B31" s="116" t="s">
        <v>122</v>
      </c>
      <c r="C31" s="33">
        <v>9194</v>
      </c>
      <c r="D31" s="33">
        <v>11820</v>
      </c>
      <c r="E31" s="33">
        <v>10575</v>
      </c>
      <c r="F31" s="117">
        <f t="shared" si="0"/>
        <v>0.15020665651511855</v>
      </c>
      <c r="G31" s="33">
        <f t="shared" si="1"/>
        <v>1381</v>
      </c>
      <c r="H31" s="33">
        <f t="shared" si="2"/>
        <v>-1245</v>
      </c>
    </row>
    <row r="32" spans="1:8">
      <c r="A32" s="91">
        <v>31</v>
      </c>
      <c r="B32" s="116" t="s">
        <v>123</v>
      </c>
      <c r="C32" s="33">
        <v>126399</v>
      </c>
      <c r="D32" s="33">
        <v>133538</v>
      </c>
      <c r="E32" s="33">
        <v>130270</v>
      </c>
      <c r="F32" s="117">
        <f t="shared" si="0"/>
        <v>3.0625242288309242E-2</v>
      </c>
      <c r="G32" s="33">
        <f t="shared" si="1"/>
        <v>3871</v>
      </c>
      <c r="H32" s="33">
        <f t="shared" si="2"/>
        <v>-3268</v>
      </c>
    </row>
    <row r="33" spans="1:8">
      <c r="A33" s="91">
        <v>32</v>
      </c>
      <c r="B33" s="116" t="s">
        <v>124</v>
      </c>
      <c r="C33" s="33">
        <v>44595</v>
      </c>
      <c r="D33" s="33">
        <v>49612</v>
      </c>
      <c r="E33" s="33">
        <v>48228</v>
      </c>
      <c r="F33" s="117">
        <f t="shared" si="0"/>
        <v>8.1466532122435251E-2</v>
      </c>
      <c r="G33" s="33">
        <f t="shared" si="1"/>
        <v>3633</v>
      </c>
      <c r="H33" s="33">
        <f t="shared" si="2"/>
        <v>-1384</v>
      </c>
    </row>
    <row r="34" spans="1:8">
      <c r="A34" s="91">
        <v>33</v>
      </c>
      <c r="B34" s="116" t="s">
        <v>125</v>
      </c>
      <c r="C34" s="33">
        <v>199118</v>
      </c>
      <c r="D34" s="33">
        <v>206220</v>
      </c>
      <c r="E34" s="33">
        <v>203171</v>
      </c>
      <c r="F34" s="117">
        <f t="shared" si="0"/>
        <v>2.0354764511495697E-2</v>
      </c>
      <c r="G34" s="33">
        <f t="shared" si="1"/>
        <v>4053</v>
      </c>
      <c r="H34" s="33">
        <f t="shared" si="2"/>
        <v>-3049</v>
      </c>
    </row>
    <row r="35" spans="1:8">
      <c r="A35" s="91">
        <v>34</v>
      </c>
      <c r="B35" s="116" t="s">
        <v>126</v>
      </c>
      <c r="C35" s="33">
        <v>3266599</v>
      </c>
      <c r="D35" s="33">
        <v>3340505</v>
      </c>
      <c r="E35" s="33">
        <v>3301056</v>
      </c>
      <c r="F35" s="117">
        <f t="shared" si="0"/>
        <v>1.0548279724569804E-2</v>
      </c>
      <c r="G35" s="33">
        <f t="shared" si="1"/>
        <v>34457</v>
      </c>
      <c r="H35" s="33">
        <f t="shared" si="2"/>
        <v>-39449</v>
      </c>
    </row>
    <row r="36" spans="1:8">
      <c r="A36" s="91">
        <v>35</v>
      </c>
      <c r="B36" s="116" t="s">
        <v>127</v>
      </c>
      <c r="C36" s="33">
        <v>706713</v>
      </c>
      <c r="D36" s="33">
        <v>734177</v>
      </c>
      <c r="E36" s="33">
        <v>723068</v>
      </c>
      <c r="F36" s="117">
        <f t="shared" si="0"/>
        <v>2.3142350572297382E-2</v>
      </c>
      <c r="G36" s="33">
        <f t="shared" si="1"/>
        <v>16355</v>
      </c>
      <c r="H36" s="33">
        <f t="shared" si="2"/>
        <v>-11109</v>
      </c>
    </row>
    <row r="37" spans="1:8">
      <c r="A37" s="91">
        <v>36</v>
      </c>
      <c r="B37" s="116" t="s">
        <v>128</v>
      </c>
      <c r="C37" s="33">
        <v>16468</v>
      </c>
      <c r="D37" s="33">
        <v>19577</v>
      </c>
      <c r="E37" s="33">
        <v>18109</v>
      </c>
      <c r="F37" s="117">
        <f t="shared" si="0"/>
        <v>9.9647801797425314E-2</v>
      </c>
      <c r="G37" s="33">
        <f t="shared" si="1"/>
        <v>1641</v>
      </c>
      <c r="H37" s="33">
        <f t="shared" si="2"/>
        <v>-1468</v>
      </c>
    </row>
    <row r="38" spans="1:8">
      <c r="A38" s="91">
        <v>37</v>
      </c>
      <c r="B38" s="116" t="s">
        <v>129</v>
      </c>
      <c r="C38" s="33">
        <v>35502</v>
      </c>
      <c r="D38" s="33">
        <v>41136</v>
      </c>
      <c r="E38" s="33">
        <v>38321</v>
      </c>
      <c r="F38" s="117">
        <f t="shared" si="0"/>
        <v>7.9403977240718834E-2</v>
      </c>
      <c r="G38" s="33">
        <f t="shared" si="1"/>
        <v>2819</v>
      </c>
      <c r="H38" s="33">
        <f t="shared" si="2"/>
        <v>-2815</v>
      </c>
    </row>
    <row r="39" spans="1:8">
      <c r="A39" s="91">
        <v>38</v>
      </c>
      <c r="B39" s="116" t="s">
        <v>130</v>
      </c>
      <c r="C39" s="33">
        <v>167373</v>
      </c>
      <c r="D39" s="33">
        <v>177843</v>
      </c>
      <c r="E39" s="33">
        <v>167417</v>
      </c>
      <c r="F39" s="117">
        <f t="shared" si="0"/>
        <v>2.6288588959987573E-4</v>
      </c>
      <c r="G39" s="33">
        <f t="shared" si="1"/>
        <v>44</v>
      </c>
      <c r="H39" s="33">
        <f t="shared" si="2"/>
        <v>-10426</v>
      </c>
    </row>
    <row r="40" spans="1:8">
      <c r="A40" s="91">
        <v>39</v>
      </c>
      <c r="B40" s="116" t="s">
        <v>131</v>
      </c>
      <c r="C40" s="33">
        <v>45166</v>
      </c>
      <c r="D40" s="33">
        <v>49666</v>
      </c>
      <c r="E40" s="33">
        <v>48217</v>
      </c>
      <c r="F40" s="117">
        <f t="shared" si="0"/>
        <v>6.7550812558118942E-2</v>
      </c>
      <c r="G40" s="33">
        <f t="shared" si="1"/>
        <v>3051</v>
      </c>
      <c r="H40" s="33">
        <f t="shared" si="2"/>
        <v>-1449</v>
      </c>
    </row>
    <row r="41" spans="1:8">
      <c r="A41" s="91">
        <v>40</v>
      </c>
      <c r="B41" s="116" t="s">
        <v>132</v>
      </c>
      <c r="C41" s="33">
        <v>19814</v>
      </c>
      <c r="D41" s="33">
        <v>21818</v>
      </c>
      <c r="E41" s="33">
        <v>20488</v>
      </c>
      <c r="F41" s="117">
        <f t="shared" si="0"/>
        <v>3.4016352074290906E-2</v>
      </c>
      <c r="G41" s="33">
        <f t="shared" si="1"/>
        <v>674</v>
      </c>
      <c r="H41" s="33">
        <f t="shared" si="2"/>
        <v>-1330</v>
      </c>
    </row>
    <row r="42" spans="1:8">
      <c r="A42" s="91">
        <v>41</v>
      </c>
      <c r="B42" s="116" t="s">
        <v>133</v>
      </c>
      <c r="C42" s="33">
        <v>330482</v>
      </c>
      <c r="D42" s="33">
        <v>351527</v>
      </c>
      <c r="E42" s="33">
        <v>346128</v>
      </c>
      <c r="F42" s="117">
        <f t="shared" si="0"/>
        <v>4.7342971780611351E-2</v>
      </c>
      <c r="G42" s="33">
        <f t="shared" si="1"/>
        <v>15646</v>
      </c>
      <c r="H42" s="33">
        <f t="shared" si="2"/>
        <v>-5399</v>
      </c>
    </row>
    <row r="43" spans="1:8">
      <c r="A43" s="91">
        <v>42</v>
      </c>
      <c r="B43" s="116" t="s">
        <v>134</v>
      </c>
      <c r="C43" s="33">
        <v>239030</v>
      </c>
      <c r="D43" s="33">
        <v>259466</v>
      </c>
      <c r="E43" s="33">
        <v>248412</v>
      </c>
      <c r="F43" s="117">
        <f t="shared" si="0"/>
        <v>3.9250303309208048E-2</v>
      </c>
      <c r="G43" s="33">
        <f t="shared" si="1"/>
        <v>9382</v>
      </c>
      <c r="H43" s="33">
        <f t="shared" si="2"/>
        <v>-11054</v>
      </c>
    </row>
    <row r="44" spans="1:8">
      <c r="A44" s="91">
        <v>43</v>
      </c>
      <c r="B44" s="116" t="s">
        <v>135</v>
      </c>
      <c r="C44" s="33">
        <v>58543</v>
      </c>
      <c r="D44" s="33">
        <v>64450</v>
      </c>
      <c r="E44" s="33">
        <v>60806</v>
      </c>
      <c r="F44" s="117">
        <f t="shared" si="0"/>
        <v>3.8655347351519397E-2</v>
      </c>
      <c r="G44" s="33">
        <f t="shared" si="1"/>
        <v>2263</v>
      </c>
      <c r="H44" s="33">
        <f t="shared" si="2"/>
        <v>-3644</v>
      </c>
    </row>
    <row r="45" spans="1:8">
      <c r="A45" s="91">
        <v>44</v>
      </c>
      <c r="B45" s="116" t="s">
        <v>136</v>
      </c>
      <c r="C45" s="33">
        <v>70817</v>
      </c>
      <c r="D45" s="33">
        <v>74601</v>
      </c>
      <c r="E45" s="33">
        <v>70487</v>
      </c>
      <c r="F45" s="117">
        <f t="shared" si="0"/>
        <v>-4.6598980470790915E-3</v>
      </c>
      <c r="G45" s="33">
        <f t="shared" si="1"/>
        <v>-330</v>
      </c>
      <c r="H45" s="33">
        <f t="shared" si="2"/>
        <v>-4114</v>
      </c>
    </row>
    <row r="46" spans="1:8">
      <c r="A46" s="91">
        <v>45</v>
      </c>
      <c r="B46" s="116" t="s">
        <v>137</v>
      </c>
      <c r="C46" s="33">
        <v>156615</v>
      </c>
      <c r="D46" s="33">
        <v>166341</v>
      </c>
      <c r="E46" s="33">
        <v>161113</v>
      </c>
      <c r="F46" s="117">
        <f t="shared" si="0"/>
        <v>2.8720109823452415E-2</v>
      </c>
      <c r="G46" s="33">
        <f t="shared" si="1"/>
        <v>4498</v>
      </c>
      <c r="H46" s="33">
        <f t="shared" si="2"/>
        <v>-5228</v>
      </c>
    </row>
    <row r="47" spans="1:8">
      <c r="A47" s="91">
        <v>46</v>
      </c>
      <c r="B47" s="116" t="s">
        <v>138</v>
      </c>
      <c r="C47" s="33">
        <v>95634</v>
      </c>
      <c r="D47" s="33">
        <v>105342</v>
      </c>
      <c r="E47" s="33">
        <v>101153</v>
      </c>
      <c r="F47" s="117">
        <f t="shared" si="0"/>
        <v>5.7709601187862059E-2</v>
      </c>
      <c r="G47" s="33">
        <f t="shared" si="1"/>
        <v>5519</v>
      </c>
      <c r="H47" s="33">
        <f t="shared" si="2"/>
        <v>-4189</v>
      </c>
    </row>
    <row r="48" spans="1:8">
      <c r="A48" s="91">
        <v>47</v>
      </c>
      <c r="B48" s="116" t="s">
        <v>139</v>
      </c>
      <c r="C48" s="33">
        <v>49448</v>
      </c>
      <c r="D48" s="33">
        <v>54446</v>
      </c>
      <c r="E48" s="33">
        <v>51734</v>
      </c>
      <c r="F48" s="117">
        <f t="shared" si="0"/>
        <v>4.6230383433101437E-2</v>
      </c>
      <c r="G48" s="33">
        <f t="shared" si="1"/>
        <v>2286</v>
      </c>
      <c r="H48" s="33">
        <f t="shared" si="2"/>
        <v>-2712</v>
      </c>
    </row>
    <row r="49" spans="1:8">
      <c r="A49" s="91">
        <v>48</v>
      </c>
      <c r="B49" s="116" t="s">
        <v>140</v>
      </c>
      <c r="C49" s="33">
        <v>148335</v>
      </c>
      <c r="D49" s="33">
        <v>158129</v>
      </c>
      <c r="E49" s="33">
        <v>156591</v>
      </c>
      <c r="F49" s="117">
        <f t="shared" si="0"/>
        <v>5.5657801597734854E-2</v>
      </c>
      <c r="G49" s="33">
        <f t="shared" si="1"/>
        <v>8256</v>
      </c>
      <c r="H49" s="33">
        <f t="shared" si="2"/>
        <v>-1538</v>
      </c>
    </row>
    <row r="50" spans="1:8">
      <c r="A50" s="91">
        <v>49</v>
      </c>
      <c r="B50" s="116" t="s">
        <v>141</v>
      </c>
      <c r="C50" s="33">
        <v>15212</v>
      </c>
      <c r="D50" s="33">
        <v>17881</v>
      </c>
      <c r="E50" s="33">
        <v>16490</v>
      </c>
      <c r="F50" s="117">
        <f t="shared" si="0"/>
        <v>8.4012621614514851E-2</v>
      </c>
      <c r="G50" s="33">
        <f t="shared" si="1"/>
        <v>1278</v>
      </c>
      <c r="H50" s="33">
        <f t="shared" si="2"/>
        <v>-1391</v>
      </c>
    </row>
    <row r="51" spans="1:8">
      <c r="A51" s="91">
        <v>50</v>
      </c>
      <c r="B51" s="116" t="s">
        <v>142</v>
      </c>
      <c r="C51" s="33">
        <v>35323</v>
      </c>
      <c r="D51" s="33">
        <v>39331</v>
      </c>
      <c r="E51" s="33">
        <v>36556</v>
      </c>
      <c r="F51" s="117">
        <f t="shared" si="0"/>
        <v>3.4906434900772866E-2</v>
      </c>
      <c r="G51" s="33">
        <f t="shared" si="1"/>
        <v>1233</v>
      </c>
      <c r="H51" s="33">
        <f t="shared" si="2"/>
        <v>-2775</v>
      </c>
    </row>
    <row r="52" spans="1:8">
      <c r="A52" s="91">
        <v>51</v>
      </c>
      <c r="B52" s="116" t="s">
        <v>143</v>
      </c>
      <c r="C52" s="33">
        <v>32246</v>
      </c>
      <c r="D52" s="33">
        <v>36154</v>
      </c>
      <c r="E52" s="33">
        <v>33830</v>
      </c>
      <c r="F52" s="117">
        <f t="shared" si="0"/>
        <v>4.9122371767040873E-2</v>
      </c>
      <c r="G52" s="33">
        <f t="shared" si="1"/>
        <v>1584</v>
      </c>
      <c r="H52" s="33">
        <f t="shared" si="2"/>
        <v>-2324</v>
      </c>
    </row>
    <row r="53" spans="1:8">
      <c r="A53" s="91">
        <v>52</v>
      </c>
      <c r="B53" s="116" t="s">
        <v>144</v>
      </c>
      <c r="C53" s="33">
        <v>60866</v>
      </c>
      <c r="D53" s="33">
        <v>66570</v>
      </c>
      <c r="E53" s="33">
        <v>65312</v>
      </c>
      <c r="F53" s="117">
        <f t="shared" si="0"/>
        <v>7.3045706962836396E-2</v>
      </c>
      <c r="G53" s="33">
        <f t="shared" si="1"/>
        <v>4446</v>
      </c>
      <c r="H53" s="33">
        <f t="shared" si="2"/>
        <v>-1258</v>
      </c>
    </row>
    <row r="54" spans="1:8">
      <c r="A54" s="91">
        <v>53</v>
      </c>
      <c r="B54" s="116" t="s">
        <v>145</v>
      </c>
      <c r="C54" s="33">
        <v>40138</v>
      </c>
      <c r="D54" s="33">
        <v>46055</v>
      </c>
      <c r="E54" s="33">
        <v>44331</v>
      </c>
      <c r="F54" s="117">
        <f t="shared" si="0"/>
        <v>0.10446459713986746</v>
      </c>
      <c r="G54" s="33">
        <f t="shared" si="1"/>
        <v>4193</v>
      </c>
      <c r="H54" s="33">
        <f t="shared" si="2"/>
        <v>-1724</v>
      </c>
    </row>
    <row r="55" spans="1:8">
      <c r="A55" s="91">
        <v>54</v>
      </c>
      <c r="B55" s="116" t="s">
        <v>146</v>
      </c>
      <c r="C55" s="33">
        <v>123998</v>
      </c>
      <c r="D55" s="33">
        <v>134003</v>
      </c>
      <c r="E55" s="33">
        <v>131985</v>
      </c>
      <c r="F55" s="117">
        <f t="shared" si="0"/>
        <v>6.441232923111663E-2</v>
      </c>
      <c r="G55" s="33">
        <f t="shared" si="1"/>
        <v>7987</v>
      </c>
      <c r="H55" s="33">
        <f t="shared" si="2"/>
        <v>-2018</v>
      </c>
    </row>
    <row r="56" spans="1:8">
      <c r="A56" s="91">
        <v>55</v>
      </c>
      <c r="B56" s="116" t="s">
        <v>147</v>
      </c>
      <c r="C56" s="33">
        <v>133084</v>
      </c>
      <c r="D56" s="33">
        <v>147106</v>
      </c>
      <c r="E56" s="33">
        <v>143640</v>
      </c>
      <c r="F56" s="117">
        <f t="shared" si="0"/>
        <v>7.9318325268251624E-2</v>
      </c>
      <c r="G56" s="33">
        <f t="shared" si="1"/>
        <v>10556</v>
      </c>
      <c r="H56" s="33">
        <f t="shared" si="2"/>
        <v>-3466</v>
      </c>
    </row>
    <row r="57" spans="1:8">
      <c r="A57" s="91">
        <v>56</v>
      </c>
      <c r="B57" s="116" t="s">
        <v>148</v>
      </c>
      <c r="C57" s="33">
        <v>16850</v>
      </c>
      <c r="D57" s="33">
        <v>17798</v>
      </c>
      <c r="E57" s="33">
        <v>16859</v>
      </c>
      <c r="F57" s="117">
        <f t="shared" si="0"/>
        <v>5.341246290801187E-4</v>
      </c>
      <c r="G57" s="33">
        <f t="shared" si="1"/>
        <v>9</v>
      </c>
      <c r="H57" s="33">
        <f t="shared" si="2"/>
        <v>-939</v>
      </c>
    </row>
    <row r="58" spans="1:8">
      <c r="A58" s="91">
        <v>57</v>
      </c>
      <c r="B58" s="116" t="s">
        <v>149</v>
      </c>
      <c r="C58" s="33">
        <v>19875</v>
      </c>
      <c r="D58" s="33">
        <v>23690</v>
      </c>
      <c r="E58" s="33">
        <v>22475</v>
      </c>
      <c r="F58" s="117">
        <f t="shared" si="0"/>
        <v>0.13081761006289308</v>
      </c>
      <c r="G58" s="33">
        <f t="shared" si="1"/>
        <v>2600</v>
      </c>
      <c r="H58" s="33">
        <f t="shared" si="2"/>
        <v>-1215</v>
      </c>
    </row>
    <row r="59" spans="1:8">
      <c r="A59" s="91">
        <v>58</v>
      </c>
      <c r="B59" s="116" t="s">
        <v>150</v>
      </c>
      <c r="C59" s="33">
        <v>52919</v>
      </c>
      <c r="D59" s="33">
        <v>64142</v>
      </c>
      <c r="E59" s="33">
        <v>58534</v>
      </c>
      <c r="F59" s="117">
        <f t="shared" si="0"/>
        <v>0.10610555755021826</v>
      </c>
      <c r="G59" s="33">
        <f t="shared" si="1"/>
        <v>5615</v>
      </c>
      <c r="H59" s="33">
        <f t="shared" si="2"/>
        <v>-5608</v>
      </c>
    </row>
    <row r="60" spans="1:8">
      <c r="A60" s="91">
        <v>59</v>
      </c>
      <c r="B60" s="116" t="s">
        <v>151</v>
      </c>
      <c r="C60" s="33">
        <v>168049</v>
      </c>
      <c r="D60" s="33">
        <v>179116</v>
      </c>
      <c r="E60" s="33">
        <v>174330</v>
      </c>
      <c r="F60" s="117">
        <f t="shared" si="0"/>
        <v>3.7376003427571719E-2</v>
      </c>
      <c r="G60" s="33">
        <f t="shared" si="1"/>
        <v>6281</v>
      </c>
      <c r="H60" s="33">
        <f t="shared" si="2"/>
        <v>-4786</v>
      </c>
    </row>
    <row r="61" spans="1:8">
      <c r="A61" s="91">
        <v>60</v>
      </c>
      <c r="B61" s="116" t="s">
        <v>152</v>
      </c>
      <c r="C61" s="33">
        <v>45732</v>
      </c>
      <c r="D61" s="33">
        <v>50238</v>
      </c>
      <c r="E61" s="33">
        <v>47142</v>
      </c>
      <c r="F61" s="117">
        <f t="shared" si="0"/>
        <v>3.083180267646287E-2</v>
      </c>
      <c r="G61" s="33">
        <f t="shared" si="1"/>
        <v>1410</v>
      </c>
      <c r="H61" s="33">
        <f t="shared" si="2"/>
        <v>-3096</v>
      </c>
    </row>
    <row r="62" spans="1:8">
      <c r="A62" s="91">
        <v>61</v>
      </c>
      <c r="B62" s="116" t="s">
        <v>153</v>
      </c>
      <c r="C62" s="33">
        <v>100732</v>
      </c>
      <c r="D62" s="33">
        <v>105296</v>
      </c>
      <c r="E62" s="33">
        <v>101871</v>
      </c>
      <c r="F62" s="117">
        <f t="shared" si="0"/>
        <v>1.1307231068578009E-2</v>
      </c>
      <c r="G62" s="33">
        <f t="shared" si="1"/>
        <v>1139</v>
      </c>
      <c r="H62" s="33">
        <f t="shared" si="2"/>
        <v>-3425</v>
      </c>
    </row>
    <row r="63" spans="1:8">
      <c r="A63" s="91">
        <v>62</v>
      </c>
      <c r="B63" s="116" t="s">
        <v>154</v>
      </c>
      <c r="C63" s="33">
        <v>5354</v>
      </c>
      <c r="D63" s="33">
        <v>6642</v>
      </c>
      <c r="E63" s="33">
        <v>5739</v>
      </c>
      <c r="F63" s="117">
        <f t="shared" si="0"/>
        <v>7.1908853193873745E-2</v>
      </c>
      <c r="G63" s="33">
        <f t="shared" si="1"/>
        <v>385</v>
      </c>
      <c r="H63" s="33">
        <f t="shared" si="2"/>
        <v>-903</v>
      </c>
    </row>
    <row r="64" spans="1:8">
      <c r="A64" s="91">
        <v>63</v>
      </c>
      <c r="B64" s="116" t="s">
        <v>155</v>
      </c>
      <c r="C64" s="33">
        <v>91287</v>
      </c>
      <c r="D64" s="33">
        <v>99707</v>
      </c>
      <c r="E64" s="33">
        <v>96238</v>
      </c>
      <c r="F64" s="117">
        <f t="shared" si="0"/>
        <v>5.4235542848379288E-2</v>
      </c>
      <c r="G64" s="33">
        <f t="shared" si="1"/>
        <v>4951</v>
      </c>
      <c r="H64" s="33">
        <f t="shared" si="2"/>
        <v>-3469</v>
      </c>
    </row>
    <row r="65" spans="1:8">
      <c r="A65" s="91">
        <v>64</v>
      </c>
      <c r="B65" s="116" t="s">
        <v>156</v>
      </c>
      <c r="C65" s="33">
        <v>48189</v>
      </c>
      <c r="D65" s="33">
        <v>50462</v>
      </c>
      <c r="E65" s="33">
        <v>49282</v>
      </c>
      <c r="F65" s="117">
        <f t="shared" si="0"/>
        <v>2.2681524829317894E-2</v>
      </c>
      <c r="G65" s="33">
        <f t="shared" si="1"/>
        <v>1093</v>
      </c>
      <c r="H65" s="33">
        <f t="shared" si="2"/>
        <v>-1180</v>
      </c>
    </row>
    <row r="66" spans="1:8">
      <c r="A66" s="91">
        <v>65</v>
      </c>
      <c r="B66" s="116" t="s">
        <v>157</v>
      </c>
      <c r="C66" s="33">
        <v>49189</v>
      </c>
      <c r="D66" s="33">
        <v>55960</v>
      </c>
      <c r="E66" s="33">
        <v>54638</v>
      </c>
      <c r="F66" s="117">
        <f t="shared" si="0"/>
        <v>0.11077679969098782</v>
      </c>
      <c r="G66" s="33">
        <f t="shared" si="1"/>
        <v>5449</v>
      </c>
      <c r="H66" s="33">
        <f t="shared" si="2"/>
        <v>-1322</v>
      </c>
    </row>
    <row r="67" spans="1:8">
      <c r="A67" s="91">
        <v>66</v>
      </c>
      <c r="B67" s="116" t="s">
        <v>158</v>
      </c>
      <c r="C67" s="33">
        <v>28738</v>
      </c>
      <c r="D67" s="33">
        <v>34954</v>
      </c>
      <c r="E67" s="33">
        <v>32440</v>
      </c>
      <c r="F67" s="117">
        <f t="shared" ref="F67:F83" si="3">(E67-C67)/C67</f>
        <v>0.12881898531561001</v>
      </c>
      <c r="G67" s="33">
        <f t="shared" ref="G67:G83" si="4">E67-C67</f>
        <v>3702</v>
      </c>
      <c r="H67" s="33">
        <f t="shared" ref="H67:H83" si="5">E67-D67</f>
        <v>-2514</v>
      </c>
    </row>
    <row r="68" spans="1:8">
      <c r="A68" s="91">
        <v>67</v>
      </c>
      <c r="B68" s="116" t="s">
        <v>159</v>
      </c>
      <c r="C68" s="33">
        <v>64055</v>
      </c>
      <c r="D68" s="33">
        <v>67736</v>
      </c>
      <c r="E68" s="33">
        <v>63955</v>
      </c>
      <c r="F68" s="117">
        <f t="shared" si="3"/>
        <v>-1.561158379517602E-3</v>
      </c>
      <c r="G68" s="33">
        <f t="shared" si="4"/>
        <v>-100</v>
      </c>
      <c r="H68" s="33">
        <f t="shared" si="5"/>
        <v>-3781</v>
      </c>
    </row>
    <row r="69" spans="1:8">
      <c r="A69" s="91">
        <v>68</v>
      </c>
      <c r="B69" s="116" t="s">
        <v>160</v>
      </c>
      <c r="C69" s="33">
        <v>33535</v>
      </c>
      <c r="D69" s="33">
        <v>38347</v>
      </c>
      <c r="E69" s="33">
        <v>35476</v>
      </c>
      <c r="F69" s="117">
        <f t="shared" si="3"/>
        <v>5.7879827046369466E-2</v>
      </c>
      <c r="G69" s="33">
        <f t="shared" si="4"/>
        <v>1941</v>
      </c>
      <c r="H69" s="33">
        <f t="shared" si="5"/>
        <v>-2871</v>
      </c>
    </row>
    <row r="70" spans="1:8">
      <c r="A70" s="91">
        <v>69</v>
      </c>
      <c r="B70" s="116" t="s">
        <v>161</v>
      </c>
      <c r="C70" s="33">
        <v>5678</v>
      </c>
      <c r="D70" s="33">
        <v>6999</v>
      </c>
      <c r="E70" s="33">
        <v>6495</v>
      </c>
      <c r="F70" s="117">
        <f t="shared" si="3"/>
        <v>0.14388869320183162</v>
      </c>
      <c r="G70" s="33">
        <f t="shared" si="4"/>
        <v>817</v>
      </c>
      <c r="H70" s="33">
        <f t="shared" si="5"/>
        <v>-504</v>
      </c>
    </row>
    <row r="71" spans="1:8">
      <c r="A71" s="91">
        <v>70</v>
      </c>
      <c r="B71" s="116" t="s">
        <v>162</v>
      </c>
      <c r="C71" s="33">
        <v>25304</v>
      </c>
      <c r="D71" s="33">
        <v>28459</v>
      </c>
      <c r="E71" s="33">
        <v>26650</v>
      </c>
      <c r="F71" s="117">
        <f t="shared" si="3"/>
        <v>5.3193171040151754E-2</v>
      </c>
      <c r="G71" s="33">
        <f t="shared" si="4"/>
        <v>1346</v>
      </c>
      <c r="H71" s="33">
        <f t="shared" si="5"/>
        <v>-1809</v>
      </c>
    </row>
    <row r="72" spans="1:8">
      <c r="A72" s="91">
        <v>71</v>
      </c>
      <c r="B72" s="116" t="s">
        <v>163</v>
      </c>
      <c r="C72" s="33">
        <v>26292</v>
      </c>
      <c r="D72" s="33">
        <v>29078</v>
      </c>
      <c r="E72" s="33">
        <v>28113</v>
      </c>
      <c r="F72" s="117">
        <f t="shared" si="3"/>
        <v>6.9260611592879967E-2</v>
      </c>
      <c r="G72" s="33">
        <f t="shared" si="4"/>
        <v>1821</v>
      </c>
      <c r="H72" s="33">
        <f t="shared" si="5"/>
        <v>-965</v>
      </c>
    </row>
    <row r="73" spans="1:8">
      <c r="A73" s="91">
        <v>72</v>
      </c>
      <c r="B73" s="116" t="s">
        <v>164</v>
      </c>
      <c r="C73" s="33">
        <v>37836</v>
      </c>
      <c r="D73" s="33">
        <v>39816</v>
      </c>
      <c r="E73" s="33">
        <v>39097</v>
      </c>
      <c r="F73" s="117">
        <f t="shared" si="3"/>
        <v>3.3328047362300453E-2</v>
      </c>
      <c r="G73" s="33">
        <f t="shared" si="4"/>
        <v>1261</v>
      </c>
      <c r="H73" s="33">
        <f t="shared" si="5"/>
        <v>-719</v>
      </c>
    </row>
    <row r="74" spans="1:8">
      <c r="A74" s="91">
        <v>73</v>
      </c>
      <c r="B74" s="116" t="s">
        <v>165</v>
      </c>
      <c r="C74" s="33">
        <v>24365</v>
      </c>
      <c r="D74" s="33">
        <v>15571</v>
      </c>
      <c r="E74" s="33">
        <v>15256</v>
      </c>
      <c r="F74" s="117">
        <f t="shared" si="3"/>
        <v>-0.37385594089883029</v>
      </c>
      <c r="G74" s="33">
        <f t="shared" si="4"/>
        <v>-9109</v>
      </c>
      <c r="H74" s="33">
        <f t="shared" si="5"/>
        <v>-315</v>
      </c>
    </row>
    <row r="75" spans="1:8">
      <c r="A75" s="91">
        <v>74</v>
      </c>
      <c r="B75" s="116" t="s">
        <v>166</v>
      </c>
      <c r="C75" s="33">
        <v>22404</v>
      </c>
      <c r="D75" s="33">
        <v>24586</v>
      </c>
      <c r="E75" s="33">
        <v>23344</v>
      </c>
      <c r="F75" s="117">
        <f t="shared" si="3"/>
        <v>4.195679342974469E-2</v>
      </c>
      <c r="G75" s="33">
        <f t="shared" si="4"/>
        <v>940</v>
      </c>
      <c r="H75" s="33">
        <f t="shared" si="5"/>
        <v>-1242</v>
      </c>
    </row>
    <row r="76" spans="1:8">
      <c r="A76" s="91">
        <v>75</v>
      </c>
      <c r="B76" s="116" t="s">
        <v>167</v>
      </c>
      <c r="C76" s="33">
        <v>6293</v>
      </c>
      <c r="D76" s="33">
        <v>8875</v>
      </c>
      <c r="E76" s="33">
        <v>8021</v>
      </c>
      <c r="F76" s="117">
        <f t="shared" si="3"/>
        <v>0.2745908151914826</v>
      </c>
      <c r="G76" s="33">
        <f t="shared" si="4"/>
        <v>1728</v>
      </c>
      <c r="H76" s="33">
        <f t="shared" si="5"/>
        <v>-854</v>
      </c>
    </row>
    <row r="77" spans="1:8">
      <c r="A77" s="91">
        <v>76</v>
      </c>
      <c r="B77" s="116" t="s">
        <v>168</v>
      </c>
      <c r="C77" s="33">
        <v>12062</v>
      </c>
      <c r="D77" s="33">
        <v>13860</v>
      </c>
      <c r="E77" s="33">
        <v>12912</v>
      </c>
      <c r="F77" s="117">
        <f t="shared" si="3"/>
        <v>7.0469242248383357E-2</v>
      </c>
      <c r="G77" s="33">
        <f t="shared" si="4"/>
        <v>850</v>
      </c>
      <c r="H77" s="33">
        <f t="shared" si="5"/>
        <v>-948</v>
      </c>
    </row>
    <row r="78" spans="1:8">
      <c r="A78" s="91">
        <v>77</v>
      </c>
      <c r="B78" s="116" t="s">
        <v>169</v>
      </c>
      <c r="C78" s="33">
        <v>35030</v>
      </c>
      <c r="D78" s="33">
        <v>38100</v>
      </c>
      <c r="E78" s="33">
        <v>37897</v>
      </c>
      <c r="F78" s="117">
        <f t="shared" si="3"/>
        <v>8.1844133599771621E-2</v>
      </c>
      <c r="G78" s="33">
        <f t="shared" si="4"/>
        <v>2867</v>
      </c>
      <c r="H78" s="33">
        <f t="shared" si="5"/>
        <v>-203</v>
      </c>
    </row>
    <row r="79" spans="1:8">
      <c r="A79" s="91">
        <v>78</v>
      </c>
      <c r="B79" s="116" t="s">
        <v>170</v>
      </c>
      <c r="C79" s="33">
        <v>29263</v>
      </c>
      <c r="D79" s="33">
        <v>31642</v>
      </c>
      <c r="E79" s="33">
        <v>30478</v>
      </c>
      <c r="F79" s="117">
        <f t="shared" si="3"/>
        <v>4.1520008201483098E-2</v>
      </c>
      <c r="G79" s="33">
        <f t="shared" si="4"/>
        <v>1215</v>
      </c>
      <c r="H79" s="33">
        <f t="shared" si="5"/>
        <v>-1164</v>
      </c>
    </row>
    <row r="80" spans="1:8">
      <c r="A80" s="91">
        <v>79</v>
      </c>
      <c r="B80" s="116" t="s">
        <v>171</v>
      </c>
      <c r="C80" s="33">
        <v>10703</v>
      </c>
      <c r="D80" s="33">
        <v>12357</v>
      </c>
      <c r="E80" s="33">
        <v>12039</v>
      </c>
      <c r="F80" s="117">
        <f t="shared" si="3"/>
        <v>0.12482481547229748</v>
      </c>
      <c r="G80" s="33">
        <f t="shared" si="4"/>
        <v>1336</v>
      </c>
      <c r="H80" s="33">
        <f t="shared" si="5"/>
        <v>-318</v>
      </c>
    </row>
    <row r="81" spans="1:8">
      <c r="A81" s="91">
        <v>80</v>
      </c>
      <c r="B81" s="116" t="s">
        <v>172</v>
      </c>
      <c r="C81" s="33">
        <v>42450</v>
      </c>
      <c r="D81" s="33">
        <v>45697</v>
      </c>
      <c r="E81" s="33">
        <v>44591</v>
      </c>
      <c r="F81" s="117">
        <f t="shared" si="3"/>
        <v>5.0435806831566551E-2</v>
      </c>
      <c r="G81" s="33">
        <f t="shared" si="4"/>
        <v>2141</v>
      </c>
      <c r="H81" s="33">
        <f t="shared" si="5"/>
        <v>-1106</v>
      </c>
    </row>
    <row r="82" spans="1:8">
      <c r="A82" s="91">
        <v>81</v>
      </c>
      <c r="B82" s="116" t="s">
        <v>173</v>
      </c>
      <c r="C82" s="33">
        <v>53664</v>
      </c>
      <c r="D82" s="33">
        <v>58737</v>
      </c>
      <c r="E82" s="33">
        <v>56866</v>
      </c>
      <c r="F82" s="117">
        <f t="shared" si="3"/>
        <v>5.9667561121049491E-2</v>
      </c>
      <c r="G82" s="33">
        <f t="shared" si="4"/>
        <v>3202</v>
      </c>
      <c r="H82" s="33">
        <f t="shared" si="5"/>
        <v>-1871</v>
      </c>
    </row>
    <row r="83" spans="1:8">
      <c r="A83" s="134" t="s">
        <v>174</v>
      </c>
      <c r="B83" s="134"/>
      <c r="C83" s="33">
        <v>10766241</v>
      </c>
      <c r="D83" s="33">
        <v>11352918</v>
      </c>
      <c r="E83" s="33">
        <v>11058704</v>
      </c>
      <c r="F83" s="117">
        <f t="shared" si="3"/>
        <v>2.7164820107593728E-2</v>
      </c>
      <c r="G83" s="33">
        <f t="shared" si="4"/>
        <v>292463</v>
      </c>
      <c r="H83" s="33">
        <f t="shared" si="5"/>
        <v>-294214</v>
      </c>
    </row>
  </sheetData>
  <mergeCells count="1">
    <mergeCell ref="A83:B8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90"/>
  <sheetViews>
    <sheetView topLeftCell="G1" workbookViewId="0">
      <selection activeCell="T5" sqref="T5"/>
    </sheetView>
  </sheetViews>
  <sheetFormatPr defaultRowHeight="14.5"/>
  <cols>
    <col min="2" max="2" width="39.6328125" customWidth="1"/>
    <col min="3" max="3" width="9.90625" bestFit="1" customWidth="1"/>
    <col min="4" max="4" width="10.6328125" customWidth="1"/>
    <col min="5" max="5" width="9.90625" bestFit="1" customWidth="1"/>
    <col min="6" max="6" width="41.1796875" customWidth="1"/>
    <col min="7" max="7" width="29.08984375" customWidth="1"/>
    <col min="8" max="8" width="23.453125" customWidth="1"/>
  </cols>
  <sheetData>
    <row r="1" spans="1:8" ht="62" customHeight="1">
      <c r="A1" s="14" t="s">
        <v>1</v>
      </c>
      <c r="B1" s="6" t="s">
        <v>91</v>
      </c>
      <c r="C1" s="55">
        <v>42005</v>
      </c>
      <c r="D1" s="55">
        <v>42339</v>
      </c>
      <c r="E1" s="55">
        <v>42370</v>
      </c>
      <c r="F1" s="1" t="s">
        <v>325</v>
      </c>
      <c r="G1" s="1" t="s">
        <v>326</v>
      </c>
      <c r="H1" s="2" t="s">
        <v>327</v>
      </c>
    </row>
    <row r="2" spans="1:8">
      <c r="A2" s="111">
        <v>1</v>
      </c>
      <c r="B2" s="112" t="s">
        <v>2</v>
      </c>
      <c r="C2" s="33">
        <v>95972</v>
      </c>
      <c r="D2" s="33">
        <v>103925</v>
      </c>
      <c r="E2" s="33">
        <v>100622</v>
      </c>
      <c r="F2" s="117">
        <f>(E2-C2)/C2</f>
        <v>4.8451631725920062E-2</v>
      </c>
      <c r="G2" s="33">
        <f>E2-C2</f>
        <v>4650</v>
      </c>
      <c r="H2" s="33">
        <f>E2-D2</f>
        <v>-3303</v>
      </c>
    </row>
    <row r="3" spans="1:8">
      <c r="A3" s="111">
        <v>2</v>
      </c>
      <c r="B3" s="112" t="s">
        <v>3</v>
      </c>
      <c r="C3" s="33">
        <v>32082</v>
      </c>
      <c r="D3" s="33">
        <v>59980</v>
      </c>
      <c r="E3" s="33">
        <v>52036</v>
      </c>
      <c r="F3" s="117">
        <f t="shared" ref="F3:F66" si="0">(E3-C3)/C3</f>
        <v>0.62196870519294312</v>
      </c>
      <c r="G3" s="33">
        <f t="shared" ref="G3:G66" si="1">E3-C3</f>
        <v>19954</v>
      </c>
      <c r="H3" s="33">
        <f t="shared" ref="H3:H66" si="2">E3-D3</f>
        <v>-7944</v>
      </c>
    </row>
    <row r="4" spans="1:8">
      <c r="A4" s="111">
        <v>3</v>
      </c>
      <c r="B4" s="112" t="s">
        <v>4</v>
      </c>
      <c r="C4" s="33">
        <v>7518</v>
      </c>
      <c r="D4" s="33">
        <v>8041</v>
      </c>
      <c r="E4" s="33">
        <v>7967</v>
      </c>
      <c r="F4" s="117">
        <f t="shared" si="0"/>
        <v>5.9723330673051342E-2</v>
      </c>
      <c r="G4" s="33">
        <f t="shared" si="1"/>
        <v>449</v>
      </c>
      <c r="H4" s="33">
        <f t="shared" si="2"/>
        <v>-74</v>
      </c>
    </row>
    <row r="5" spans="1:8">
      <c r="A5" s="111">
        <v>5</v>
      </c>
      <c r="B5" s="112" t="s">
        <v>5</v>
      </c>
      <c r="C5" s="33">
        <v>17878</v>
      </c>
      <c r="D5" s="33">
        <v>15611</v>
      </c>
      <c r="E5" s="33">
        <v>14898</v>
      </c>
      <c r="F5" s="117">
        <f t="shared" si="0"/>
        <v>-0.16668531155610247</v>
      </c>
      <c r="G5" s="33">
        <f t="shared" si="1"/>
        <v>-2980</v>
      </c>
      <c r="H5" s="33">
        <f t="shared" si="2"/>
        <v>-713</v>
      </c>
    </row>
    <row r="6" spans="1:8">
      <c r="A6" s="111">
        <v>6</v>
      </c>
      <c r="B6" s="112" t="s">
        <v>6</v>
      </c>
      <c r="C6" s="33">
        <v>1839</v>
      </c>
      <c r="D6" s="33">
        <v>2059</v>
      </c>
      <c r="E6" s="33">
        <v>2052</v>
      </c>
      <c r="F6" s="117">
        <f t="shared" si="0"/>
        <v>0.11582381729200653</v>
      </c>
      <c r="G6" s="33">
        <f t="shared" si="1"/>
        <v>213</v>
      </c>
      <c r="H6" s="33">
        <f t="shared" si="2"/>
        <v>-7</v>
      </c>
    </row>
    <row r="7" spans="1:8">
      <c r="A7" s="111">
        <v>7</v>
      </c>
      <c r="B7" s="112" t="s">
        <v>7</v>
      </c>
      <c r="C7" s="33">
        <v>15042</v>
      </c>
      <c r="D7" s="33">
        <v>14607</v>
      </c>
      <c r="E7" s="33">
        <v>12869</v>
      </c>
      <c r="F7" s="117">
        <f t="shared" si="0"/>
        <v>-0.14446217258343305</v>
      </c>
      <c r="G7" s="33">
        <f t="shared" si="1"/>
        <v>-2173</v>
      </c>
      <c r="H7" s="33">
        <f t="shared" si="2"/>
        <v>-1738</v>
      </c>
    </row>
    <row r="8" spans="1:8">
      <c r="A8" s="111">
        <v>8</v>
      </c>
      <c r="B8" s="112" t="s">
        <v>8</v>
      </c>
      <c r="C8" s="33">
        <v>50139</v>
      </c>
      <c r="D8" s="33">
        <v>56091</v>
      </c>
      <c r="E8" s="33">
        <v>51590</v>
      </c>
      <c r="F8" s="117">
        <f t="shared" si="0"/>
        <v>2.8939548056403201E-2</v>
      </c>
      <c r="G8" s="33">
        <f t="shared" si="1"/>
        <v>1451</v>
      </c>
      <c r="H8" s="33">
        <f t="shared" si="2"/>
        <v>-4501</v>
      </c>
    </row>
    <row r="9" spans="1:8">
      <c r="A9" s="111">
        <v>9</v>
      </c>
      <c r="B9" s="112" t="s">
        <v>9</v>
      </c>
      <c r="C9" s="33">
        <v>5532</v>
      </c>
      <c r="D9" s="33">
        <v>5253</v>
      </c>
      <c r="E9" s="33">
        <v>4794</v>
      </c>
      <c r="F9" s="117">
        <f t="shared" si="0"/>
        <v>-0.13340563991323209</v>
      </c>
      <c r="G9" s="33">
        <f t="shared" si="1"/>
        <v>-738</v>
      </c>
      <c r="H9" s="33">
        <f t="shared" si="2"/>
        <v>-459</v>
      </c>
    </row>
    <row r="10" spans="1:8">
      <c r="A10" s="113">
        <v>10</v>
      </c>
      <c r="B10" s="112" t="s">
        <v>10</v>
      </c>
      <c r="C10" s="33">
        <v>328131</v>
      </c>
      <c r="D10" s="33">
        <v>334043</v>
      </c>
      <c r="E10" s="33">
        <v>331982</v>
      </c>
      <c r="F10" s="117">
        <f t="shared" si="0"/>
        <v>1.1736166348196299E-2</v>
      </c>
      <c r="G10" s="33">
        <f t="shared" si="1"/>
        <v>3851</v>
      </c>
      <c r="H10" s="33">
        <f t="shared" si="2"/>
        <v>-2061</v>
      </c>
    </row>
    <row r="11" spans="1:8">
      <c r="A11" s="113">
        <v>11</v>
      </c>
      <c r="B11" s="112" t="s">
        <v>11</v>
      </c>
      <c r="C11" s="33">
        <v>13498</v>
      </c>
      <c r="D11" s="33">
        <v>13462</v>
      </c>
      <c r="E11" s="33">
        <v>13375</v>
      </c>
      <c r="F11" s="117">
        <f t="shared" si="0"/>
        <v>-9.1124611053489402E-3</v>
      </c>
      <c r="G11" s="33">
        <f t="shared" si="1"/>
        <v>-123</v>
      </c>
      <c r="H11" s="33">
        <f t="shared" si="2"/>
        <v>-87</v>
      </c>
    </row>
    <row r="12" spans="1:8">
      <c r="A12" s="113">
        <v>12</v>
      </c>
      <c r="B12" s="112" t="s">
        <v>12</v>
      </c>
      <c r="C12" s="33">
        <v>1297</v>
      </c>
      <c r="D12" s="33">
        <v>1164</v>
      </c>
      <c r="E12" s="33">
        <v>1174</v>
      </c>
      <c r="F12" s="117">
        <f t="shared" si="0"/>
        <v>-9.4834232845026983E-2</v>
      </c>
      <c r="G12" s="33">
        <f t="shared" si="1"/>
        <v>-123</v>
      </c>
      <c r="H12" s="33">
        <f t="shared" si="2"/>
        <v>10</v>
      </c>
    </row>
    <row r="13" spans="1:8">
      <c r="A13" s="113">
        <v>13</v>
      </c>
      <c r="B13" s="112" t="s">
        <v>13</v>
      </c>
      <c r="C13" s="33">
        <v>281935</v>
      </c>
      <c r="D13" s="33">
        <v>274687</v>
      </c>
      <c r="E13" s="33">
        <v>271229</v>
      </c>
      <c r="F13" s="117">
        <f t="shared" si="0"/>
        <v>-3.7973291716175715E-2</v>
      </c>
      <c r="G13" s="33">
        <f t="shared" si="1"/>
        <v>-10706</v>
      </c>
      <c r="H13" s="33">
        <f t="shared" si="2"/>
        <v>-3458</v>
      </c>
    </row>
    <row r="14" spans="1:8">
      <c r="A14" s="113">
        <v>14</v>
      </c>
      <c r="B14" s="112" t="s">
        <v>14</v>
      </c>
      <c r="C14" s="33">
        <v>389696</v>
      </c>
      <c r="D14" s="33">
        <v>378583</v>
      </c>
      <c r="E14" s="33">
        <v>374078</v>
      </c>
      <c r="F14" s="117">
        <f t="shared" si="0"/>
        <v>-4.0077393660699623E-2</v>
      </c>
      <c r="G14" s="33">
        <f t="shared" si="1"/>
        <v>-15618</v>
      </c>
      <c r="H14" s="33">
        <f t="shared" si="2"/>
        <v>-4505</v>
      </c>
    </row>
    <row r="15" spans="1:8">
      <c r="A15" s="113">
        <v>15</v>
      </c>
      <c r="B15" s="112" t="s">
        <v>15</v>
      </c>
      <c r="C15" s="33">
        <v>57793</v>
      </c>
      <c r="D15" s="33">
        <v>55569</v>
      </c>
      <c r="E15" s="33">
        <v>54511</v>
      </c>
      <c r="F15" s="117">
        <f t="shared" si="0"/>
        <v>-5.6788884466976969E-2</v>
      </c>
      <c r="G15" s="33">
        <f t="shared" si="1"/>
        <v>-3282</v>
      </c>
      <c r="H15" s="33">
        <f t="shared" si="2"/>
        <v>-1058</v>
      </c>
    </row>
    <row r="16" spans="1:8">
      <c r="A16" s="113">
        <v>16</v>
      </c>
      <c r="B16" s="112" t="s">
        <v>16</v>
      </c>
      <c r="C16" s="33">
        <v>57353</v>
      </c>
      <c r="D16" s="33">
        <v>56943</v>
      </c>
      <c r="E16" s="33">
        <v>56062</v>
      </c>
      <c r="F16" s="117">
        <f t="shared" si="0"/>
        <v>-2.2509720502850765E-2</v>
      </c>
      <c r="G16" s="33">
        <f t="shared" si="1"/>
        <v>-1291</v>
      </c>
      <c r="H16" s="33">
        <f t="shared" si="2"/>
        <v>-881</v>
      </c>
    </row>
    <row r="17" spans="1:8">
      <c r="A17" s="113">
        <v>17</v>
      </c>
      <c r="B17" s="112" t="s">
        <v>17</v>
      </c>
      <c r="C17" s="33">
        <v>41659</v>
      </c>
      <c r="D17" s="33">
        <v>42477</v>
      </c>
      <c r="E17" s="33">
        <v>42281</v>
      </c>
      <c r="F17" s="117">
        <f t="shared" si="0"/>
        <v>1.4930747257495379E-2</v>
      </c>
      <c r="G17" s="33">
        <f t="shared" si="1"/>
        <v>622</v>
      </c>
      <c r="H17" s="33">
        <f t="shared" si="2"/>
        <v>-196</v>
      </c>
    </row>
    <row r="18" spans="1:8">
      <c r="A18" s="113">
        <v>18</v>
      </c>
      <c r="B18" s="112" t="s">
        <v>18</v>
      </c>
      <c r="C18" s="33">
        <v>60061</v>
      </c>
      <c r="D18" s="33">
        <v>55481</v>
      </c>
      <c r="E18" s="33">
        <v>55125</v>
      </c>
      <c r="F18" s="117">
        <f t="shared" si="0"/>
        <v>-8.218311383426849E-2</v>
      </c>
      <c r="G18" s="33">
        <f t="shared" si="1"/>
        <v>-4936</v>
      </c>
      <c r="H18" s="33">
        <f t="shared" si="2"/>
        <v>-356</v>
      </c>
    </row>
    <row r="19" spans="1:8">
      <c r="A19" s="113">
        <v>19</v>
      </c>
      <c r="B19" s="112" t="s">
        <v>19</v>
      </c>
      <c r="C19" s="33">
        <v>3756</v>
      </c>
      <c r="D19" s="33">
        <v>3363</v>
      </c>
      <c r="E19" s="33">
        <v>3396</v>
      </c>
      <c r="F19" s="117">
        <f t="shared" si="0"/>
        <v>-9.5846645367412137E-2</v>
      </c>
      <c r="G19" s="33">
        <f t="shared" si="1"/>
        <v>-360</v>
      </c>
      <c r="H19" s="33">
        <f t="shared" si="2"/>
        <v>33</v>
      </c>
    </row>
    <row r="20" spans="1:8">
      <c r="A20" s="113">
        <v>20</v>
      </c>
      <c r="B20" s="112" t="s">
        <v>20</v>
      </c>
      <c r="C20" s="33">
        <v>53565</v>
      </c>
      <c r="D20" s="33">
        <v>54241</v>
      </c>
      <c r="E20" s="33">
        <v>53895</v>
      </c>
      <c r="F20" s="117">
        <f t="shared" si="0"/>
        <v>6.1607392887146461E-3</v>
      </c>
      <c r="G20" s="33">
        <f t="shared" si="1"/>
        <v>330</v>
      </c>
      <c r="H20" s="33">
        <f t="shared" si="2"/>
        <v>-346</v>
      </c>
    </row>
    <row r="21" spans="1:8">
      <c r="A21" s="113">
        <v>21</v>
      </c>
      <c r="B21" s="112" t="s">
        <v>21</v>
      </c>
      <c r="C21" s="33">
        <v>8764</v>
      </c>
      <c r="D21" s="33">
        <v>9486</v>
      </c>
      <c r="E21" s="33">
        <v>9608</v>
      </c>
      <c r="F21" s="117">
        <f t="shared" si="0"/>
        <v>9.6303057964399821E-2</v>
      </c>
      <c r="G21" s="33">
        <f t="shared" si="1"/>
        <v>844</v>
      </c>
      <c r="H21" s="33">
        <f t="shared" si="2"/>
        <v>122</v>
      </c>
    </row>
    <row r="22" spans="1:8">
      <c r="A22" s="113">
        <v>22</v>
      </c>
      <c r="B22" s="112" t="s">
        <v>22</v>
      </c>
      <c r="C22" s="33">
        <v>151248</v>
      </c>
      <c r="D22" s="33">
        <v>152524</v>
      </c>
      <c r="E22" s="33">
        <v>151421</v>
      </c>
      <c r="F22" s="117">
        <f t="shared" si="0"/>
        <v>1.1438167777425155E-3</v>
      </c>
      <c r="G22" s="33">
        <f t="shared" si="1"/>
        <v>173</v>
      </c>
      <c r="H22" s="33">
        <f t="shared" si="2"/>
        <v>-1103</v>
      </c>
    </row>
    <row r="23" spans="1:8">
      <c r="A23" s="113">
        <v>23</v>
      </c>
      <c r="B23" s="112" t="s">
        <v>23</v>
      </c>
      <c r="C23" s="33">
        <v>163379</v>
      </c>
      <c r="D23" s="33">
        <v>171944</v>
      </c>
      <c r="E23" s="33">
        <v>164544</v>
      </c>
      <c r="F23" s="117">
        <f t="shared" si="0"/>
        <v>7.1306593870693298E-3</v>
      </c>
      <c r="G23" s="33">
        <f t="shared" si="1"/>
        <v>1165</v>
      </c>
      <c r="H23" s="33">
        <f t="shared" si="2"/>
        <v>-7400</v>
      </c>
    </row>
    <row r="24" spans="1:8">
      <c r="A24" s="113">
        <v>24</v>
      </c>
      <c r="B24" s="112" t="s">
        <v>24</v>
      </c>
      <c r="C24" s="33">
        <v>90817</v>
      </c>
      <c r="D24" s="33">
        <v>90578</v>
      </c>
      <c r="E24" s="33">
        <v>89684</v>
      </c>
      <c r="F24" s="117">
        <f t="shared" si="0"/>
        <v>-1.2475637821112787E-2</v>
      </c>
      <c r="G24" s="33">
        <f t="shared" si="1"/>
        <v>-1133</v>
      </c>
      <c r="H24" s="33">
        <f t="shared" si="2"/>
        <v>-894</v>
      </c>
    </row>
    <row r="25" spans="1:8">
      <c r="A25" s="113">
        <v>25</v>
      </c>
      <c r="B25" s="112" t="s">
        <v>25</v>
      </c>
      <c r="C25" s="33">
        <v>328683</v>
      </c>
      <c r="D25" s="33">
        <v>325064</v>
      </c>
      <c r="E25" s="33">
        <v>322717</v>
      </c>
      <c r="F25" s="117">
        <f t="shared" si="0"/>
        <v>-1.815122777874122E-2</v>
      </c>
      <c r="G25" s="33">
        <f t="shared" si="1"/>
        <v>-5966</v>
      </c>
      <c r="H25" s="33">
        <f t="shared" si="2"/>
        <v>-2347</v>
      </c>
    </row>
    <row r="26" spans="1:8">
      <c r="A26" s="113">
        <v>26</v>
      </c>
      <c r="B26" s="112" t="s">
        <v>26</v>
      </c>
      <c r="C26" s="33">
        <v>19641</v>
      </c>
      <c r="D26" s="33">
        <v>18354</v>
      </c>
      <c r="E26" s="33">
        <v>18302</v>
      </c>
      <c r="F26" s="117">
        <f t="shared" si="0"/>
        <v>-6.8173718242452011E-2</v>
      </c>
      <c r="G26" s="33">
        <f t="shared" si="1"/>
        <v>-1339</v>
      </c>
      <c r="H26" s="33">
        <f t="shared" si="2"/>
        <v>-52</v>
      </c>
    </row>
    <row r="27" spans="1:8">
      <c r="A27" s="113">
        <v>27</v>
      </c>
      <c r="B27" s="112" t="s">
        <v>27</v>
      </c>
      <c r="C27" s="33">
        <v>65417</v>
      </c>
      <c r="D27" s="33">
        <v>69324</v>
      </c>
      <c r="E27" s="33">
        <v>69554</v>
      </c>
      <c r="F27" s="117">
        <f t="shared" si="0"/>
        <v>6.3240442086919299E-2</v>
      </c>
      <c r="G27" s="33">
        <f t="shared" si="1"/>
        <v>4137</v>
      </c>
      <c r="H27" s="33">
        <f t="shared" si="2"/>
        <v>230</v>
      </c>
    </row>
    <row r="28" spans="1:8">
      <c r="A28" s="113">
        <v>28</v>
      </c>
      <c r="B28" s="112" t="s">
        <v>28</v>
      </c>
      <c r="C28" s="33">
        <v>110789</v>
      </c>
      <c r="D28" s="33">
        <v>116147</v>
      </c>
      <c r="E28" s="33">
        <v>115742</v>
      </c>
      <c r="F28" s="117">
        <f t="shared" si="0"/>
        <v>4.4706604446289794E-2</v>
      </c>
      <c r="G28" s="33">
        <f t="shared" si="1"/>
        <v>4953</v>
      </c>
      <c r="H28" s="33">
        <f t="shared" si="2"/>
        <v>-405</v>
      </c>
    </row>
    <row r="29" spans="1:8">
      <c r="A29" s="113">
        <v>29</v>
      </c>
      <c r="B29" s="112" t="s">
        <v>29</v>
      </c>
      <c r="C29" s="33">
        <v>60134</v>
      </c>
      <c r="D29" s="33">
        <v>64384</v>
      </c>
      <c r="E29" s="33">
        <v>63955</v>
      </c>
      <c r="F29" s="117">
        <f t="shared" si="0"/>
        <v>6.3541424152725581E-2</v>
      </c>
      <c r="G29" s="33">
        <f t="shared" si="1"/>
        <v>3821</v>
      </c>
      <c r="H29" s="33">
        <f t="shared" si="2"/>
        <v>-429</v>
      </c>
    </row>
    <row r="30" spans="1:8">
      <c r="A30" s="113">
        <v>30</v>
      </c>
      <c r="B30" s="112" t="s">
        <v>30</v>
      </c>
      <c r="C30" s="33">
        <v>18116</v>
      </c>
      <c r="D30" s="33">
        <v>20356</v>
      </c>
      <c r="E30" s="33">
        <v>20179</v>
      </c>
      <c r="F30" s="117">
        <f t="shared" si="0"/>
        <v>0.1138772355928461</v>
      </c>
      <c r="G30" s="33">
        <f t="shared" si="1"/>
        <v>2063</v>
      </c>
      <c r="H30" s="33">
        <f t="shared" si="2"/>
        <v>-177</v>
      </c>
    </row>
    <row r="31" spans="1:8">
      <c r="A31" s="113">
        <v>31</v>
      </c>
      <c r="B31" s="112" t="s">
        <v>31</v>
      </c>
      <c r="C31" s="33">
        <v>144327</v>
      </c>
      <c r="D31" s="33">
        <v>144172</v>
      </c>
      <c r="E31" s="33">
        <v>142542</v>
      </c>
      <c r="F31" s="117">
        <f t="shared" si="0"/>
        <v>-1.2367748238375356E-2</v>
      </c>
      <c r="G31" s="33">
        <f t="shared" si="1"/>
        <v>-1785</v>
      </c>
      <c r="H31" s="33">
        <f t="shared" si="2"/>
        <v>-1630</v>
      </c>
    </row>
    <row r="32" spans="1:8">
      <c r="A32" s="113">
        <v>32</v>
      </c>
      <c r="B32" s="112" t="s">
        <v>32</v>
      </c>
      <c r="C32" s="33">
        <v>46170</v>
      </c>
      <c r="D32" s="33">
        <v>47708</v>
      </c>
      <c r="E32" s="33">
        <v>47671</v>
      </c>
      <c r="F32" s="117">
        <f t="shared" si="0"/>
        <v>3.2510288065843621E-2</v>
      </c>
      <c r="G32" s="33">
        <f t="shared" si="1"/>
        <v>1501</v>
      </c>
      <c r="H32" s="33">
        <f t="shared" si="2"/>
        <v>-37</v>
      </c>
    </row>
    <row r="33" spans="1:8">
      <c r="A33" s="113">
        <v>33</v>
      </c>
      <c r="B33" s="112" t="s">
        <v>33</v>
      </c>
      <c r="C33" s="33">
        <v>139995</v>
      </c>
      <c r="D33" s="33">
        <v>134699</v>
      </c>
      <c r="E33" s="33">
        <v>131659</v>
      </c>
      <c r="F33" s="117">
        <f t="shared" si="0"/>
        <v>-5.9544983749419619E-2</v>
      </c>
      <c r="G33" s="33">
        <f t="shared" si="1"/>
        <v>-8336</v>
      </c>
      <c r="H33" s="33">
        <f t="shared" si="2"/>
        <v>-3040</v>
      </c>
    </row>
    <row r="34" spans="1:8">
      <c r="A34" s="113">
        <v>35</v>
      </c>
      <c r="B34" s="112" t="s">
        <v>34</v>
      </c>
      <c r="C34" s="33">
        <v>69433</v>
      </c>
      <c r="D34" s="33">
        <v>71501</v>
      </c>
      <c r="E34" s="33">
        <v>69423</v>
      </c>
      <c r="F34" s="117">
        <f t="shared" si="0"/>
        <v>-1.4402373511154638E-4</v>
      </c>
      <c r="G34" s="33">
        <f t="shared" si="1"/>
        <v>-10</v>
      </c>
      <c r="H34" s="33">
        <f t="shared" si="2"/>
        <v>-2078</v>
      </c>
    </row>
    <row r="35" spans="1:8">
      <c r="A35" s="113">
        <v>36</v>
      </c>
      <c r="B35" s="112" t="s">
        <v>35</v>
      </c>
      <c r="C35" s="33">
        <v>11553</v>
      </c>
      <c r="D35" s="33">
        <v>13834</v>
      </c>
      <c r="E35" s="33">
        <v>13517</v>
      </c>
      <c r="F35" s="117">
        <f t="shared" si="0"/>
        <v>0.16999913442395914</v>
      </c>
      <c r="G35" s="33">
        <f t="shared" si="1"/>
        <v>1964</v>
      </c>
      <c r="H35" s="33">
        <f t="shared" si="2"/>
        <v>-317</v>
      </c>
    </row>
    <row r="36" spans="1:8">
      <c r="A36" s="113">
        <v>37</v>
      </c>
      <c r="B36" s="112" t="s">
        <v>36</v>
      </c>
      <c r="C36" s="33">
        <v>5858</v>
      </c>
      <c r="D36" s="33">
        <v>8152</v>
      </c>
      <c r="E36" s="33">
        <v>8103</v>
      </c>
      <c r="F36" s="117">
        <f t="shared" si="0"/>
        <v>0.38323659952202116</v>
      </c>
      <c r="G36" s="33">
        <f t="shared" si="1"/>
        <v>2245</v>
      </c>
      <c r="H36" s="33">
        <f t="shared" si="2"/>
        <v>-49</v>
      </c>
    </row>
    <row r="37" spans="1:8">
      <c r="A37" s="113">
        <v>38</v>
      </c>
      <c r="B37" s="112" t="s">
        <v>37</v>
      </c>
      <c r="C37" s="33">
        <v>51526</v>
      </c>
      <c r="D37" s="33">
        <v>53320</v>
      </c>
      <c r="E37" s="33">
        <v>53946</v>
      </c>
      <c r="F37" s="117">
        <f t="shared" si="0"/>
        <v>4.6966579979039705E-2</v>
      </c>
      <c r="G37" s="33">
        <f t="shared" si="1"/>
        <v>2420</v>
      </c>
      <c r="H37" s="33">
        <f t="shared" si="2"/>
        <v>626</v>
      </c>
    </row>
    <row r="38" spans="1:8">
      <c r="A38" s="113">
        <v>39</v>
      </c>
      <c r="B38" s="112" t="s">
        <v>38</v>
      </c>
      <c r="C38" s="33">
        <v>1297</v>
      </c>
      <c r="D38" s="33">
        <v>1459</v>
      </c>
      <c r="E38" s="33">
        <v>1567</v>
      </c>
      <c r="F38" s="117">
        <f t="shared" si="0"/>
        <v>0.20817270624518119</v>
      </c>
      <c r="G38" s="33">
        <f t="shared" si="1"/>
        <v>270</v>
      </c>
      <c r="H38" s="33">
        <f t="shared" si="2"/>
        <v>108</v>
      </c>
    </row>
    <row r="39" spans="1:8">
      <c r="A39" s="113">
        <v>41</v>
      </c>
      <c r="B39" s="112" t="s">
        <v>39</v>
      </c>
      <c r="C39" s="33">
        <v>908743</v>
      </c>
      <c r="D39" s="33">
        <v>1035242</v>
      </c>
      <c r="E39" s="33">
        <v>916156</v>
      </c>
      <c r="F39" s="117">
        <f t="shared" si="0"/>
        <v>8.1574218453402125E-3</v>
      </c>
      <c r="G39" s="33">
        <f t="shared" si="1"/>
        <v>7413</v>
      </c>
      <c r="H39" s="33">
        <f t="shared" si="2"/>
        <v>-119086</v>
      </c>
    </row>
    <row r="40" spans="1:8">
      <c r="A40" s="113">
        <v>42</v>
      </c>
      <c r="B40" s="112" t="s">
        <v>40</v>
      </c>
      <c r="C40" s="33">
        <v>219690</v>
      </c>
      <c r="D40" s="33">
        <v>263140</v>
      </c>
      <c r="E40" s="33">
        <v>222300</v>
      </c>
      <c r="F40" s="117">
        <f t="shared" si="0"/>
        <v>1.1880376894715281E-2</v>
      </c>
      <c r="G40" s="33">
        <f t="shared" si="1"/>
        <v>2610</v>
      </c>
      <c r="H40" s="33">
        <f t="shared" si="2"/>
        <v>-40840</v>
      </c>
    </row>
    <row r="41" spans="1:8">
      <c r="A41" s="113">
        <v>43</v>
      </c>
      <c r="B41" s="112" t="s">
        <v>41</v>
      </c>
      <c r="C41" s="33">
        <v>303348</v>
      </c>
      <c r="D41" s="33">
        <v>322065</v>
      </c>
      <c r="E41" s="33">
        <v>301444</v>
      </c>
      <c r="F41" s="117">
        <f t="shared" si="0"/>
        <v>-6.2766195920197264E-3</v>
      </c>
      <c r="G41" s="33">
        <f t="shared" si="1"/>
        <v>-1904</v>
      </c>
      <c r="H41" s="33">
        <f t="shared" si="2"/>
        <v>-20621</v>
      </c>
    </row>
    <row r="42" spans="1:8">
      <c r="A42" s="113">
        <v>45</v>
      </c>
      <c r="B42" s="112" t="s">
        <v>42</v>
      </c>
      <c r="C42" s="33">
        <v>171512</v>
      </c>
      <c r="D42" s="33">
        <v>184901</v>
      </c>
      <c r="E42" s="33">
        <v>184875</v>
      </c>
      <c r="F42" s="117">
        <f t="shared" si="0"/>
        <v>7.7912915714352354E-2</v>
      </c>
      <c r="G42" s="33">
        <f t="shared" si="1"/>
        <v>13363</v>
      </c>
      <c r="H42" s="33">
        <f t="shared" si="2"/>
        <v>-26</v>
      </c>
    </row>
    <row r="43" spans="1:8">
      <c r="A43" s="113">
        <v>46</v>
      </c>
      <c r="B43" s="112" t="s">
        <v>43</v>
      </c>
      <c r="C43" s="33">
        <v>606505</v>
      </c>
      <c r="D43" s="33">
        <v>642467</v>
      </c>
      <c r="E43" s="33">
        <v>637965</v>
      </c>
      <c r="F43" s="117">
        <f t="shared" si="0"/>
        <v>5.1870965614463194E-2</v>
      </c>
      <c r="G43" s="33">
        <f t="shared" si="1"/>
        <v>31460</v>
      </c>
      <c r="H43" s="33">
        <f t="shared" si="2"/>
        <v>-4502</v>
      </c>
    </row>
    <row r="44" spans="1:8">
      <c r="A44" s="113">
        <v>47</v>
      </c>
      <c r="B44" s="112" t="s">
        <v>44</v>
      </c>
      <c r="C44" s="33">
        <v>1204290</v>
      </c>
      <c r="D44" s="33">
        <v>1237282</v>
      </c>
      <c r="E44" s="33">
        <v>1223314</v>
      </c>
      <c r="F44" s="117">
        <f t="shared" si="0"/>
        <v>1.5796859560404886E-2</v>
      </c>
      <c r="G44" s="33">
        <f t="shared" si="1"/>
        <v>19024</v>
      </c>
      <c r="H44" s="33">
        <f t="shared" si="2"/>
        <v>-13968</v>
      </c>
    </row>
    <row r="45" spans="1:8">
      <c r="A45" s="113">
        <v>49</v>
      </c>
      <c r="B45" s="112" t="s">
        <v>45</v>
      </c>
      <c r="C45" s="33">
        <v>520433</v>
      </c>
      <c r="D45" s="33">
        <v>517981</v>
      </c>
      <c r="E45" s="33">
        <v>509624</v>
      </c>
      <c r="F45" s="117">
        <f t="shared" si="0"/>
        <v>-2.076924407176332E-2</v>
      </c>
      <c r="G45" s="33">
        <f t="shared" si="1"/>
        <v>-10809</v>
      </c>
      <c r="H45" s="33">
        <f t="shared" si="2"/>
        <v>-8357</v>
      </c>
    </row>
    <row r="46" spans="1:8">
      <c r="A46" s="113">
        <v>50</v>
      </c>
      <c r="B46" s="112" t="s">
        <v>46</v>
      </c>
      <c r="C46" s="33">
        <v>14368</v>
      </c>
      <c r="D46" s="33">
        <v>14665</v>
      </c>
      <c r="E46" s="33">
        <v>14298</v>
      </c>
      <c r="F46" s="117">
        <f t="shared" si="0"/>
        <v>-4.8719376391982185E-3</v>
      </c>
      <c r="G46" s="33">
        <f t="shared" si="1"/>
        <v>-70</v>
      </c>
      <c r="H46" s="33">
        <f t="shared" si="2"/>
        <v>-367</v>
      </c>
    </row>
    <row r="47" spans="1:8">
      <c r="A47" s="113">
        <v>51</v>
      </c>
      <c r="B47" s="112" t="s">
        <v>47</v>
      </c>
      <c r="C47" s="33">
        <v>5049</v>
      </c>
      <c r="D47" s="33">
        <v>5124</v>
      </c>
      <c r="E47" s="33">
        <v>5032</v>
      </c>
      <c r="F47" s="117">
        <f t="shared" si="0"/>
        <v>-3.3670033670033669E-3</v>
      </c>
      <c r="G47" s="33">
        <f t="shared" si="1"/>
        <v>-17</v>
      </c>
      <c r="H47" s="33">
        <f t="shared" si="2"/>
        <v>-92</v>
      </c>
    </row>
    <row r="48" spans="1:8">
      <c r="A48" s="113">
        <v>52</v>
      </c>
      <c r="B48" s="112" t="s">
        <v>48</v>
      </c>
      <c r="C48" s="33">
        <v>182551</v>
      </c>
      <c r="D48" s="33">
        <v>187588</v>
      </c>
      <c r="E48" s="33">
        <v>185191</v>
      </c>
      <c r="F48" s="117">
        <f t="shared" si="0"/>
        <v>1.4461712069503864E-2</v>
      </c>
      <c r="G48" s="33">
        <f t="shared" si="1"/>
        <v>2640</v>
      </c>
      <c r="H48" s="33">
        <f t="shared" si="2"/>
        <v>-2397</v>
      </c>
    </row>
    <row r="49" spans="1:8">
      <c r="A49" s="113">
        <v>53</v>
      </c>
      <c r="B49" s="112" t="s">
        <v>49</v>
      </c>
      <c r="C49" s="33">
        <v>23913</v>
      </c>
      <c r="D49" s="33">
        <v>25471</v>
      </c>
      <c r="E49" s="33">
        <v>25091</v>
      </c>
      <c r="F49" s="117">
        <f t="shared" si="0"/>
        <v>4.9261907748923181E-2</v>
      </c>
      <c r="G49" s="33">
        <f t="shared" si="1"/>
        <v>1178</v>
      </c>
      <c r="H49" s="33">
        <f t="shared" si="2"/>
        <v>-380</v>
      </c>
    </row>
    <row r="50" spans="1:8">
      <c r="A50" s="113">
        <v>55</v>
      </c>
      <c r="B50" s="112" t="s">
        <v>50</v>
      </c>
      <c r="C50" s="33">
        <v>177542</v>
      </c>
      <c r="D50" s="33">
        <v>185120</v>
      </c>
      <c r="E50" s="33">
        <v>178497</v>
      </c>
      <c r="F50" s="117">
        <f t="shared" si="0"/>
        <v>5.3790089105676406E-3</v>
      </c>
      <c r="G50" s="33">
        <f t="shared" si="1"/>
        <v>955</v>
      </c>
      <c r="H50" s="33">
        <f t="shared" si="2"/>
        <v>-6623</v>
      </c>
    </row>
    <row r="51" spans="1:8">
      <c r="A51" s="113">
        <v>56</v>
      </c>
      <c r="B51" s="112" t="s">
        <v>51</v>
      </c>
      <c r="C51" s="33">
        <v>544775</v>
      </c>
      <c r="D51" s="33">
        <v>577450</v>
      </c>
      <c r="E51" s="33">
        <v>574658</v>
      </c>
      <c r="F51" s="117">
        <f t="shared" si="0"/>
        <v>5.4853838740764535E-2</v>
      </c>
      <c r="G51" s="33">
        <f t="shared" si="1"/>
        <v>29883</v>
      </c>
      <c r="H51" s="33">
        <f t="shared" si="2"/>
        <v>-2792</v>
      </c>
    </row>
    <row r="52" spans="1:8">
      <c r="A52" s="113">
        <v>58</v>
      </c>
      <c r="B52" s="112" t="s">
        <v>52</v>
      </c>
      <c r="C52" s="33">
        <v>15523</v>
      </c>
      <c r="D52" s="33">
        <v>20300</v>
      </c>
      <c r="E52" s="33">
        <v>19600</v>
      </c>
      <c r="F52" s="117">
        <f t="shared" si="0"/>
        <v>0.26264253043870384</v>
      </c>
      <c r="G52" s="33">
        <f t="shared" si="1"/>
        <v>4077</v>
      </c>
      <c r="H52" s="33">
        <f t="shared" si="2"/>
        <v>-700</v>
      </c>
    </row>
    <row r="53" spans="1:8">
      <c r="A53" s="113">
        <v>59</v>
      </c>
      <c r="B53" s="112" t="s">
        <v>53</v>
      </c>
      <c r="C53" s="33">
        <v>18059</v>
      </c>
      <c r="D53" s="33">
        <v>17292</v>
      </c>
      <c r="E53" s="33">
        <v>16529</v>
      </c>
      <c r="F53" s="117">
        <f t="shared" si="0"/>
        <v>-8.4722299130627385E-2</v>
      </c>
      <c r="G53" s="33">
        <f t="shared" si="1"/>
        <v>-1530</v>
      </c>
      <c r="H53" s="33">
        <f t="shared" si="2"/>
        <v>-763</v>
      </c>
    </row>
    <row r="54" spans="1:8">
      <c r="A54" s="113">
        <v>60</v>
      </c>
      <c r="B54" s="112" t="s">
        <v>54</v>
      </c>
      <c r="C54" s="33">
        <v>8022</v>
      </c>
      <c r="D54" s="33">
        <v>8306</v>
      </c>
      <c r="E54" s="33">
        <v>8724</v>
      </c>
      <c r="F54" s="117">
        <f t="shared" si="0"/>
        <v>8.7509349289454003E-2</v>
      </c>
      <c r="G54" s="33">
        <f t="shared" si="1"/>
        <v>702</v>
      </c>
      <c r="H54" s="33">
        <f t="shared" si="2"/>
        <v>418</v>
      </c>
    </row>
    <row r="55" spans="1:8">
      <c r="A55" s="113">
        <v>61</v>
      </c>
      <c r="B55" s="112" t="s">
        <v>55</v>
      </c>
      <c r="C55" s="33">
        <v>15689</v>
      </c>
      <c r="D55" s="33">
        <v>18237</v>
      </c>
      <c r="E55" s="33">
        <v>18088</v>
      </c>
      <c r="F55" s="117">
        <f t="shared" si="0"/>
        <v>0.15290968194276244</v>
      </c>
      <c r="G55" s="33">
        <f t="shared" si="1"/>
        <v>2399</v>
      </c>
      <c r="H55" s="33">
        <f t="shared" si="2"/>
        <v>-149</v>
      </c>
    </row>
    <row r="56" spans="1:8">
      <c r="A56" s="113">
        <v>62</v>
      </c>
      <c r="B56" s="112" t="s">
        <v>56</v>
      </c>
      <c r="C56" s="33">
        <v>49757</v>
      </c>
      <c r="D56" s="33">
        <v>52914</v>
      </c>
      <c r="E56" s="33">
        <v>54268</v>
      </c>
      <c r="F56" s="117">
        <f t="shared" si="0"/>
        <v>9.0660610567357358E-2</v>
      </c>
      <c r="G56" s="33">
        <f t="shared" si="1"/>
        <v>4511</v>
      </c>
      <c r="H56" s="33">
        <f t="shared" si="2"/>
        <v>1354</v>
      </c>
    </row>
    <row r="57" spans="1:8">
      <c r="A57" s="113">
        <v>63</v>
      </c>
      <c r="B57" s="112" t="s">
        <v>57</v>
      </c>
      <c r="C57" s="33">
        <v>24819</v>
      </c>
      <c r="D57" s="33">
        <v>26790</v>
      </c>
      <c r="E57" s="33">
        <v>25171</v>
      </c>
      <c r="F57" s="117">
        <f t="shared" si="0"/>
        <v>1.4182682622184617E-2</v>
      </c>
      <c r="G57" s="33">
        <f t="shared" si="1"/>
        <v>352</v>
      </c>
      <c r="H57" s="33">
        <f t="shared" si="2"/>
        <v>-1619</v>
      </c>
    </row>
    <row r="58" spans="1:8">
      <c r="A58" s="113">
        <v>64</v>
      </c>
      <c r="B58" s="112" t="s">
        <v>58</v>
      </c>
      <c r="C58" s="33">
        <v>68337</v>
      </c>
      <c r="D58" s="33">
        <v>66726</v>
      </c>
      <c r="E58" s="33">
        <v>66358</v>
      </c>
      <c r="F58" s="117">
        <f t="shared" si="0"/>
        <v>-2.8959421689567878E-2</v>
      </c>
      <c r="G58" s="33">
        <f t="shared" si="1"/>
        <v>-1979</v>
      </c>
      <c r="H58" s="33">
        <f t="shared" si="2"/>
        <v>-368</v>
      </c>
    </row>
    <row r="59" spans="1:8">
      <c r="A59" s="113">
        <v>65</v>
      </c>
      <c r="B59" s="112" t="s">
        <v>59</v>
      </c>
      <c r="C59" s="33">
        <v>22348</v>
      </c>
      <c r="D59" s="33">
        <v>21375</v>
      </c>
      <c r="E59" s="33">
        <v>20854</v>
      </c>
      <c r="F59" s="117">
        <f t="shared" si="0"/>
        <v>-6.6851619831752279E-2</v>
      </c>
      <c r="G59" s="33">
        <f t="shared" si="1"/>
        <v>-1494</v>
      </c>
      <c r="H59" s="33">
        <f t="shared" si="2"/>
        <v>-521</v>
      </c>
    </row>
    <row r="60" spans="1:8">
      <c r="A60" s="113">
        <v>66</v>
      </c>
      <c r="B60" s="112" t="s">
        <v>60</v>
      </c>
      <c r="C60" s="33">
        <v>42103</v>
      </c>
      <c r="D60" s="33">
        <v>45748</v>
      </c>
      <c r="E60" s="33">
        <v>45458</v>
      </c>
      <c r="F60" s="117">
        <f t="shared" si="0"/>
        <v>7.968553309740399E-2</v>
      </c>
      <c r="G60" s="33">
        <f t="shared" si="1"/>
        <v>3355</v>
      </c>
      <c r="H60" s="33">
        <f t="shared" si="2"/>
        <v>-290</v>
      </c>
    </row>
    <row r="61" spans="1:8">
      <c r="A61" s="113">
        <v>68</v>
      </c>
      <c r="B61" s="112" t="s">
        <v>61</v>
      </c>
      <c r="C61" s="33">
        <v>86050</v>
      </c>
      <c r="D61" s="33">
        <v>97860</v>
      </c>
      <c r="E61" s="33">
        <v>98745</v>
      </c>
      <c r="F61" s="117">
        <f t="shared" si="0"/>
        <v>0.14753050552004648</v>
      </c>
      <c r="G61" s="33">
        <f t="shared" si="1"/>
        <v>12695</v>
      </c>
      <c r="H61" s="33">
        <f t="shared" si="2"/>
        <v>885</v>
      </c>
    </row>
    <row r="62" spans="1:8">
      <c r="A62" s="113">
        <v>69</v>
      </c>
      <c r="B62" s="112" t="s">
        <v>62</v>
      </c>
      <c r="C62" s="33">
        <v>132989</v>
      </c>
      <c r="D62" s="33">
        <v>138952</v>
      </c>
      <c r="E62" s="33">
        <v>138237</v>
      </c>
      <c r="F62" s="117">
        <f t="shared" si="0"/>
        <v>3.9461910383565557E-2</v>
      </c>
      <c r="G62" s="33">
        <f t="shared" si="1"/>
        <v>5248</v>
      </c>
      <c r="H62" s="33">
        <f t="shared" si="2"/>
        <v>-715</v>
      </c>
    </row>
    <row r="63" spans="1:8">
      <c r="A63" s="113">
        <v>70</v>
      </c>
      <c r="B63" s="112" t="s">
        <v>63</v>
      </c>
      <c r="C63" s="33">
        <v>177332</v>
      </c>
      <c r="D63" s="33">
        <v>177014</v>
      </c>
      <c r="E63" s="33">
        <v>175358</v>
      </c>
      <c r="F63" s="117">
        <f t="shared" si="0"/>
        <v>-1.1131662644080031E-2</v>
      </c>
      <c r="G63" s="33">
        <f t="shared" si="1"/>
        <v>-1974</v>
      </c>
      <c r="H63" s="33">
        <f t="shared" si="2"/>
        <v>-1656</v>
      </c>
    </row>
    <row r="64" spans="1:8">
      <c r="A64" s="113">
        <v>71</v>
      </c>
      <c r="B64" s="112" t="s">
        <v>64</v>
      </c>
      <c r="C64" s="33">
        <v>125973</v>
      </c>
      <c r="D64" s="33">
        <v>134051</v>
      </c>
      <c r="E64" s="33">
        <v>132628</v>
      </c>
      <c r="F64" s="117">
        <f t="shared" si="0"/>
        <v>5.2828780770482565E-2</v>
      </c>
      <c r="G64" s="33">
        <f t="shared" si="1"/>
        <v>6655</v>
      </c>
      <c r="H64" s="33">
        <f t="shared" si="2"/>
        <v>-1423</v>
      </c>
    </row>
    <row r="65" spans="1:8">
      <c r="A65" s="113">
        <v>72</v>
      </c>
      <c r="B65" s="112" t="s">
        <v>65</v>
      </c>
      <c r="C65" s="33">
        <v>6645</v>
      </c>
      <c r="D65" s="33">
        <v>7368</v>
      </c>
      <c r="E65" s="33">
        <v>7099</v>
      </c>
      <c r="F65" s="117">
        <f t="shared" si="0"/>
        <v>6.8322046651617757E-2</v>
      </c>
      <c r="G65" s="33">
        <f t="shared" si="1"/>
        <v>454</v>
      </c>
      <c r="H65" s="33">
        <f t="shared" si="2"/>
        <v>-269</v>
      </c>
    </row>
    <row r="66" spans="1:8">
      <c r="A66" s="113">
        <v>73</v>
      </c>
      <c r="B66" s="112" t="s">
        <v>66</v>
      </c>
      <c r="C66" s="33">
        <v>48518</v>
      </c>
      <c r="D66" s="33">
        <v>48467</v>
      </c>
      <c r="E66" s="33">
        <v>46773</v>
      </c>
      <c r="F66" s="117">
        <f t="shared" si="0"/>
        <v>-3.5966033224782555E-2</v>
      </c>
      <c r="G66" s="33">
        <f t="shared" si="1"/>
        <v>-1745</v>
      </c>
      <c r="H66" s="33">
        <f t="shared" si="2"/>
        <v>-1694</v>
      </c>
    </row>
    <row r="67" spans="1:8">
      <c r="A67" s="113">
        <v>74</v>
      </c>
      <c r="B67" s="112" t="s">
        <v>67</v>
      </c>
      <c r="C67" s="33">
        <v>24133</v>
      </c>
      <c r="D67" s="33">
        <v>27586</v>
      </c>
      <c r="E67" s="33">
        <v>27792</v>
      </c>
      <c r="F67" s="117">
        <f t="shared" ref="F67:F90" si="3">(E67-C67)/C67</f>
        <v>0.15161811627232422</v>
      </c>
      <c r="G67" s="33">
        <f t="shared" ref="G67:G90" si="4">E67-C67</f>
        <v>3659</v>
      </c>
      <c r="H67" s="33">
        <f t="shared" ref="H67:H90" si="5">E67-D67</f>
        <v>206</v>
      </c>
    </row>
    <row r="68" spans="1:8">
      <c r="A68" s="113">
        <v>75</v>
      </c>
      <c r="B68" s="112" t="s">
        <v>68</v>
      </c>
      <c r="C68" s="33">
        <v>6174</v>
      </c>
      <c r="D68" s="33">
        <v>6696</v>
      </c>
      <c r="E68" s="33">
        <v>6750</v>
      </c>
      <c r="F68" s="117">
        <f t="shared" si="3"/>
        <v>9.3294460641399415E-2</v>
      </c>
      <c r="G68" s="33">
        <f t="shared" si="4"/>
        <v>576</v>
      </c>
      <c r="H68" s="33">
        <f t="shared" si="5"/>
        <v>54</v>
      </c>
    </row>
    <row r="69" spans="1:8">
      <c r="A69" s="113">
        <v>77</v>
      </c>
      <c r="B69" s="112" t="s">
        <v>69</v>
      </c>
      <c r="C69" s="33">
        <v>26453</v>
      </c>
      <c r="D69" s="33">
        <v>26528</v>
      </c>
      <c r="E69" s="33">
        <v>25865</v>
      </c>
      <c r="F69" s="117">
        <f t="shared" si="3"/>
        <v>-2.2228102672664726E-2</v>
      </c>
      <c r="G69" s="33">
        <f t="shared" si="4"/>
        <v>-588</v>
      </c>
      <c r="H69" s="33">
        <f t="shared" si="5"/>
        <v>-663</v>
      </c>
    </row>
    <row r="70" spans="1:8">
      <c r="A70" s="113">
        <v>78</v>
      </c>
      <c r="B70" s="112" t="s">
        <v>70</v>
      </c>
      <c r="C70" s="33">
        <v>22282</v>
      </c>
      <c r="D70" s="33">
        <v>29537</v>
      </c>
      <c r="E70" s="33">
        <v>31259</v>
      </c>
      <c r="F70" s="117">
        <f t="shared" si="3"/>
        <v>0.40288124943900905</v>
      </c>
      <c r="G70" s="33">
        <f t="shared" si="4"/>
        <v>8977</v>
      </c>
      <c r="H70" s="33">
        <f t="shared" si="5"/>
        <v>1722</v>
      </c>
    </row>
    <row r="71" spans="1:8">
      <c r="A71" s="113">
        <v>79</v>
      </c>
      <c r="B71" s="112" t="s">
        <v>71</v>
      </c>
      <c r="C71" s="33">
        <v>44308</v>
      </c>
      <c r="D71" s="33">
        <v>46038</v>
      </c>
      <c r="E71" s="33">
        <v>45436</v>
      </c>
      <c r="F71" s="117">
        <f t="shared" si="3"/>
        <v>2.545815654057958E-2</v>
      </c>
      <c r="G71" s="33">
        <f t="shared" si="4"/>
        <v>1128</v>
      </c>
      <c r="H71" s="33">
        <f t="shared" si="5"/>
        <v>-602</v>
      </c>
    </row>
    <row r="72" spans="1:8">
      <c r="A72" s="113">
        <v>80</v>
      </c>
      <c r="B72" s="112" t="s">
        <v>72</v>
      </c>
      <c r="C72" s="33">
        <v>204548</v>
      </c>
      <c r="D72" s="33">
        <v>208563</v>
      </c>
      <c r="E72" s="33">
        <v>209556</v>
      </c>
      <c r="F72" s="117">
        <f t="shared" si="3"/>
        <v>2.448325087510022E-2</v>
      </c>
      <c r="G72" s="33">
        <f t="shared" si="4"/>
        <v>5008</v>
      </c>
      <c r="H72" s="33">
        <f t="shared" si="5"/>
        <v>993</v>
      </c>
    </row>
    <row r="73" spans="1:8">
      <c r="A73" s="113">
        <v>81</v>
      </c>
      <c r="B73" s="112" t="s">
        <v>73</v>
      </c>
      <c r="C73" s="33">
        <v>446532</v>
      </c>
      <c r="D73" s="33">
        <v>533419</v>
      </c>
      <c r="E73" s="33">
        <v>518151</v>
      </c>
      <c r="F73" s="117">
        <f t="shared" si="3"/>
        <v>0.16038940098358012</v>
      </c>
      <c r="G73" s="33">
        <f t="shared" si="4"/>
        <v>71619</v>
      </c>
      <c r="H73" s="33">
        <f t="shared" si="5"/>
        <v>-15268</v>
      </c>
    </row>
    <row r="74" spans="1:8">
      <c r="A74" s="113">
        <v>82</v>
      </c>
      <c r="B74" s="112" t="s">
        <v>74</v>
      </c>
      <c r="C74" s="33">
        <v>305371</v>
      </c>
      <c r="D74" s="33">
        <v>316217</v>
      </c>
      <c r="E74" s="33">
        <v>312049</v>
      </c>
      <c r="F74" s="117">
        <f t="shared" si="3"/>
        <v>2.1868481289971872E-2</v>
      </c>
      <c r="G74" s="33">
        <f t="shared" si="4"/>
        <v>6678</v>
      </c>
      <c r="H74" s="33">
        <f t="shared" si="5"/>
        <v>-4168</v>
      </c>
    </row>
    <row r="75" spans="1:8">
      <c r="A75" s="113">
        <v>84</v>
      </c>
      <c r="B75" s="112" t="s">
        <v>75</v>
      </c>
      <c r="C75" s="33">
        <v>17910</v>
      </c>
      <c r="D75" s="33">
        <v>32273</v>
      </c>
      <c r="E75" s="33">
        <v>34315</v>
      </c>
      <c r="F75" s="117">
        <f t="shared" si="3"/>
        <v>0.91596873255164712</v>
      </c>
      <c r="G75" s="33">
        <f t="shared" si="4"/>
        <v>16405</v>
      </c>
      <c r="H75" s="33">
        <f t="shared" si="5"/>
        <v>2042</v>
      </c>
    </row>
    <row r="76" spans="1:8">
      <c r="A76" s="113">
        <v>85</v>
      </c>
      <c r="B76" s="112" t="s">
        <v>76</v>
      </c>
      <c r="C76" s="33">
        <v>412185</v>
      </c>
      <c r="D76" s="33">
        <v>449057</v>
      </c>
      <c r="E76" s="33">
        <v>451376</v>
      </c>
      <c r="F76" s="117">
        <f t="shared" si="3"/>
        <v>9.5081092228004413E-2</v>
      </c>
      <c r="G76" s="33">
        <f t="shared" si="4"/>
        <v>39191</v>
      </c>
      <c r="H76" s="33">
        <f t="shared" si="5"/>
        <v>2319</v>
      </c>
    </row>
    <row r="77" spans="1:8">
      <c r="A77" s="113">
        <v>86</v>
      </c>
      <c r="B77" s="112" t="s">
        <v>77</v>
      </c>
      <c r="C77" s="33">
        <v>170922</v>
      </c>
      <c r="D77" s="33">
        <v>184867</v>
      </c>
      <c r="E77" s="33">
        <v>185601</v>
      </c>
      <c r="F77" s="117">
        <f t="shared" si="3"/>
        <v>8.588127917997683E-2</v>
      </c>
      <c r="G77" s="33">
        <f t="shared" si="4"/>
        <v>14679</v>
      </c>
      <c r="H77" s="33">
        <f t="shared" si="5"/>
        <v>734</v>
      </c>
    </row>
    <row r="78" spans="1:8">
      <c r="A78" s="113">
        <v>87</v>
      </c>
      <c r="B78" s="112" t="s">
        <v>78</v>
      </c>
      <c r="C78" s="33">
        <v>20453</v>
      </c>
      <c r="D78" s="33">
        <v>19969</v>
      </c>
      <c r="E78" s="33">
        <v>19705</v>
      </c>
      <c r="F78" s="117">
        <f t="shared" si="3"/>
        <v>-3.6571652080379408E-2</v>
      </c>
      <c r="G78" s="33">
        <f t="shared" si="4"/>
        <v>-748</v>
      </c>
      <c r="H78" s="33">
        <f t="shared" si="5"/>
        <v>-264</v>
      </c>
    </row>
    <row r="79" spans="1:8">
      <c r="A79" s="113">
        <v>88</v>
      </c>
      <c r="B79" s="112" t="s">
        <v>79</v>
      </c>
      <c r="C79" s="33">
        <v>36615</v>
      </c>
      <c r="D79" s="33">
        <v>40324</v>
      </c>
      <c r="E79" s="33">
        <v>40066</v>
      </c>
      <c r="F79" s="117">
        <f t="shared" si="3"/>
        <v>9.4250990031407897E-2</v>
      </c>
      <c r="G79" s="33">
        <f t="shared" si="4"/>
        <v>3451</v>
      </c>
      <c r="H79" s="33">
        <f t="shared" si="5"/>
        <v>-258</v>
      </c>
    </row>
    <row r="80" spans="1:8">
      <c r="A80" s="113">
        <v>90</v>
      </c>
      <c r="B80" s="112" t="s">
        <v>80</v>
      </c>
      <c r="C80" s="33">
        <v>10673</v>
      </c>
      <c r="D80" s="33">
        <v>10831</v>
      </c>
      <c r="E80" s="33">
        <v>10640</v>
      </c>
      <c r="F80" s="117">
        <f t="shared" si="3"/>
        <v>-3.0919141759580249E-3</v>
      </c>
      <c r="G80" s="33">
        <f t="shared" si="4"/>
        <v>-33</v>
      </c>
      <c r="H80" s="33">
        <f t="shared" si="5"/>
        <v>-191</v>
      </c>
    </row>
    <row r="81" spans="1:8">
      <c r="A81" s="113">
        <v>91</v>
      </c>
      <c r="B81" s="112" t="s">
        <v>81</v>
      </c>
      <c r="C81" s="33">
        <v>2207</v>
      </c>
      <c r="D81" s="33">
        <v>2625</v>
      </c>
      <c r="E81" s="33">
        <v>2624</v>
      </c>
      <c r="F81" s="117">
        <f t="shared" si="3"/>
        <v>0.18894426823742638</v>
      </c>
      <c r="G81" s="33">
        <f t="shared" si="4"/>
        <v>417</v>
      </c>
      <c r="H81" s="33">
        <f t="shared" si="5"/>
        <v>-1</v>
      </c>
    </row>
    <row r="82" spans="1:8">
      <c r="A82" s="113">
        <v>92</v>
      </c>
      <c r="B82" s="112" t="s">
        <v>82</v>
      </c>
      <c r="C82" s="33">
        <v>11066</v>
      </c>
      <c r="D82" s="33">
        <v>10804</v>
      </c>
      <c r="E82" s="33">
        <v>10458</v>
      </c>
      <c r="F82" s="117">
        <f t="shared" si="3"/>
        <v>-5.494306885956985E-2</v>
      </c>
      <c r="G82" s="33">
        <f t="shared" si="4"/>
        <v>-608</v>
      </c>
      <c r="H82" s="33">
        <f t="shared" si="5"/>
        <v>-346</v>
      </c>
    </row>
    <row r="83" spans="1:8">
      <c r="A83" s="113">
        <v>93</v>
      </c>
      <c r="B83" s="112" t="s">
        <v>83</v>
      </c>
      <c r="C83" s="33">
        <v>39392</v>
      </c>
      <c r="D83" s="33">
        <v>41605</v>
      </c>
      <c r="E83" s="33">
        <v>41313</v>
      </c>
      <c r="F83" s="117">
        <f t="shared" si="3"/>
        <v>4.8766246953696184E-2</v>
      </c>
      <c r="G83" s="33">
        <f t="shared" si="4"/>
        <v>1921</v>
      </c>
      <c r="H83" s="33">
        <f t="shared" si="5"/>
        <v>-292</v>
      </c>
    </row>
    <row r="84" spans="1:8">
      <c r="A84" s="113">
        <v>94</v>
      </c>
      <c r="B84" s="112" t="s">
        <v>84</v>
      </c>
      <c r="C84" s="33">
        <v>39485</v>
      </c>
      <c r="D84" s="33">
        <v>42093</v>
      </c>
      <c r="E84" s="33">
        <v>42281</v>
      </c>
      <c r="F84" s="117">
        <f t="shared" si="3"/>
        <v>7.0811700645814865E-2</v>
      </c>
      <c r="G84" s="33">
        <f t="shared" si="4"/>
        <v>2796</v>
      </c>
      <c r="H84" s="33">
        <f t="shared" si="5"/>
        <v>188</v>
      </c>
    </row>
    <row r="85" spans="1:8">
      <c r="A85" s="113">
        <v>95</v>
      </c>
      <c r="B85" s="112" t="s">
        <v>85</v>
      </c>
      <c r="C85" s="33">
        <v>60565</v>
      </c>
      <c r="D85" s="33">
        <v>59673</v>
      </c>
      <c r="E85" s="33">
        <v>58986</v>
      </c>
      <c r="F85" s="117">
        <f t="shared" si="3"/>
        <v>-2.607116321307686E-2</v>
      </c>
      <c r="G85" s="33">
        <f t="shared" si="4"/>
        <v>-1579</v>
      </c>
      <c r="H85" s="33">
        <f t="shared" si="5"/>
        <v>-687</v>
      </c>
    </row>
    <row r="86" spans="1:8">
      <c r="A86" s="113">
        <v>96</v>
      </c>
      <c r="B86" s="112" t="s">
        <v>86</v>
      </c>
      <c r="C86" s="33">
        <v>97490</v>
      </c>
      <c r="D86" s="33">
        <v>100053</v>
      </c>
      <c r="E86" s="33">
        <v>99118</v>
      </c>
      <c r="F86" s="117">
        <f t="shared" si="3"/>
        <v>1.6699148630628782E-2</v>
      </c>
      <c r="G86" s="33">
        <f t="shared" si="4"/>
        <v>1628</v>
      </c>
      <c r="H86" s="33">
        <f t="shared" si="5"/>
        <v>-935</v>
      </c>
    </row>
    <row r="87" spans="1:8">
      <c r="A87" s="113">
        <v>97</v>
      </c>
      <c r="B87" s="112" t="s">
        <v>87</v>
      </c>
      <c r="C87" s="33">
        <v>36236</v>
      </c>
      <c r="D87" s="33">
        <v>30693</v>
      </c>
      <c r="E87" s="33">
        <v>29979</v>
      </c>
      <c r="F87" s="117">
        <f t="shared" si="3"/>
        <v>-0.17267358428082569</v>
      </c>
      <c r="G87" s="33">
        <f t="shared" si="4"/>
        <v>-6257</v>
      </c>
      <c r="H87" s="33">
        <f t="shared" si="5"/>
        <v>-714</v>
      </c>
    </row>
    <row r="88" spans="1:8">
      <c r="A88" s="113">
        <v>98</v>
      </c>
      <c r="B88" s="112" t="s">
        <v>88</v>
      </c>
      <c r="C88" s="33">
        <v>1193</v>
      </c>
      <c r="D88" s="33">
        <v>1142</v>
      </c>
      <c r="E88" s="33">
        <v>1113</v>
      </c>
      <c r="F88" s="117">
        <f t="shared" si="3"/>
        <v>-6.7057837384744343E-2</v>
      </c>
      <c r="G88" s="33">
        <f t="shared" si="4"/>
        <v>-80</v>
      </c>
      <c r="H88" s="33">
        <f t="shared" si="5"/>
        <v>-29</v>
      </c>
    </row>
    <row r="89" spans="1:8">
      <c r="A89" s="113">
        <v>99</v>
      </c>
      <c r="B89" s="112" t="s">
        <v>89</v>
      </c>
      <c r="C89" s="33">
        <v>3272</v>
      </c>
      <c r="D89" s="33">
        <v>3843</v>
      </c>
      <c r="E89" s="33">
        <v>3866</v>
      </c>
      <c r="F89" s="117">
        <f t="shared" si="3"/>
        <v>0.1815403422982885</v>
      </c>
      <c r="G89" s="33">
        <f t="shared" si="4"/>
        <v>594</v>
      </c>
      <c r="H89" s="33">
        <f t="shared" si="5"/>
        <v>23</v>
      </c>
    </row>
    <row r="90" spans="1:8" ht="14.5" customHeight="1">
      <c r="A90" s="135" t="s">
        <v>90</v>
      </c>
      <c r="B90" s="135"/>
      <c r="C90" s="33">
        <v>10766241</v>
      </c>
      <c r="D90" s="33">
        <v>11352918</v>
      </c>
      <c r="E90" s="33">
        <v>11058704</v>
      </c>
      <c r="F90" s="117">
        <f t="shared" si="3"/>
        <v>2.7164820107593728E-2</v>
      </c>
      <c r="G90" s="33">
        <f t="shared" si="4"/>
        <v>292463</v>
      </c>
      <c r="H90" s="33">
        <f t="shared" si="5"/>
        <v>-294214</v>
      </c>
    </row>
  </sheetData>
  <mergeCells count="1">
    <mergeCell ref="A90:B9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20</vt:i4>
      </vt:variant>
    </vt:vector>
  </HeadingPairs>
  <TitlesOfParts>
    <vt:vector size="20" baseType="lpstr">
      <vt:lpstr>Endeksler</vt:lpstr>
      <vt:lpstr>4a_Sektör</vt:lpstr>
      <vt:lpstr>4a_İmalat_Sektör</vt:lpstr>
      <vt:lpstr>4a_İşyeri_Sektör</vt:lpstr>
      <vt:lpstr>4a_İl</vt:lpstr>
      <vt:lpstr>4b_Esnaf_İl</vt:lpstr>
      <vt:lpstr>4b_Tarım_İl</vt:lpstr>
      <vt:lpstr>4c_Kamu_İl </vt:lpstr>
      <vt:lpstr>4a_İşyeri_İl</vt:lpstr>
      <vt:lpstr>4a_Kadın_Sektör</vt:lpstr>
      <vt:lpstr>4a_Kadın_İmalat_Sektör</vt:lpstr>
      <vt:lpstr>4a_Kadın_İl</vt:lpstr>
      <vt:lpstr>İşsizlikSigortası_Başvuru</vt:lpstr>
      <vt:lpstr>İşsizlikSigortası_Ödeme</vt:lpstr>
      <vt:lpstr>Ortalama_Günlük_Kazanç_Sektör</vt:lpstr>
      <vt:lpstr>Ortalama_Günlük_Kazanç_İl</vt:lpstr>
      <vt:lpstr>KOBİ_İşyeri_İl</vt:lpstr>
      <vt:lpstr>KOBİ_İşyeri_Sektör</vt:lpstr>
      <vt:lpstr>KOBİ_Sigortalı_İl</vt:lpstr>
      <vt:lpstr>KOBİ_Sigortalı_Sektör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tepav</dc:creator>
  <cp:lastModifiedBy>ASUS 14</cp:lastModifiedBy>
  <dcterms:created xsi:type="dcterms:W3CDTF">2011-08-11T09:01:00Z</dcterms:created>
  <dcterms:modified xsi:type="dcterms:W3CDTF">2016-04-12T11:02:52Z</dcterms:modified>
</cp:coreProperties>
</file>