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837" firstSheet="14" activeTab="19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externalReferences>
    <externalReference r:id="rId21"/>
  </externalReference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'4a_Kadın_İmalat_Sektör'!$A$1:$H$25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/>
  <fileRecoveryPr autoRecover="0"/>
</workbook>
</file>

<file path=xl/calcChain.xml><?xml version="1.0" encoding="utf-8"?>
<calcChain xmlns="http://schemas.openxmlformats.org/spreadsheetml/2006/main">
  <c r="F3" i="25" l="1"/>
  <c r="F4" i="25"/>
  <c r="F5" i="25"/>
  <c r="F6" i="25"/>
  <c r="F7" i="25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F58" i="25"/>
  <c r="F59" i="25"/>
  <c r="F60" i="25"/>
  <c r="F61" i="25"/>
  <c r="F62" i="25"/>
  <c r="F63" i="25"/>
  <c r="F64" i="25"/>
  <c r="F65" i="25"/>
  <c r="F66" i="25"/>
  <c r="F67" i="25"/>
  <c r="F68" i="25"/>
  <c r="F69" i="25"/>
  <c r="F70" i="25"/>
  <c r="F71" i="25"/>
  <c r="F72" i="25"/>
  <c r="F73" i="25"/>
  <c r="F74" i="25"/>
  <c r="F75" i="25"/>
  <c r="F76" i="25"/>
  <c r="F77" i="25"/>
  <c r="F78" i="25"/>
  <c r="F79" i="25"/>
  <c r="F80" i="25"/>
  <c r="F81" i="25"/>
  <c r="F82" i="25"/>
  <c r="F2" i="25"/>
  <c r="I88" i="27" l="1"/>
  <c r="G88" i="27"/>
  <c r="E88" i="27"/>
  <c r="C88" i="27"/>
  <c r="C87" i="27" l="1"/>
  <c r="E87" i="27"/>
  <c r="G87" i="27"/>
  <c r="I87" i="27"/>
  <c r="I85" i="27" l="1"/>
  <c r="I86" i="27"/>
  <c r="G85" i="27"/>
  <c r="G86" i="27"/>
  <c r="E85" i="27"/>
  <c r="E86" i="27"/>
  <c r="C85" i="27"/>
  <c r="C86" i="27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K83" i="30"/>
  <c r="I83" i="30"/>
  <c r="J83" i="30" s="1"/>
  <c r="H83" i="30"/>
  <c r="G83" i="30"/>
  <c r="F83" i="30"/>
  <c r="K82" i="30"/>
  <c r="I82" i="30"/>
  <c r="H82" i="30"/>
  <c r="G82" i="30"/>
  <c r="F82" i="30"/>
  <c r="K81" i="30"/>
  <c r="I81" i="30"/>
  <c r="H81" i="30"/>
  <c r="G81" i="30"/>
  <c r="F81" i="30"/>
  <c r="K80" i="30"/>
  <c r="I80" i="30"/>
  <c r="H80" i="30"/>
  <c r="G80" i="30"/>
  <c r="F80" i="30"/>
  <c r="K79" i="30"/>
  <c r="I79" i="30"/>
  <c r="J79" i="30" s="1"/>
  <c r="H79" i="30"/>
  <c r="G79" i="30"/>
  <c r="F79" i="30"/>
  <c r="K78" i="30"/>
  <c r="I78" i="30"/>
  <c r="H78" i="30"/>
  <c r="G78" i="30"/>
  <c r="F78" i="30"/>
  <c r="K77" i="30"/>
  <c r="I77" i="30"/>
  <c r="H77" i="30"/>
  <c r="G77" i="30"/>
  <c r="F77" i="30"/>
  <c r="K76" i="30"/>
  <c r="I76" i="30"/>
  <c r="H76" i="30"/>
  <c r="G76" i="30"/>
  <c r="F76" i="30"/>
  <c r="K75" i="30"/>
  <c r="I75" i="30"/>
  <c r="J75" i="30" s="1"/>
  <c r="H75" i="30"/>
  <c r="G75" i="30"/>
  <c r="F75" i="30"/>
  <c r="K74" i="30"/>
  <c r="I74" i="30"/>
  <c r="H74" i="30"/>
  <c r="G74" i="30"/>
  <c r="F74" i="30"/>
  <c r="K73" i="30"/>
  <c r="I73" i="30"/>
  <c r="H73" i="30"/>
  <c r="G73" i="30"/>
  <c r="F73" i="30"/>
  <c r="K72" i="30"/>
  <c r="I72" i="30"/>
  <c r="H72" i="30"/>
  <c r="G72" i="30"/>
  <c r="F72" i="30"/>
  <c r="K71" i="30"/>
  <c r="I71" i="30"/>
  <c r="J71" i="30" s="1"/>
  <c r="H71" i="30"/>
  <c r="G71" i="30"/>
  <c r="F71" i="30"/>
  <c r="K70" i="30"/>
  <c r="I70" i="30"/>
  <c r="H70" i="30"/>
  <c r="G70" i="30"/>
  <c r="F70" i="30"/>
  <c r="K69" i="30"/>
  <c r="I69" i="30"/>
  <c r="H69" i="30"/>
  <c r="G69" i="30"/>
  <c r="F69" i="30"/>
  <c r="K68" i="30"/>
  <c r="I68" i="30"/>
  <c r="H68" i="30"/>
  <c r="G68" i="30"/>
  <c r="F68" i="30"/>
  <c r="K67" i="30"/>
  <c r="I67" i="30"/>
  <c r="J67" i="30" s="1"/>
  <c r="H67" i="30"/>
  <c r="G67" i="30"/>
  <c r="F67" i="30"/>
  <c r="K66" i="30"/>
  <c r="I66" i="30"/>
  <c r="H66" i="30"/>
  <c r="G66" i="30"/>
  <c r="F66" i="30"/>
  <c r="K65" i="30"/>
  <c r="I65" i="30"/>
  <c r="H65" i="30"/>
  <c r="G65" i="30"/>
  <c r="F65" i="30"/>
  <c r="K64" i="30"/>
  <c r="I64" i="30"/>
  <c r="H64" i="30"/>
  <c r="G64" i="30"/>
  <c r="F64" i="30"/>
  <c r="K63" i="30"/>
  <c r="I63" i="30"/>
  <c r="J63" i="30" s="1"/>
  <c r="H63" i="30"/>
  <c r="G63" i="30"/>
  <c r="F63" i="30"/>
  <c r="K62" i="30"/>
  <c r="I62" i="30"/>
  <c r="H62" i="30"/>
  <c r="G62" i="30"/>
  <c r="F62" i="30"/>
  <c r="K61" i="30"/>
  <c r="I61" i="30"/>
  <c r="H61" i="30"/>
  <c r="G61" i="30"/>
  <c r="F61" i="30"/>
  <c r="K60" i="30"/>
  <c r="I60" i="30"/>
  <c r="H60" i="30"/>
  <c r="G60" i="30"/>
  <c r="F60" i="30"/>
  <c r="K59" i="30"/>
  <c r="I59" i="30"/>
  <c r="J59" i="30" s="1"/>
  <c r="H59" i="30"/>
  <c r="G59" i="30"/>
  <c r="F59" i="30"/>
  <c r="K58" i="30"/>
  <c r="I58" i="30"/>
  <c r="H58" i="30"/>
  <c r="G58" i="30"/>
  <c r="F58" i="30"/>
  <c r="K57" i="30"/>
  <c r="I57" i="30"/>
  <c r="H57" i="30"/>
  <c r="G57" i="30"/>
  <c r="F57" i="30"/>
  <c r="K56" i="30"/>
  <c r="I56" i="30"/>
  <c r="H56" i="30"/>
  <c r="G56" i="30"/>
  <c r="F56" i="30"/>
  <c r="K55" i="30"/>
  <c r="I55" i="30"/>
  <c r="J55" i="30" s="1"/>
  <c r="H55" i="30"/>
  <c r="G55" i="30"/>
  <c r="F55" i="30"/>
  <c r="K54" i="30"/>
  <c r="I54" i="30"/>
  <c r="H54" i="30"/>
  <c r="G54" i="30"/>
  <c r="F54" i="30"/>
  <c r="K53" i="30"/>
  <c r="I53" i="30"/>
  <c r="H53" i="30"/>
  <c r="G53" i="30"/>
  <c r="F53" i="30"/>
  <c r="K52" i="30"/>
  <c r="I52" i="30"/>
  <c r="J52" i="30" s="1"/>
  <c r="H52" i="30"/>
  <c r="G52" i="30"/>
  <c r="F52" i="30"/>
  <c r="K51" i="30"/>
  <c r="I51" i="30"/>
  <c r="H51" i="30"/>
  <c r="G51" i="30"/>
  <c r="F51" i="30"/>
  <c r="K50" i="30"/>
  <c r="I50" i="30"/>
  <c r="J50" i="30" s="1"/>
  <c r="H50" i="30"/>
  <c r="G50" i="30"/>
  <c r="F50" i="30"/>
  <c r="K49" i="30"/>
  <c r="I49" i="30"/>
  <c r="H49" i="30"/>
  <c r="G49" i="30"/>
  <c r="F49" i="30"/>
  <c r="K48" i="30"/>
  <c r="I48" i="30"/>
  <c r="J48" i="30" s="1"/>
  <c r="H48" i="30"/>
  <c r="G48" i="30"/>
  <c r="F48" i="30"/>
  <c r="K47" i="30"/>
  <c r="I47" i="30"/>
  <c r="J47" i="30" s="1"/>
  <c r="H47" i="30"/>
  <c r="G47" i="30"/>
  <c r="F47" i="30"/>
  <c r="K46" i="30"/>
  <c r="I46" i="30"/>
  <c r="J46" i="30" s="1"/>
  <c r="H46" i="30"/>
  <c r="G46" i="30"/>
  <c r="F46" i="30"/>
  <c r="K45" i="30"/>
  <c r="I45" i="30"/>
  <c r="J45" i="30" s="1"/>
  <c r="H45" i="30"/>
  <c r="G45" i="30"/>
  <c r="F45" i="30"/>
  <c r="K44" i="30"/>
  <c r="I44" i="30"/>
  <c r="J44" i="30" s="1"/>
  <c r="H44" i="30"/>
  <c r="G44" i="30"/>
  <c r="F44" i="30"/>
  <c r="K43" i="30"/>
  <c r="I43" i="30"/>
  <c r="J43" i="30" s="1"/>
  <c r="H43" i="30"/>
  <c r="G43" i="30"/>
  <c r="F43" i="30"/>
  <c r="K42" i="30"/>
  <c r="I42" i="30"/>
  <c r="H42" i="30"/>
  <c r="G42" i="30"/>
  <c r="F42" i="30"/>
  <c r="K41" i="30"/>
  <c r="I41" i="30"/>
  <c r="J41" i="30" s="1"/>
  <c r="H41" i="30"/>
  <c r="G41" i="30"/>
  <c r="F41" i="30"/>
  <c r="K40" i="30"/>
  <c r="I40" i="30"/>
  <c r="H40" i="30"/>
  <c r="G40" i="30"/>
  <c r="F40" i="30"/>
  <c r="K39" i="30"/>
  <c r="I39" i="30"/>
  <c r="J39" i="30" s="1"/>
  <c r="H39" i="30"/>
  <c r="G39" i="30"/>
  <c r="F39" i="30"/>
  <c r="K38" i="30"/>
  <c r="I38" i="30"/>
  <c r="H38" i="30"/>
  <c r="G38" i="30"/>
  <c r="F38" i="30"/>
  <c r="K37" i="30"/>
  <c r="I37" i="30"/>
  <c r="J37" i="30" s="1"/>
  <c r="H37" i="30"/>
  <c r="G37" i="30"/>
  <c r="F37" i="30"/>
  <c r="K36" i="30"/>
  <c r="I36" i="30"/>
  <c r="H36" i="30"/>
  <c r="G36" i="30"/>
  <c r="F36" i="30"/>
  <c r="K35" i="30"/>
  <c r="I35" i="30"/>
  <c r="J35" i="30" s="1"/>
  <c r="H35" i="30"/>
  <c r="G35" i="30"/>
  <c r="F35" i="30"/>
  <c r="K34" i="30"/>
  <c r="I34" i="30"/>
  <c r="H34" i="30"/>
  <c r="G34" i="30"/>
  <c r="F34" i="30"/>
  <c r="K33" i="30"/>
  <c r="I33" i="30"/>
  <c r="J33" i="30" s="1"/>
  <c r="H33" i="30"/>
  <c r="G33" i="30"/>
  <c r="F33" i="30"/>
  <c r="K32" i="30"/>
  <c r="I32" i="30"/>
  <c r="H32" i="30"/>
  <c r="G32" i="30"/>
  <c r="F32" i="30"/>
  <c r="K31" i="30"/>
  <c r="I31" i="30"/>
  <c r="J31" i="30" s="1"/>
  <c r="H31" i="30"/>
  <c r="G31" i="30"/>
  <c r="F31" i="30"/>
  <c r="K30" i="30"/>
  <c r="I30" i="30"/>
  <c r="J30" i="30" s="1"/>
  <c r="H30" i="30"/>
  <c r="G30" i="30"/>
  <c r="F30" i="30"/>
  <c r="K29" i="30"/>
  <c r="I29" i="30"/>
  <c r="J29" i="30" s="1"/>
  <c r="H29" i="30"/>
  <c r="G29" i="30"/>
  <c r="F29" i="30"/>
  <c r="K28" i="30"/>
  <c r="I28" i="30"/>
  <c r="J28" i="30" s="1"/>
  <c r="H28" i="30"/>
  <c r="G28" i="30"/>
  <c r="F28" i="30"/>
  <c r="K27" i="30"/>
  <c r="I27" i="30"/>
  <c r="J27" i="30" s="1"/>
  <c r="H27" i="30"/>
  <c r="G27" i="30"/>
  <c r="F27" i="30"/>
  <c r="K26" i="30"/>
  <c r="I26" i="30"/>
  <c r="J26" i="30" s="1"/>
  <c r="H26" i="30"/>
  <c r="G26" i="30"/>
  <c r="F26" i="30"/>
  <c r="K25" i="30"/>
  <c r="I25" i="30"/>
  <c r="J25" i="30" s="1"/>
  <c r="H25" i="30"/>
  <c r="G25" i="30"/>
  <c r="F25" i="30"/>
  <c r="K24" i="30"/>
  <c r="I24" i="30"/>
  <c r="J24" i="30" s="1"/>
  <c r="H24" i="30"/>
  <c r="G24" i="30"/>
  <c r="F24" i="30"/>
  <c r="K23" i="30"/>
  <c r="I23" i="30"/>
  <c r="J23" i="30" s="1"/>
  <c r="H23" i="30"/>
  <c r="G23" i="30"/>
  <c r="F23" i="30"/>
  <c r="K22" i="30"/>
  <c r="I22" i="30"/>
  <c r="J22" i="30" s="1"/>
  <c r="H22" i="30"/>
  <c r="G22" i="30"/>
  <c r="F22" i="30"/>
  <c r="K21" i="30"/>
  <c r="I21" i="30"/>
  <c r="J21" i="30" s="1"/>
  <c r="H21" i="30"/>
  <c r="G21" i="30"/>
  <c r="F21" i="30"/>
  <c r="K20" i="30"/>
  <c r="I20" i="30"/>
  <c r="J20" i="30" s="1"/>
  <c r="H20" i="30"/>
  <c r="G20" i="30"/>
  <c r="F20" i="30"/>
  <c r="K19" i="30"/>
  <c r="I19" i="30"/>
  <c r="J19" i="30" s="1"/>
  <c r="H19" i="30"/>
  <c r="G19" i="30"/>
  <c r="F19" i="30"/>
  <c r="K18" i="30"/>
  <c r="I18" i="30"/>
  <c r="J18" i="30" s="1"/>
  <c r="H18" i="30"/>
  <c r="G18" i="30"/>
  <c r="F18" i="30"/>
  <c r="K17" i="30"/>
  <c r="I17" i="30"/>
  <c r="J17" i="30" s="1"/>
  <c r="H17" i="30"/>
  <c r="G17" i="30"/>
  <c r="F17" i="30"/>
  <c r="K16" i="30"/>
  <c r="I16" i="30"/>
  <c r="J16" i="30" s="1"/>
  <c r="H16" i="30"/>
  <c r="G16" i="30"/>
  <c r="F16" i="30"/>
  <c r="K15" i="30"/>
  <c r="I15" i="30"/>
  <c r="J15" i="30" s="1"/>
  <c r="H15" i="30"/>
  <c r="G15" i="30"/>
  <c r="F15" i="30"/>
  <c r="K14" i="30"/>
  <c r="I14" i="30"/>
  <c r="J14" i="30" s="1"/>
  <c r="H14" i="30"/>
  <c r="G14" i="30"/>
  <c r="F14" i="30"/>
  <c r="K13" i="30"/>
  <c r="I13" i="30"/>
  <c r="J13" i="30" s="1"/>
  <c r="H13" i="30"/>
  <c r="G13" i="30"/>
  <c r="F13" i="30"/>
  <c r="K12" i="30"/>
  <c r="I12" i="30"/>
  <c r="H12" i="30"/>
  <c r="G12" i="30"/>
  <c r="F12" i="30"/>
  <c r="K11" i="30"/>
  <c r="I11" i="30"/>
  <c r="J11" i="30" s="1"/>
  <c r="H11" i="30"/>
  <c r="G11" i="30"/>
  <c r="F11" i="30"/>
  <c r="K10" i="30"/>
  <c r="I10" i="30"/>
  <c r="H10" i="30"/>
  <c r="G10" i="30"/>
  <c r="F10" i="30"/>
  <c r="K9" i="30"/>
  <c r="I9" i="30"/>
  <c r="J9" i="30" s="1"/>
  <c r="H9" i="30"/>
  <c r="G9" i="30"/>
  <c r="F9" i="30"/>
  <c r="K8" i="30"/>
  <c r="I8" i="30"/>
  <c r="H8" i="30"/>
  <c r="G8" i="30"/>
  <c r="F8" i="30"/>
  <c r="K7" i="30"/>
  <c r="I7" i="30"/>
  <c r="J7" i="30" s="1"/>
  <c r="H7" i="30"/>
  <c r="G7" i="30"/>
  <c r="F7" i="30"/>
  <c r="K6" i="30"/>
  <c r="I6" i="30"/>
  <c r="H6" i="30"/>
  <c r="G6" i="30"/>
  <c r="F6" i="30"/>
  <c r="K5" i="30"/>
  <c r="I5" i="30"/>
  <c r="J5" i="30" s="1"/>
  <c r="H5" i="30"/>
  <c r="G5" i="30"/>
  <c r="F5" i="30"/>
  <c r="K4" i="30"/>
  <c r="I4" i="30"/>
  <c r="H4" i="30"/>
  <c r="G4" i="30"/>
  <c r="F4" i="30"/>
  <c r="K3" i="30"/>
  <c r="I3" i="30"/>
  <c r="J3" i="30" s="1"/>
  <c r="H3" i="30"/>
  <c r="G3" i="30"/>
  <c r="F3" i="30"/>
  <c r="K2" i="30"/>
  <c r="I2" i="30"/>
  <c r="H2" i="30"/>
  <c r="G2" i="30"/>
  <c r="F2" i="30"/>
  <c r="J83" i="18"/>
  <c r="H83" i="18"/>
  <c r="I83" i="18" s="1"/>
  <c r="G83" i="18"/>
  <c r="F83" i="18"/>
  <c r="J82" i="18"/>
  <c r="H82" i="18"/>
  <c r="I82" i="18" s="1"/>
  <c r="G82" i="18"/>
  <c r="F82" i="18"/>
  <c r="J81" i="18"/>
  <c r="H81" i="18"/>
  <c r="I81" i="18" s="1"/>
  <c r="G81" i="18"/>
  <c r="F81" i="18"/>
  <c r="J80" i="18"/>
  <c r="H80" i="18"/>
  <c r="I80" i="18" s="1"/>
  <c r="G80" i="18"/>
  <c r="F80" i="18"/>
  <c r="J79" i="18"/>
  <c r="H79" i="18"/>
  <c r="I79" i="18" s="1"/>
  <c r="G79" i="18"/>
  <c r="F79" i="18"/>
  <c r="J78" i="18"/>
  <c r="H78" i="18"/>
  <c r="I78" i="18" s="1"/>
  <c r="G78" i="18"/>
  <c r="F78" i="18"/>
  <c r="J77" i="18"/>
  <c r="H77" i="18"/>
  <c r="G77" i="18"/>
  <c r="F77" i="18"/>
  <c r="J76" i="18"/>
  <c r="H76" i="18"/>
  <c r="I76" i="18" s="1"/>
  <c r="G76" i="18"/>
  <c r="F76" i="18"/>
  <c r="J75" i="18"/>
  <c r="H75" i="18"/>
  <c r="I75" i="18" s="1"/>
  <c r="G75" i="18"/>
  <c r="F75" i="18"/>
  <c r="J74" i="18"/>
  <c r="I74" i="18"/>
  <c r="H74" i="18"/>
  <c r="G74" i="18"/>
  <c r="F74" i="18"/>
  <c r="J73" i="18"/>
  <c r="H73" i="18"/>
  <c r="I73" i="18" s="1"/>
  <c r="G73" i="18"/>
  <c r="F73" i="18"/>
  <c r="J72" i="18"/>
  <c r="H72" i="18"/>
  <c r="I72" i="18" s="1"/>
  <c r="G72" i="18"/>
  <c r="F72" i="18"/>
  <c r="J71" i="18"/>
  <c r="H71" i="18"/>
  <c r="I71" i="18" s="1"/>
  <c r="G71" i="18"/>
  <c r="F71" i="18"/>
  <c r="J70" i="18"/>
  <c r="H70" i="18"/>
  <c r="I70" i="18" s="1"/>
  <c r="G70" i="18"/>
  <c r="F70" i="18"/>
  <c r="J69" i="18"/>
  <c r="H69" i="18"/>
  <c r="I69" i="18" s="1"/>
  <c r="G69" i="18"/>
  <c r="F69" i="18"/>
  <c r="J68" i="18"/>
  <c r="H68" i="18"/>
  <c r="I68" i="18" s="1"/>
  <c r="G68" i="18"/>
  <c r="F68" i="18"/>
  <c r="J67" i="18"/>
  <c r="H67" i="18"/>
  <c r="I67" i="18" s="1"/>
  <c r="G67" i="18"/>
  <c r="F67" i="18"/>
  <c r="J66" i="18"/>
  <c r="I66" i="18"/>
  <c r="H66" i="18"/>
  <c r="G66" i="18"/>
  <c r="F66" i="18"/>
  <c r="J65" i="18"/>
  <c r="H65" i="18"/>
  <c r="I65" i="18" s="1"/>
  <c r="G65" i="18"/>
  <c r="F65" i="18"/>
  <c r="J64" i="18"/>
  <c r="H64" i="18"/>
  <c r="I64" i="18" s="1"/>
  <c r="G64" i="18"/>
  <c r="F64" i="18"/>
  <c r="J63" i="18"/>
  <c r="H63" i="18"/>
  <c r="I63" i="18" s="1"/>
  <c r="G63" i="18"/>
  <c r="F63" i="18"/>
  <c r="J62" i="18"/>
  <c r="H62" i="18"/>
  <c r="I62" i="18" s="1"/>
  <c r="G62" i="18"/>
  <c r="F62" i="18"/>
  <c r="J61" i="18"/>
  <c r="H61" i="18"/>
  <c r="I61" i="18" s="1"/>
  <c r="G61" i="18"/>
  <c r="F61" i="18"/>
  <c r="J60" i="18"/>
  <c r="H60" i="18"/>
  <c r="I60" i="18" s="1"/>
  <c r="G60" i="18"/>
  <c r="F60" i="18"/>
  <c r="J59" i="18"/>
  <c r="H59" i="18"/>
  <c r="I59" i="18" s="1"/>
  <c r="G59" i="18"/>
  <c r="F59" i="18"/>
  <c r="J58" i="18"/>
  <c r="H58" i="18"/>
  <c r="I58" i="18" s="1"/>
  <c r="G58" i="18"/>
  <c r="F58" i="18"/>
  <c r="J57" i="18"/>
  <c r="H57" i="18"/>
  <c r="I57" i="18" s="1"/>
  <c r="G57" i="18"/>
  <c r="F57" i="18"/>
  <c r="J56" i="18"/>
  <c r="H56" i="18"/>
  <c r="I56" i="18" s="1"/>
  <c r="G56" i="18"/>
  <c r="F56" i="18"/>
  <c r="J55" i="18"/>
  <c r="H55" i="18"/>
  <c r="I55" i="18" s="1"/>
  <c r="G55" i="18"/>
  <c r="F55" i="18"/>
  <c r="J54" i="18"/>
  <c r="H54" i="18"/>
  <c r="I54" i="18" s="1"/>
  <c r="G54" i="18"/>
  <c r="F54" i="18"/>
  <c r="J53" i="18"/>
  <c r="H53" i="18"/>
  <c r="I53" i="18" s="1"/>
  <c r="G53" i="18"/>
  <c r="F53" i="18"/>
  <c r="J52" i="18"/>
  <c r="H52" i="18"/>
  <c r="I52" i="18" s="1"/>
  <c r="G52" i="18"/>
  <c r="F52" i="18"/>
  <c r="J51" i="18"/>
  <c r="H51" i="18"/>
  <c r="I51" i="18" s="1"/>
  <c r="G51" i="18"/>
  <c r="F51" i="18"/>
  <c r="J50" i="18"/>
  <c r="H50" i="18"/>
  <c r="I50" i="18" s="1"/>
  <c r="G50" i="18"/>
  <c r="F50" i="18"/>
  <c r="J49" i="18"/>
  <c r="H49" i="18"/>
  <c r="I49" i="18" s="1"/>
  <c r="G49" i="18"/>
  <c r="F49" i="18"/>
  <c r="J48" i="18"/>
  <c r="H48" i="18"/>
  <c r="I48" i="18" s="1"/>
  <c r="G48" i="18"/>
  <c r="F48" i="18"/>
  <c r="J47" i="18"/>
  <c r="H47" i="18"/>
  <c r="I47" i="18" s="1"/>
  <c r="G47" i="18"/>
  <c r="F47" i="18"/>
  <c r="J46" i="18"/>
  <c r="I46" i="18"/>
  <c r="H46" i="18"/>
  <c r="G46" i="18"/>
  <c r="F46" i="18"/>
  <c r="J45" i="18"/>
  <c r="H45" i="18"/>
  <c r="I45" i="18" s="1"/>
  <c r="G45" i="18"/>
  <c r="F45" i="18"/>
  <c r="J44" i="18"/>
  <c r="H44" i="18"/>
  <c r="I44" i="18" s="1"/>
  <c r="G44" i="18"/>
  <c r="F44" i="18"/>
  <c r="J43" i="18"/>
  <c r="H43" i="18"/>
  <c r="I43" i="18" s="1"/>
  <c r="G43" i="18"/>
  <c r="F43" i="18"/>
  <c r="J42" i="18"/>
  <c r="H42" i="18"/>
  <c r="I42" i="18" s="1"/>
  <c r="G42" i="18"/>
  <c r="F42" i="18"/>
  <c r="J41" i="18"/>
  <c r="H41" i="18"/>
  <c r="I41" i="18" s="1"/>
  <c r="G41" i="18"/>
  <c r="F41" i="18"/>
  <c r="J40" i="18"/>
  <c r="H40" i="18"/>
  <c r="I40" i="18" s="1"/>
  <c r="G40" i="18"/>
  <c r="F40" i="18"/>
  <c r="J39" i="18"/>
  <c r="H39" i="18"/>
  <c r="I39" i="18" s="1"/>
  <c r="G39" i="18"/>
  <c r="F39" i="18"/>
  <c r="J38" i="18"/>
  <c r="H38" i="18"/>
  <c r="I38" i="18" s="1"/>
  <c r="G38" i="18"/>
  <c r="F38" i="18"/>
  <c r="J37" i="18"/>
  <c r="H37" i="18"/>
  <c r="I37" i="18" s="1"/>
  <c r="G37" i="18"/>
  <c r="F37" i="18"/>
  <c r="J36" i="18"/>
  <c r="H36" i="18"/>
  <c r="I36" i="18" s="1"/>
  <c r="G36" i="18"/>
  <c r="F36" i="18"/>
  <c r="J35" i="18"/>
  <c r="H35" i="18"/>
  <c r="I35" i="18" s="1"/>
  <c r="G35" i="18"/>
  <c r="F35" i="18"/>
  <c r="J34" i="18"/>
  <c r="H34" i="18"/>
  <c r="I34" i="18" s="1"/>
  <c r="G34" i="18"/>
  <c r="F34" i="18"/>
  <c r="J33" i="18"/>
  <c r="H33" i="18"/>
  <c r="I33" i="18" s="1"/>
  <c r="G33" i="18"/>
  <c r="F33" i="18"/>
  <c r="J32" i="18"/>
  <c r="H32" i="18"/>
  <c r="I32" i="18" s="1"/>
  <c r="G32" i="18"/>
  <c r="F32" i="18"/>
  <c r="J31" i="18"/>
  <c r="H31" i="18"/>
  <c r="I31" i="18" s="1"/>
  <c r="G31" i="18"/>
  <c r="F31" i="18"/>
  <c r="J30" i="18"/>
  <c r="H30" i="18"/>
  <c r="I30" i="18" s="1"/>
  <c r="G30" i="18"/>
  <c r="F30" i="18"/>
  <c r="J29" i="18"/>
  <c r="H29" i="18"/>
  <c r="I29" i="18" s="1"/>
  <c r="G29" i="18"/>
  <c r="F29" i="18"/>
  <c r="J28" i="18"/>
  <c r="H28" i="18"/>
  <c r="I28" i="18" s="1"/>
  <c r="G28" i="18"/>
  <c r="F28" i="18"/>
  <c r="J27" i="18"/>
  <c r="I27" i="18"/>
  <c r="H27" i="18"/>
  <c r="G27" i="18"/>
  <c r="F27" i="18"/>
  <c r="J26" i="18"/>
  <c r="H26" i="18"/>
  <c r="I26" i="18" s="1"/>
  <c r="G26" i="18"/>
  <c r="F26" i="18"/>
  <c r="J25" i="18"/>
  <c r="H25" i="18"/>
  <c r="I25" i="18" s="1"/>
  <c r="G25" i="18"/>
  <c r="F25" i="18"/>
  <c r="J24" i="18"/>
  <c r="H24" i="18"/>
  <c r="I24" i="18" s="1"/>
  <c r="G24" i="18"/>
  <c r="F24" i="18"/>
  <c r="J23" i="18"/>
  <c r="H23" i="18"/>
  <c r="I23" i="18" s="1"/>
  <c r="G23" i="18"/>
  <c r="F23" i="18"/>
  <c r="J22" i="18"/>
  <c r="H22" i="18"/>
  <c r="I22" i="18" s="1"/>
  <c r="G22" i="18"/>
  <c r="F22" i="18"/>
  <c r="J21" i="18"/>
  <c r="H21" i="18"/>
  <c r="I21" i="18" s="1"/>
  <c r="G21" i="18"/>
  <c r="F21" i="18"/>
  <c r="J20" i="18"/>
  <c r="H20" i="18"/>
  <c r="I20" i="18" s="1"/>
  <c r="G20" i="18"/>
  <c r="F20" i="18"/>
  <c r="J19" i="18"/>
  <c r="H19" i="18"/>
  <c r="I19" i="18" s="1"/>
  <c r="G19" i="18"/>
  <c r="F19" i="18"/>
  <c r="J18" i="18"/>
  <c r="H18" i="18"/>
  <c r="I18" i="18" s="1"/>
  <c r="G18" i="18"/>
  <c r="F18" i="18"/>
  <c r="J17" i="18"/>
  <c r="H17" i="18"/>
  <c r="I17" i="18" s="1"/>
  <c r="G17" i="18"/>
  <c r="F17" i="18"/>
  <c r="J16" i="18"/>
  <c r="H16" i="18"/>
  <c r="I16" i="18" s="1"/>
  <c r="G16" i="18"/>
  <c r="F16" i="18"/>
  <c r="J15" i="18"/>
  <c r="H15" i="18"/>
  <c r="I15" i="18" s="1"/>
  <c r="G15" i="18"/>
  <c r="F15" i="18"/>
  <c r="J14" i="18"/>
  <c r="H14" i="18"/>
  <c r="I14" i="18" s="1"/>
  <c r="G14" i="18"/>
  <c r="F14" i="18"/>
  <c r="J13" i="18"/>
  <c r="H13" i="18"/>
  <c r="I13" i="18" s="1"/>
  <c r="G13" i="18"/>
  <c r="F13" i="18"/>
  <c r="J12" i="18"/>
  <c r="H12" i="18"/>
  <c r="I12" i="18" s="1"/>
  <c r="G12" i="18"/>
  <c r="F12" i="18"/>
  <c r="J11" i="18"/>
  <c r="H11" i="18"/>
  <c r="I11" i="18" s="1"/>
  <c r="G11" i="18"/>
  <c r="F11" i="18"/>
  <c r="J10" i="18"/>
  <c r="H10" i="18"/>
  <c r="I10" i="18" s="1"/>
  <c r="G10" i="18"/>
  <c r="F10" i="18"/>
  <c r="J9" i="18"/>
  <c r="H9" i="18"/>
  <c r="I9" i="18" s="1"/>
  <c r="G9" i="18"/>
  <c r="F9" i="18"/>
  <c r="J8" i="18"/>
  <c r="H8" i="18"/>
  <c r="I8" i="18" s="1"/>
  <c r="G8" i="18"/>
  <c r="F8" i="18"/>
  <c r="J7" i="18"/>
  <c r="I7" i="18"/>
  <c r="H7" i="18"/>
  <c r="G7" i="18"/>
  <c r="F7" i="18"/>
  <c r="J6" i="18"/>
  <c r="H6" i="18"/>
  <c r="I6" i="18" s="1"/>
  <c r="G6" i="18"/>
  <c r="F6" i="18"/>
  <c r="J5" i="18"/>
  <c r="H5" i="18"/>
  <c r="I5" i="18" s="1"/>
  <c r="G5" i="18"/>
  <c r="F5" i="18"/>
  <c r="J4" i="18"/>
  <c r="H4" i="18"/>
  <c r="I4" i="18" s="1"/>
  <c r="G4" i="18"/>
  <c r="F4" i="18"/>
  <c r="J3" i="18"/>
  <c r="H3" i="18"/>
  <c r="I3" i="18" s="1"/>
  <c r="G3" i="18"/>
  <c r="F3" i="18"/>
  <c r="J2" i="18"/>
  <c r="H2" i="18"/>
  <c r="I2" i="18" s="1"/>
  <c r="G2" i="18"/>
  <c r="F2" i="18"/>
  <c r="J83" i="26"/>
  <c r="H83" i="26"/>
  <c r="I83" i="26" s="1"/>
  <c r="G83" i="26"/>
  <c r="F83" i="26"/>
  <c r="J82" i="26"/>
  <c r="H82" i="26"/>
  <c r="I82" i="26" s="1"/>
  <c r="G82" i="26"/>
  <c r="F82" i="26"/>
  <c r="J81" i="26"/>
  <c r="H81" i="26"/>
  <c r="I81" i="26" s="1"/>
  <c r="G81" i="26"/>
  <c r="F81" i="26"/>
  <c r="J80" i="26"/>
  <c r="H80" i="26"/>
  <c r="I80" i="26" s="1"/>
  <c r="G80" i="26"/>
  <c r="F80" i="26"/>
  <c r="J79" i="26"/>
  <c r="H79" i="26"/>
  <c r="I79" i="26" s="1"/>
  <c r="G79" i="26"/>
  <c r="F79" i="26"/>
  <c r="J78" i="26"/>
  <c r="H78" i="26"/>
  <c r="I78" i="26" s="1"/>
  <c r="G78" i="26"/>
  <c r="F78" i="26"/>
  <c r="J77" i="26"/>
  <c r="H77" i="26"/>
  <c r="I77" i="26" s="1"/>
  <c r="G77" i="26"/>
  <c r="F77" i="26"/>
  <c r="J76" i="26"/>
  <c r="H76" i="26"/>
  <c r="I76" i="26" s="1"/>
  <c r="G76" i="26"/>
  <c r="F76" i="26"/>
  <c r="J75" i="26"/>
  <c r="H75" i="26"/>
  <c r="I75" i="26" s="1"/>
  <c r="G75" i="26"/>
  <c r="F75" i="26"/>
  <c r="J74" i="26"/>
  <c r="H74" i="26"/>
  <c r="I74" i="26" s="1"/>
  <c r="G74" i="26"/>
  <c r="F74" i="26"/>
  <c r="J73" i="26"/>
  <c r="H73" i="26"/>
  <c r="I73" i="26" s="1"/>
  <c r="G73" i="26"/>
  <c r="F73" i="26"/>
  <c r="J72" i="26"/>
  <c r="I72" i="26"/>
  <c r="H72" i="26"/>
  <c r="G72" i="26"/>
  <c r="F72" i="26"/>
  <c r="J71" i="26"/>
  <c r="H71" i="26"/>
  <c r="I71" i="26" s="1"/>
  <c r="G71" i="26"/>
  <c r="F71" i="26"/>
  <c r="J70" i="26"/>
  <c r="H70" i="26"/>
  <c r="I70" i="26" s="1"/>
  <c r="G70" i="26"/>
  <c r="F70" i="26"/>
  <c r="J69" i="26"/>
  <c r="H69" i="26"/>
  <c r="I69" i="26" s="1"/>
  <c r="G69" i="26"/>
  <c r="F69" i="26"/>
  <c r="J68" i="26"/>
  <c r="I68" i="26"/>
  <c r="H68" i="26"/>
  <c r="G68" i="26"/>
  <c r="F68" i="26"/>
  <c r="J67" i="26"/>
  <c r="H67" i="26"/>
  <c r="I67" i="26" s="1"/>
  <c r="G67" i="26"/>
  <c r="F67" i="26"/>
  <c r="J66" i="26"/>
  <c r="H66" i="26"/>
  <c r="I66" i="26" s="1"/>
  <c r="G66" i="26"/>
  <c r="F66" i="26"/>
  <c r="J65" i="26"/>
  <c r="H65" i="26"/>
  <c r="I65" i="26" s="1"/>
  <c r="G65" i="26"/>
  <c r="F65" i="26"/>
  <c r="J64" i="26"/>
  <c r="H64" i="26"/>
  <c r="I64" i="26" s="1"/>
  <c r="G64" i="26"/>
  <c r="F64" i="26"/>
  <c r="J63" i="26"/>
  <c r="H63" i="26"/>
  <c r="I63" i="26" s="1"/>
  <c r="G63" i="26"/>
  <c r="F63" i="26"/>
  <c r="J62" i="26"/>
  <c r="H62" i="26"/>
  <c r="I62" i="26" s="1"/>
  <c r="G62" i="26"/>
  <c r="F62" i="26"/>
  <c r="J61" i="26"/>
  <c r="H61" i="26"/>
  <c r="I61" i="26" s="1"/>
  <c r="G61" i="26"/>
  <c r="F61" i="26"/>
  <c r="J60" i="26"/>
  <c r="H60" i="26"/>
  <c r="I60" i="26" s="1"/>
  <c r="G60" i="26"/>
  <c r="F60" i="26"/>
  <c r="J59" i="26"/>
  <c r="H59" i="26"/>
  <c r="I59" i="26" s="1"/>
  <c r="G59" i="26"/>
  <c r="F59" i="26"/>
  <c r="J58" i="26"/>
  <c r="H58" i="26"/>
  <c r="I58" i="26" s="1"/>
  <c r="G58" i="26"/>
  <c r="F58" i="26"/>
  <c r="J57" i="26"/>
  <c r="H57" i="26"/>
  <c r="I57" i="26" s="1"/>
  <c r="G57" i="26"/>
  <c r="F57" i="26"/>
  <c r="J56" i="26"/>
  <c r="H56" i="26"/>
  <c r="I56" i="26" s="1"/>
  <c r="G56" i="26"/>
  <c r="F56" i="26"/>
  <c r="J55" i="26"/>
  <c r="H55" i="26"/>
  <c r="I55" i="26" s="1"/>
  <c r="G55" i="26"/>
  <c r="F55" i="26"/>
  <c r="J54" i="26"/>
  <c r="H54" i="26"/>
  <c r="I54" i="26" s="1"/>
  <c r="G54" i="26"/>
  <c r="F54" i="26"/>
  <c r="J53" i="26"/>
  <c r="H53" i="26"/>
  <c r="I53" i="26" s="1"/>
  <c r="G53" i="26"/>
  <c r="F53" i="26"/>
  <c r="J52" i="26"/>
  <c r="H52" i="26"/>
  <c r="I52" i="26" s="1"/>
  <c r="G52" i="26"/>
  <c r="F52" i="26"/>
  <c r="J51" i="26"/>
  <c r="H51" i="26"/>
  <c r="I51" i="26" s="1"/>
  <c r="G51" i="26"/>
  <c r="F51" i="26"/>
  <c r="J50" i="26"/>
  <c r="I50" i="26"/>
  <c r="H50" i="26"/>
  <c r="G50" i="26"/>
  <c r="F50" i="26"/>
  <c r="J49" i="26"/>
  <c r="H49" i="26"/>
  <c r="I49" i="26" s="1"/>
  <c r="G49" i="26"/>
  <c r="F49" i="26"/>
  <c r="J48" i="26"/>
  <c r="H48" i="26"/>
  <c r="I48" i="26" s="1"/>
  <c r="G48" i="26"/>
  <c r="F48" i="26"/>
  <c r="J47" i="26"/>
  <c r="H47" i="26"/>
  <c r="I47" i="26" s="1"/>
  <c r="G47" i="26"/>
  <c r="F47" i="26"/>
  <c r="J46" i="26"/>
  <c r="H46" i="26"/>
  <c r="I46" i="26" s="1"/>
  <c r="G46" i="26"/>
  <c r="F46" i="26"/>
  <c r="J45" i="26"/>
  <c r="H45" i="26"/>
  <c r="I45" i="26" s="1"/>
  <c r="G45" i="26"/>
  <c r="F45" i="26"/>
  <c r="J44" i="26"/>
  <c r="I44" i="26"/>
  <c r="H44" i="26"/>
  <c r="G44" i="26"/>
  <c r="F44" i="26"/>
  <c r="J43" i="26"/>
  <c r="H43" i="26"/>
  <c r="I43" i="26" s="1"/>
  <c r="G43" i="26"/>
  <c r="F43" i="26"/>
  <c r="J42" i="26"/>
  <c r="H42" i="26"/>
  <c r="I42" i="26" s="1"/>
  <c r="G42" i="26"/>
  <c r="F42" i="26"/>
  <c r="J41" i="26"/>
  <c r="H41" i="26"/>
  <c r="I41" i="26" s="1"/>
  <c r="G41" i="26"/>
  <c r="F41" i="26"/>
  <c r="J40" i="26"/>
  <c r="H40" i="26"/>
  <c r="I40" i="26" s="1"/>
  <c r="G40" i="26"/>
  <c r="F40" i="26"/>
  <c r="J39" i="26"/>
  <c r="H39" i="26"/>
  <c r="I39" i="26" s="1"/>
  <c r="G39" i="26"/>
  <c r="F39" i="26"/>
  <c r="J38" i="26"/>
  <c r="H38" i="26"/>
  <c r="I38" i="26" s="1"/>
  <c r="G38" i="26"/>
  <c r="F38" i="26"/>
  <c r="J37" i="26"/>
  <c r="H37" i="26"/>
  <c r="I37" i="26" s="1"/>
  <c r="G37" i="26"/>
  <c r="F37" i="26"/>
  <c r="J36" i="26"/>
  <c r="H36" i="26"/>
  <c r="I36" i="26" s="1"/>
  <c r="G36" i="26"/>
  <c r="F36" i="26"/>
  <c r="J35" i="26"/>
  <c r="H35" i="26"/>
  <c r="I35" i="26" s="1"/>
  <c r="G35" i="26"/>
  <c r="F35" i="26"/>
  <c r="J34" i="26"/>
  <c r="H34" i="26"/>
  <c r="I34" i="26" s="1"/>
  <c r="G34" i="26"/>
  <c r="F34" i="26"/>
  <c r="J33" i="26"/>
  <c r="H33" i="26"/>
  <c r="I33" i="26" s="1"/>
  <c r="G33" i="26"/>
  <c r="F33" i="26"/>
  <c r="J32" i="26"/>
  <c r="H32" i="26"/>
  <c r="I32" i="26" s="1"/>
  <c r="G32" i="26"/>
  <c r="F32" i="26"/>
  <c r="J31" i="26"/>
  <c r="H31" i="26"/>
  <c r="I31" i="26" s="1"/>
  <c r="G31" i="26"/>
  <c r="F31" i="26"/>
  <c r="J30" i="26"/>
  <c r="H30" i="26"/>
  <c r="I30" i="26" s="1"/>
  <c r="G30" i="26"/>
  <c r="F30" i="26"/>
  <c r="J29" i="26"/>
  <c r="H29" i="26"/>
  <c r="I29" i="26" s="1"/>
  <c r="G29" i="26"/>
  <c r="F29" i="26"/>
  <c r="J28" i="26"/>
  <c r="H28" i="26"/>
  <c r="I28" i="26" s="1"/>
  <c r="G28" i="26"/>
  <c r="F28" i="26"/>
  <c r="J27" i="26"/>
  <c r="H27" i="26"/>
  <c r="I27" i="26" s="1"/>
  <c r="G27" i="26"/>
  <c r="F27" i="26"/>
  <c r="J26" i="26"/>
  <c r="H26" i="26"/>
  <c r="I26" i="26" s="1"/>
  <c r="G26" i="26"/>
  <c r="F26" i="26"/>
  <c r="J25" i="26"/>
  <c r="H25" i="26"/>
  <c r="I25" i="26" s="1"/>
  <c r="G25" i="26"/>
  <c r="F25" i="26"/>
  <c r="J24" i="26"/>
  <c r="I24" i="26"/>
  <c r="H24" i="26"/>
  <c r="G24" i="26"/>
  <c r="F24" i="26"/>
  <c r="J23" i="26"/>
  <c r="H23" i="26"/>
  <c r="I23" i="26" s="1"/>
  <c r="G23" i="26"/>
  <c r="F23" i="26"/>
  <c r="J22" i="26"/>
  <c r="H22" i="26"/>
  <c r="I22" i="26" s="1"/>
  <c r="G22" i="26"/>
  <c r="F22" i="26"/>
  <c r="J21" i="26"/>
  <c r="H21" i="26"/>
  <c r="I21" i="26" s="1"/>
  <c r="G21" i="26"/>
  <c r="F21" i="26"/>
  <c r="J20" i="26"/>
  <c r="H20" i="26"/>
  <c r="I20" i="26" s="1"/>
  <c r="G20" i="26"/>
  <c r="F20" i="26"/>
  <c r="J19" i="26"/>
  <c r="H19" i="26"/>
  <c r="I19" i="26" s="1"/>
  <c r="G19" i="26"/>
  <c r="F19" i="26"/>
  <c r="J18" i="26"/>
  <c r="H18" i="26"/>
  <c r="I18" i="26" s="1"/>
  <c r="G18" i="26"/>
  <c r="F18" i="26"/>
  <c r="J17" i="26"/>
  <c r="H17" i="26"/>
  <c r="I17" i="26" s="1"/>
  <c r="G17" i="26"/>
  <c r="F17" i="26"/>
  <c r="J16" i="26"/>
  <c r="H16" i="26"/>
  <c r="I16" i="26" s="1"/>
  <c r="G16" i="26"/>
  <c r="F16" i="26"/>
  <c r="J15" i="26"/>
  <c r="H15" i="26"/>
  <c r="I15" i="26" s="1"/>
  <c r="G15" i="26"/>
  <c r="F15" i="26"/>
  <c r="J14" i="26"/>
  <c r="H14" i="26"/>
  <c r="I14" i="26" s="1"/>
  <c r="G14" i="26"/>
  <c r="F14" i="26"/>
  <c r="J13" i="26"/>
  <c r="H13" i="26"/>
  <c r="I13" i="26" s="1"/>
  <c r="G13" i="26"/>
  <c r="F13" i="26"/>
  <c r="J12" i="26"/>
  <c r="I12" i="26"/>
  <c r="H12" i="26"/>
  <c r="G12" i="26"/>
  <c r="F12" i="26"/>
  <c r="J11" i="26"/>
  <c r="H11" i="26"/>
  <c r="I11" i="26" s="1"/>
  <c r="G11" i="26"/>
  <c r="F11" i="26"/>
  <c r="J10" i="26"/>
  <c r="H10" i="26"/>
  <c r="I10" i="26" s="1"/>
  <c r="G10" i="26"/>
  <c r="F10" i="26"/>
  <c r="J9" i="26"/>
  <c r="H9" i="26"/>
  <c r="I9" i="26" s="1"/>
  <c r="G9" i="26"/>
  <c r="F9" i="26"/>
  <c r="J8" i="26"/>
  <c r="H8" i="26"/>
  <c r="I8" i="26" s="1"/>
  <c r="G8" i="26"/>
  <c r="F8" i="26"/>
  <c r="J7" i="26"/>
  <c r="H7" i="26"/>
  <c r="I7" i="26" s="1"/>
  <c r="G7" i="26"/>
  <c r="F7" i="26"/>
  <c r="J6" i="26"/>
  <c r="H6" i="26"/>
  <c r="I6" i="26" s="1"/>
  <c r="G6" i="26"/>
  <c r="F6" i="26"/>
  <c r="J5" i="26"/>
  <c r="H5" i="26"/>
  <c r="I5" i="26" s="1"/>
  <c r="G5" i="26"/>
  <c r="F5" i="26"/>
  <c r="J4" i="26"/>
  <c r="H4" i="26"/>
  <c r="I4" i="26" s="1"/>
  <c r="G4" i="26"/>
  <c r="F4" i="26"/>
  <c r="J3" i="26"/>
  <c r="H3" i="26"/>
  <c r="I3" i="26" s="1"/>
  <c r="G3" i="26"/>
  <c r="F3" i="26"/>
  <c r="J2" i="26"/>
  <c r="H2" i="26"/>
  <c r="I2" i="26" s="1"/>
  <c r="G2" i="26"/>
  <c r="F2" i="26"/>
  <c r="G83" i="25"/>
  <c r="J82" i="25"/>
  <c r="H82" i="25"/>
  <c r="G82" i="25"/>
  <c r="J81" i="25"/>
  <c r="H81" i="25"/>
  <c r="G81" i="25"/>
  <c r="J80" i="25"/>
  <c r="H80" i="25"/>
  <c r="G80" i="25"/>
  <c r="J79" i="25"/>
  <c r="H79" i="25"/>
  <c r="G79" i="25"/>
  <c r="J78" i="25"/>
  <c r="H78" i="25"/>
  <c r="G78" i="25"/>
  <c r="J77" i="25"/>
  <c r="H77" i="25"/>
  <c r="G77" i="25"/>
  <c r="J76" i="25"/>
  <c r="H76" i="25"/>
  <c r="G76" i="25"/>
  <c r="J75" i="25"/>
  <c r="H75" i="25"/>
  <c r="G75" i="25"/>
  <c r="J74" i="25"/>
  <c r="H74" i="25"/>
  <c r="G74" i="25"/>
  <c r="J73" i="25"/>
  <c r="H73" i="25"/>
  <c r="G73" i="25"/>
  <c r="J72" i="25"/>
  <c r="H72" i="25"/>
  <c r="G72" i="25"/>
  <c r="J71" i="25"/>
  <c r="H71" i="25"/>
  <c r="G71" i="25"/>
  <c r="J70" i="25"/>
  <c r="H70" i="25"/>
  <c r="G70" i="25"/>
  <c r="J69" i="25"/>
  <c r="H69" i="25"/>
  <c r="G69" i="25"/>
  <c r="J68" i="25"/>
  <c r="H68" i="25"/>
  <c r="G68" i="25"/>
  <c r="J67" i="25"/>
  <c r="H67" i="25"/>
  <c r="G67" i="25"/>
  <c r="J66" i="25"/>
  <c r="H66" i="25"/>
  <c r="G66" i="25"/>
  <c r="J65" i="25"/>
  <c r="H65" i="25"/>
  <c r="G65" i="25"/>
  <c r="J64" i="25"/>
  <c r="H64" i="25"/>
  <c r="G64" i="25"/>
  <c r="J63" i="25"/>
  <c r="H63" i="25"/>
  <c r="G63" i="25"/>
  <c r="J62" i="25"/>
  <c r="H62" i="25"/>
  <c r="G62" i="25"/>
  <c r="J61" i="25"/>
  <c r="H61" i="25"/>
  <c r="G61" i="25"/>
  <c r="J60" i="25"/>
  <c r="H60" i="25"/>
  <c r="G60" i="25"/>
  <c r="J59" i="25"/>
  <c r="H59" i="25"/>
  <c r="G59" i="25"/>
  <c r="J58" i="25"/>
  <c r="H58" i="25"/>
  <c r="G58" i="25"/>
  <c r="J57" i="25"/>
  <c r="H57" i="25"/>
  <c r="G57" i="25"/>
  <c r="J56" i="25"/>
  <c r="H56" i="25"/>
  <c r="G56" i="25"/>
  <c r="J55" i="25"/>
  <c r="H55" i="25"/>
  <c r="G55" i="25"/>
  <c r="J54" i="25"/>
  <c r="H54" i="25"/>
  <c r="G54" i="25"/>
  <c r="J53" i="25"/>
  <c r="H53" i="25"/>
  <c r="G53" i="25"/>
  <c r="J52" i="25"/>
  <c r="H52" i="25"/>
  <c r="G52" i="25"/>
  <c r="J51" i="25"/>
  <c r="H51" i="25"/>
  <c r="G51" i="25"/>
  <c r="J50" i="25"/>
  <c r="H50" i="25"/>
  <c r="G50" i="25"/>
  <c r="J49" i="25"/>
  <c r="H49" i="25"/>
  <c r="G49" i="25"/>
  <c r="J48" i="25"/>
  <c r="H48" i="25"/>
  <c r="G48" i="25"/>
  <c r="J47" i="25"/>
  <c r="H47" i="25"/>
  <c r="G47" i="25"/>
  <c r="J46" i="25"/>
  <c r="H46" i="25"/>
  <c r="G46" i="25"/>
  <c r="J45" i="25"/>
  <c r="H45" i="25"/>
  <c r="G45" i="25"/>
  <c r="J44" i="25"/>
  <c r="H44" i="25"/>
  <c r="G44" i="25"/>
  <c r="J43" i="25"/>
  <c r="H43" i="25"/>
  <c r="G43" i="25"/>
  <c r="J42" i="25"/>
  <c r="H42" i="25"/>
  <c r="G42" i="25"/>
  <c r="J41" i="25"/>
  <c r="H41" i="25"/>
  <c r="G41" i="25"/>
  <c r="J40" i="25"/>
  <c r="H40" i="25"/>
  <c r="G40" i="25"/>
  <c r="J39" i="25"/>
  <c r="H39" i="25"/>
  <c r="G39" i="25"/>
  <c r="J38" i="25"/>
  <c r="H38" i="25"/>
  <c r="G38" i="25"/>
  <c r="J37" i="25"/>
  <c r="H37" i="25"/>
  <c r="G37" i="25"/>
  <c r="J36" i="25"/>
  <c r="H36" i="25"/>
  <c r="G36" i="25"/>
  <c r="J35" i="25"/>
  <c r="H35" i="25"/>
  <c r="G35" i="25"/>
  <c r="J34" i="25"/>
  <c r="H34" i="25"/>
  <c r="G34" i="25"/>
  <c r="J33" i="25"/>
  <c r="H33" i="25"/>
  <c r="G33" i="25"/>
  <c r="J32" i="25"/>
  <c r="H32" i="25"/>
  <c r="G32" i="25"/>
  <c r="J31" i="25"/>
  <c r="H31" i="25"/>
  <c r="G31" i="25"/>
  <c r="J30" i="25"/>
  <c r="H30" i="25"/>
  <c r="G30" i="25"/>
  <c r="J29" i="25"/>
  <c r="H29" i="25"/>
  <c r="G29" i="25"/>
  <c r="J28" i="25"/>
  <c r="H28" i="25"/>
  <c r="G28" i="25"/>
  <c r="J27" i="25"/>
  <c r="H27" i="25"/>
  <c r="G27" i="25"/>
  <c r="J26" i="25"/>
  <c r="H26" i="25"/>
  <c r="G26" i="25"/>
  <c r="J25" i="25"/>
  <c r="H25" i="25"/>
  <c r="G25" i="25"/>
  <c r="J24" i="25"/>
  <c r="H24" i="25"/>
  <c r="G24" i="25"/>
  <c r="J23" i="25"/>
  <c r="H23" i="25"/>
  <c r="G23" i="25"/>
  <c r="J22" i="25"/>
  <c r="H22" i="25"/>
  <c r="G22" i="25"/>
  <c r="J21" i="25"/>
  <c r="H21" i="25"/>
  <c r="G21" i="25"/>
  <c r="J20" i="25"/>
  <c r="H20" i="25"/>
  <c r="G20" i="25"/>
  <c r="J19" i="25"/>
  <c r="H19" i="25"/>
  <c r="G19" i="25"/>
  <c r="J18" i="25"/>
  <c r="H18" i="25"/>
  <c r="G18" i="25"/>
  <c r="J17" i="25"/>
  <c r="H17" i="25"/>
  <c r="G17" i="25"/>
  <c r="J16" i="25"/>
  <c r="H16" i="25"/>
  <c r="G16" i="25"/>
  <c r="J15" i="25"/>
  <c r="H15" i="25"/>
  <c r="G15" i="25"/>
  <c r="J14" i="25"/>
  <c r="H14" i="25"/>
  <c r="G14" i="25"/>
  <c r="J13" i="25"/>
  <c r="H13" i="25"/>
  <c r="G13" i="25"/>
  <c r="J12" i="25"/>
  <c r="H12" i="25"/>
  <c r="G12" i="25"/>
  <c r="J11" i="25"/>
  <c r="H11" i="25"/>
  <c r="G11" i="25"/>
  <c r="J10" i="25"/>
  <c r="H10" i="25"/>
  <c r="G10" i="25"/>
  <c r="J9" i="25"/>
  <c r="H9" i="25"/>
  <c r="G9" i="25"/>
  <c r="J8" i="25"/>
  <c r="H8" i="25"/>
  <c r="G8" i="25"/>
  <c r="J7" i="25"/>
  <c r="H7" i="25"/>
  <c r="G7" i="25"/>
  <c r="J6" i="25"/>
  <c r="H6" i="25"/>
  <c r="G6" i="25"/>
  <c r="J5" i="25"/>
  <c r="H5" i="25"/>
  <c r="G5" i="25"/>
  <c r="J4" i="25"/>
  <c r="H4" i="25"/>
  <c r="G4" i="25"/>
  <c r="J3" i="25"/>
  <c r="H3" i="25"/>
  <c r="G3" i="25"/>
  <c r="J2" i="25"/>
  <c r="J83" i="25" s="1"/>
  <c r="H2" i="25"/>
  <c r="H83" i="25" s="1"/>
  <c r="G2" i="25"/>
  <c r="F83" i="25"/>
  <c r="J83" i="24"/>
  <c r="H83" i="24"/>
  <c r="I83" i="24" s="1"/>
  <c r="G83" i="24"/>
  <c r="F83" i="24"/>
  <c r="J82" i="24"/>
  <c r="H82" i="24"/>
  <c r="I82" i="24" s="1"/>
  <c r="G82" i="24"/>
  <c r="F82" i="24"/>
  <c r="J81" i="24"/>
  <c r="I81" i="24"/>
  <c r="H81" i="24"/>
  <c r="G81" i="24"/>
  <c r="F81" i="24"/>
  <c r="J80" i="24"/>
  <c r="H80" i="24"/>
  <c r="I80" i="24" s="1"/>
  <c r="G80" i="24"/>
  <c r="F80" i="24"/>
  <c r="J79" i="24"/>
  <c r="H79" i="24"/>
  <c r="I79" i="24" s="1"/>
  <c r="G79" i="24"/>
  <c r="F79" i="24"/>
  <c r="J78" i="24"/>
  <c r="H78" i="24"/>
  <c r="I78" i="24" s="1"/>
  <c r="G78" i="24"/>
  <c r="F78" i="24"/>
  <c r="J77" i="24"/>
  <c r="I77" i="24"/>
  <c r="H77" i="24"/>
  <c r="G77" i="24"/>
  <c r="F77" i="24"/>
  <c r="J76" i="24"/>
  <c r="H76" i="24"/>
  <c r="I76" i="24" s="1"/>
  <c r="G76" i="24"/>
  <c r="F76" i="24"/>
  <c r="J75" i="24"/>
  <c r="H75" i="24"/>
  <c r="I75" i="24" s="1"/>
  <c r="G75" i="24"/>
  <c r="F75" i="24"/>
  <c r="J74" i="24"/>
  <c r="H74" i="24"/>
  <c r="I74" i="24" s="1"/>
  <c r="G74" i="24"/>
  <c r="F74" i="24"/>
  <c r="J73" i="24"/>
  <c r="I73" i="24"/>
  <c r="H73" i="24"/>
  <c r="G73" i="24"/>
  <c r="F73" i="24"/>
  <c r="J72" i="24"/>
  <c r="H72" i="24"/>
  <c r="I72" i="24" s="1"/>
  <c r="G72" i="24"/>
  <c r="F72" i="24"/>
  <c r="J71" i="24"/>
  <c r="H71" i="24"/>
  <c r="I71" i="24" s="1"/>
  <c r="G71" i="24"/>
  <c r="F71" i="24"/>
  <c r="J70" i="24"/>
  <c r="H70" i="24"/>
  <c r="I70" i="24" s="1"/>
  <c r="G70" i="24"/>
  <c r="F70" i="24"/>
  <c r="J69" i="24"/>
  <c r="H69" i="24"/>
  <c r="I69" i="24" s="1"/>
  <c r="G69" i="24"/>
  <c r="F69" i="24"/>
  <c r="J68" i="24"/>
  <c r="H68" i="24"/>
  <c r="I68" i="24" s="1"/>
  <c r="G68" i="24"/>
  <c r="F68" i="24"/>
  <c r="J67" i="24"/>
  <c r="H67" i="24"/>
  <c r="I67" i="24" s="1"/>
  <c r="G67" i="24"/>
  <c r="F67" i="24"/>
  <c r="J66" i="24"/>
  <c r="H66" i="24"/>
  <c r="I66" i="24" s="1"/>
  <c r="G66" i="24"/>
  <c r="F66" i="24"/>
  <c r="J65" i="24"/>
  <c r="H65" i="24"/>
  <c r="I65" i="24" s="1"/>
  <c r="G65" i="24"/>
  <c r="F65" i="24"/>
  <c r="J64" i="24"/>
  <c r="H64" i="24"/>
  <c r="I64" i="24" s="1"/>
  <c r="G64" i="24"/>
  <c r="F64" i="24"/>
  <c r="J63" i="24"/>
  <c r="H63" i="24"/>
  <c r="I63" i="24" s="1"/>
  <c r="G63" i="24"/>
  <c r="F63" i="24"/>
  <c r="J62" i="24"/>
  <c r="H62" i="24"/>
  <c r="I62" i="24" s="1"/>
  <c r="G62" i="24"/>
  <c r="F62" i="24"/>
  <c r="J61" i="24"/>
  <c r="H61" i="24"/>
  <c r="I61" i="24" s="1"/>
  <c r="G61" i="24"/>
  <c r="F61" i="24"/>
  <c r="J60" i="24"/>
  <c r="H60" i="24"/>
  <c r="I60" i="24" s="1"/>
  <c r="G60" i="24"/>
  <c r="F60" i="24"/>
  <c r="J59" i="24"/>
  <c r="H59" i="24"/>
  <c r="I59" i="24" s="1"/>
  <c r="G59" i="24"/>
  <c r="F59" i="24"/>
  <c r="J58" i="24"/>
  <c r="H58" i="24"/>
  <c r="I58" i="24" s="1"/>
  <c r="G58" i="24"/>
  <c r="F58" i="24"/>
  <c r="J57" i="24"/>
  <c r="I57" i="24"/>
  <c r="H57" i="24"/>
  <c r="G57" i="24"/>
  <c r="F57" i="24"/>
  <c r="J56" i="24"/>
  <c r="H56" i="24"/>
  <c r="I56" i="24" s="1"/>
  <c r="G56" i="24"/>
  <c r="F56" i="24"/>
  <c r="J55" i="24"/>
  <c r="H55" i="24"/>
  <c r="I55" i="24" s="1"/>
  <c r="G55" i="24"/>
  <c r="F55" i="24"/>
  <c r="J54" i="24"/>
  <c r="H54" i="24"/>
  <c r="I54" i="24" s="1"/>
  <c r="G54" i="24"/>
  <c r="F54" i="24"/>
  <c r="J53" i="24"/>
  <c r="H53" i="24"/>
  <c r="I53" i="24" s="1"/>
  <c r="G53" i="24"/>
  <c r="F53" i="24"/>
  <c r="J52" i="24"/>
  <c r="H52" i="24"/>
  <c r="I52" i="24" s="1"/>
  <c r="G52" i="24"/>
  <c r="F52" i="24"/>
  <c r="J51" i="24"/>
  <c r="H51" i="24"/>
  <c r="I51" i="24" s="1"/>
  <c r="G51" i="24"/>
  <c r="F51" i="24"/>
  <c r="J50" i="24"/>
  <c r="H50" i="24"/>
  <c r="I50" i="24" s="1"/>
  <c r="G50" i="24"/>
  <c r="F50" i="24"/>
  <c r="J49" i="24"/>
  <c r="H49" i="24"/>
  <c r="I49" i="24" s="1"/>
  <c r="G49" i="24"/>
  <c r="F49" i="24"/>
  <c r="J48" i="24"/>
  <c r="H48" i="24"/>
  <c r="I48" i="24" s="1"/>
  <c r="G48" i="24"/>
  <c r="F48" i="24"/>
  <c r="J47" i="24"/>
  <c r="H47" i="24"/>
  <c r="I47" i="24" s="1"/>
  <c r="G47" i="24"/>
  <c r="F47" i="24"/>
  <c r="J46" i="24"/>
  <c r="H46" i="24"/>
  <c r="I46" i="24" s="1"/>
  <c r="G46" i="24"/>
  <c r="F46" i="24"/>
  <c r="J45" i="24"/>
  <c r="I45" i="24"/>
  <c r="H45" i="24"/>
  <c r="G45" i="24"/>
  <c r="F45" i="24"/>
  <c r="J44" i="24"/>
  <c r="H44" i="24"/>
  <c r="I44" i="24" s="1"/>
  <c r="G44" i="24"/>
  <c r="F44" i="24"/>
  <c r="J43" i="24"/>
  <c r="H43" i="24"/>
  <c r="I43" i="24" s="1"/>
  <c r="G43" i="24"/>
  <c r="F43" i="24"/>
  <c r="J42" i="24"/>
  <c r="H42" i="24"/>
  <c r="I42" i="24" s="1"/>
  <c r="G42" i="24"/>
  <c r="F42" i="24"/>
  <c r="J41" i="24"/>
  <c r="H41" i="24"/>
  <c r="I41" i="24" s="1"/>
  <c r="G41" i="24"/>
  <c r="F41" i="24"/>
  <c r="J40" i="24"/>
  <c r="H40" i="24"/>
  <c r="I40" i="24" s="1"/>
  <c r="G40" i="24"/>
  <c r="F40" i="24"/>
  <c r="J39" i="24"/>
  <c r="H39" i="24"/>
  <c r="I39" i="24" s="1"/>
  <c r="G39" i="24"/>
  <c r="F39" i="24"/>
  <c r="J38" i="24"/>
  <c r="H38" i="24"/>
  <c r="I38" i="24" s="1"/>
  <c r="G38" i="24"/>
  <c r="F38" i="24"/>
  <c r="J37" i="24"/>
  <c r="H37" i="24"/>
  <c r="I37" i="24" s="1"/>
  <c r="G37" i="24"/>
  <c r="F37" i="24"/>
  <c r="J36" i="24"/>
  <c r="H36" i="24"/>
  <c r="I36" i="24" s="1"/>
  <c r="G36" i="24"/>
  <c r="F36" i="24"/>
  <c r="J35" i="24"/>
  <c r="H35" i="24"/>
  <c r="I35" i="24" s="1"/>
  <c r="G35" i="24"/>
  <c r="F35" i="24"/>
  <c r="J34" i="24"/>
  <c r="H34" i="24"/>
  <c r="I34" i="24" s="1"/>
  <c r="G34" i="24"/>
  <c r="F34" i="24"/>
  <c r="J33" i="24"/>
  <c r="H33" i="24"/>
  <c r="I33" i="24" s="1"/>
  <c r="G33" i="24"/>
  <c r="F33" i="24"/>
  <c r="J32" i="24"/>
  <c r="H32" i="24"/>
  <c r="I32" i="24" s="1"/>
  <c r="G32" i="24"/>
  <c r="F32" i="24"/>
  <c r="J31" i="24"/>
  <c r="H31" i="24"/>
  <c r="I31" i="24" s="1"/>
  <c r="G31" i="24"/>
  <c r="F31" i="24"/>
  <c r="J30" i="24"/>
  <c r="H30" i="24"/>
  <c r="I30" i="24" s="1"/>
  <c r="G30" i="24"/>
  <c r="F30" i="24"/>
  <c r="J29" i="24"/>
  <c r="H29" i="24"/>
  <c r="I29" i="24" s="1"/>
  <c r="G29" i="24"/>
  <c r="F29" i="24"/>
  <c r="J28" i="24"/>
  <c r="H28" i="24"/>
  <c r="I28" i="24" s="1"/>
  <c r="G28" i="24"/>
  <c r="F28" i="24"/>
  <c r="J27" i="24"/>
  <c r="H27" i="24"/>
  <c r="I27" i="24" s="1"/>
  <c r="G27" i="24"/>
  <c r="F27" i="24"/>
  <c r="J26" i="24"/>
  <c r="H26" i="24"/>
  <c r="I26" i="24" s="1"/>
  <c r="G26" i="24"/>
  <c r="F26" i="24"/>
  <c r="J25" i="24"/>
  <c r="H25" i="24"/>
  <c r="I25" i="24" s="1"/>
  <c r="G25" i="24"/>
  <c r="F25" i="24"/>
  <c r="J24" i="24"/>
  <c r="H24" i="24"/>
  <c r="I24" i="24" s="1"/>
  <c r="G24" i="24"/>
  <c r="F24" i="24"/>
  <c r="J23" i="24"/>
  <c r="H23" i="24"/>
  <c r="I23" i="24" s="1"/>
  <c r="G23" i="24"/>
  <c r="F23" i="24"/>
  <c r="J22" i="24"/>
  <c r="H22" i="24"/>
  <c r="I22" i="24" s="1"/>
  <c r="G22" i="24"/>
  <c r="F22" i="24"/>
  <c r="J21" i="24"/>
  <c r="H21" i="24"/>
  <c r="I21" i="24" s="1"/>
  <c r="G21" i="24"/>
  <c r="F21" i="24"/>
  <c r="J20" i="24"/>
  <c r="H20" i="24"/>
  <c r="I20" i="24" s="1"/>
  <c r="G20" i="24"/>
  <c r="F20" i="24"/>
  <c r="J19" i="24"/>
  <c r="H19" i="24"/>
  <c r="I19" i="24" s="1"/>
  <c r="G19" i="24"/>
  <c r="F19" i="24"/>
  <c r="J18" i="24"/>
  <c r="H18" i="24"/>
  <c r="I18" i="24" s="1"/>
  <c r="G18" i="24"/>
  <c r="F18" i="24"/>
  <c r="J17" i="24"/>
  <c r="H17" i="24"/>
  <c r="I17" i="24" s="1"/>
  <c r="G17" i="24"/>
  <c r="F17" i="24"/>
  <c r="J16" i="24"/>
  <c r="H16" i="24"/>
  <c r="I16" i="24" s="1"/>
  <c r="G16" i="24"/>
  <c r="F16" i="24"/>
  <c r="J15" i="24"/>
  <c r="H15" i="24"/>
  <c r="I15" i="24" s="1"/>
  <c r="G15" i="24"/>
  <c r="F15" i="24"/>
  <c r="J14" i="24"/>
  <c r="H14" i="24"/>
  <c r="I14" i="24" s="1"/>
  <c r="G14" i="24"/>
  <c r="F14" i="24"/>
  <c r="J13" i="24"/>
  <c r="I13" i="24"/>
  <c r="H13" i="24"/>
  <c r="G13" i="24"/>
  <c r="F13" i="24"/>
  <c r="J12" i="24"/>
  <c r="H12" i="24"/>
  <c r="I12" i="24" s="1"/>
  <c r="G12" i="24"/>
  <c r="F12" i="24"/>
  <c r="J11" i="24"/>
  <c r="H11" i="24"/>
  <c r="I11" i="24" s="1"/>
  <c r="G11" i="24"/>
  <c r="F11" i="24"/>
  <c r="J10" i="24"/>
  <c r="H10" i="24"/>
  <c r="I10" i="24" s="1"/>
  <c r="G10" i="24"/>
  <c r="F10" i="24"/>
  <c r="J9" i="24"/>
  <c r="H9" i="24"/>
  <c r="I9" i="24" s="1"/>
  <c r="G9" i="24"/>
  <c r="F9" i="24"/>
  <c r="J8" i="24"/>
  <c r="H8" i="24"/>
  <c r="I8" i="24" s="1"/>
  <c r="G8" i="24"/>
  <c r="F8" i="24"/>
  <c r="J7" i="24"/>
  <c r="I7" i="24"/>
  <c r="H7" i="24"/>
  <c r="G7" i="24"/>
  <c r="F7" i="24"/>
  <c r="J6" i="24"/>
  <c r="H6" i="24"/>
  <c r="I6" i="24" s="1"/>
  <c r="G6" i="24"/>
  <c r="F6" i="24"/>
  <c r="J5" i="24"/>
  <c r="H5" i="24"/>
  <c r="I5" i="24" s="1"/>
  <c r="G5" i="24"/>
  <c r="F5" i="24"/>
  <c r="J4" i="24"/>
  <c r="H4" i="24"/>
  <c r="I4" i="24" s="1"/>
  <c r="G4" i="24"/>
  <c r="F4" i="24"/>
  <c r="J3" i="24"/>
  <c r="H3" i="24"/>
  <c r="I3" i="24" s="1"/>
  <c r="G3" i="24"/>
  <c r="F3" i="24"/>
  <c r="J2" i="24"/>
  <c r="H2" i="24"/>
  <c r="I2" i="24" s="1"/>
  <c r="G2" i="24"/>
  <c r="F2" i="24"/>
  <c r="J83" i="3"/>
  <c r="H83" i="3"/>
  <c r="I83" i="3" s="1"/>
  <c r="G83" i="3"/>
  <c r="F83" i="3"/>
  <c r="J82" i="3"/>
  <c r="H82" i="3"/>
  <c r="I82" i="3" s="1"/>
  <c r="G82" i="3"/>
  <c r="F82" i="3"/>
  <c r="J81" i="3"/>
  <c r="I81" i="3"/>
  <c r="H81" i="3"/>
  <c r="G81" i="3"/>
  <c r="F81" i="3"/>
  <c r="J80" i="3"/>
  <c r="H80" i="3"/>
  <c r="G80" i="3"/>
  <c r="F80" i="3"/>
  <c r="J79" i="3"/>
  <c r="H79" i="3"/>
  <c r="G79" i="3"/>
  <c r="F79" i="3"/>
  <c r="J78" i="3"/>
  <c r="H78" i="3"/>
  <c r="G78" i="3"/>
  <c r="F78" i="3"/>
  <c r="J77" i="3"/>
  <c r="H77" i="3"/>
  <c r="G77" i="3"/>
  <c r="F77" i="3"/>
  <c r="J76" i="3"/>
  <c r="H76" i="3"/>
  <c r="G76" i="3"/>
  <c r="F76" i="3"/>
  <c r="J75" i="3"/>
  <c r="H75" i="3"/>
  <c r="G75" i="3"/>
  <c r="F75" i="3"/>
  <c r="J74" i="3"/>
  <c r="H74" i="3"/>
  <c r="G74" i="3"/>
  <c r="F74" i="3"/>
  <c r="J73" i="3"/>
  <c r="H73" i="3"/>
  <c r="G73" i="3"/>
  <c r="F73" i="3"/>
  <c r="J72" i="3"/>
  <c r="H72" i="3"/>
  <c r="G72" i="3"/>
  <c r="F72" i="3"/>
  <c r="J71" i="3"/>
  <c r="H71" i="3"/>
  <c r="I71" i="3" s="1"/>
  <c r="G71" i="3"/>
  <c r="F71" i="3"/>
  <c r="J70" i="3"/>
  <c r="H70" i="3"/>
  <c r="I70" i="3" s="1"/>
  <c r="G70" i="3"/>
  <c r="F70" i="3"/>
  <c r="J69" i="3"/>
  <c r="H69" i="3"/>
  <c r="I69" i="3" s="1"/>
  <c r="G69" i="3"/>
  <c r="F69" i="3"/>
  <c r="J68" i="3"/>
  <c r="H68" i="3"/>
  <c r="I68" i="3" s="1"/>
  <c r="G68" i="3"/>
  <c r="F68" i="3"/>
  <c r="J67" i="3"/>
  <c r="H67" i="3"/>
  <c r="I67" i="3" s="1"/>
  <c r="G67" i="3"/>
  <c r="F67" i="3"/>
  <c r="J66" i="3"/>
  <c r="H66" i="3"/>
  <c r="I66" i="3" s="1"/>
  <c r="G66" i="3"/>
  <c r="F66" i="3"/>
  <c r="J65" i="3"/>
  <c r="H65" i="3"/>
  <c r="I65" i="3" s="1"/>
  <c r="G65" i="3"/>
  <c r="F65" i="3"/>
  <c r="J64" i="3"/>
  <c r="H64" i="3"/>
  <c r="I64" i="3" s="1"/>
  <c r="G64" i="3"/>
  <c r="F64" i="3"/>
  <c r="J63" i="3"/>
  <c r="I63" i="3"/>
  <c r="H63" i="3"/>
  <c r="G63" i="3"/>
  <c r="F63" i="3"/>
  <c r="J62" i="3"/>
  <c r="H62" i="3"/>
  <c r="I62" i="3" s="1"/>
  <c r="G62" i="3"/>
  <c r="F62" i="3"/>
  <c r="J61" i="3"/>
  <c r="H61" i="3"/>
  <c r="I61" i="3" s="1"/>
  <c r="G61" i="3"/>
  <c r="F61" i="3"/>
  <c r="J60" i="3"/>
  <c r="H60" i="3"/>
  <c r="I60" i="3" s="1"/>
  <c r="G60" i="3"/>
  <c r="F60" i="3"/>
  <c r="J59" i="3"/>
  <c r="H59" i="3"/>
  <c r="I59" i="3" s="1"/>
  <c r="G59" i="3"/>
  <c r="F59" i="3"/>
  <c r="J58" i="3"/>
  <c r="H58" i="3"/>
  <c r="I58" i="3" s="1"/>
  <c r="G58" i="3"/>
  <c r="F58" i="3"/>
  <c r="J57" i="3"/>
  <c r="H57" i="3"/>
  <c r="I57" i="3" s="1"/>
  <c r="G57" i="3"/>
  <c r="F57" i="3"/>
  <c r="J56" i="3"/>
  <c r="H56" i="3"/>
  <c r="I56" i="3" s="1"/>
  <c r="G56" i="3"/>
  <c r="F56" i="3"/>
  <c r="J55" i="3"/>
  <c r="I55" i="3"/>
  <c r="H55" i="3"/>
  <c r="G55" i="3"/>
  <c r="F55" i="3"/>
  <c r="J54" i="3"/>
  <c r="H54" i="3"/>
  <c r="I54" i="3" s="1"/>
  <c r="G54" i="3"/>
  <c r="F54" i="3"/>
  <c r="J53" i="3"/>
  <c r="H53" i="3"/>
  <c r="I53" i="3" s="1"/>
  <c r="G53" i="3"/>
  <c r="F53" i="3"/>
  <c r="J52" i="3"/>
  <c r="H52" i="3"/>
  <c r="I52" i="3" s="1"/>
  <c r="G52" i="3"/>
  <c r="F52" i="3"/>
  <c r="J51" i="3"/>
  <c r="H51" i="3"/>
  <c r="I51" i="3" s="1"/>
  <c r="G51" i="3"/>
  <c r="F51" i="3"/>
  <c r="J50" i="3"/>
  <c r="H50" i="3"/>
  <c r="I50" i="3" s="1"/>
  <c r="G50" i="3"/>
  <c r="F50" i="3"/>
  <c r="J49" i="3"/>
  <c r="H49" i="3"/>
  <c r="I49" i="3" s="1"/>
  <c r="G49" i="3"/>
  <c r="F49" i="3"/>
  <c r="J48" i="3"/>
  <c r="H48" i="3"/>
  <c r="I48" i="3" s="1"/>
  <c r="G48" i="3"/>
  <c r="F48" i="3"/>
  <c r="J47" i="3"/>
  <c r="H47" i="3"/>
  <c r="I47" i="3" s="1"/>
  <c r="G47" i="3"/>
  <c r="F47" i="3"/>
  <c r="J46" i="3"/>
  <c r="H46" i="3"/>
  <c r="I46" i="3" s="1"/>
  <c r="G46" i="3"/>
  <c r="F46" i="3"/>
  <c r="J45" i="3"/>
  <c r="I45" i="3"/>
  <c r="H45" i="3"/>
  <c r="G45" i="3"/>
  <c r="F45" i="3"/>
  <c r="J44" i="3"/>
  <c r="H44" i="3"/>
  <c r="I44" i="3" s="1"/>
  <c r="G44" i="3"/>
  <c r="F44" i="3"/>
  <c r="J43" i="3"/>
  <c r="H43" i="3"/>
  <c r="I43" i="3" s="1"/>
  <c r="G43" i="3"/>
  <c r="F43" i="3"/>
  <c r="J42" i="3"/>
  <c r="H42" i="3"/>
  <c r="I42" i="3" s="1"/>
  <c r="G42" i="3"/>
  <c r="F42" i="3"/>
  <c r="J41" i="3"/>
  <c r="I41" i="3"/>
  <c r="H41" i="3"/>
  <c r="G41" i="3"/>
  <c r="F41" i="3"/>
  <c r="J40" i="3"/>
  <c r="H40" i="3"/>
  <c r="I40" i="3" s="1"/>
  <c r="G40" i="3"/>
  <c r="F40" i="3"/>
  <c r="J39" i="3"/>
  <c r="H39" i="3"/>
  <c r="I39" i="3" s="1"/>
  <c r="G39" i="3"/>
  <c r="F39" i="3"/>
  <c r="J38" i="3"/>
  <c r="H38" i="3"/>
  <c r="I38" i="3" s="1"/>
  <c r="G38" i="3"/>
  <c r="F38" i="3"/>
  <c r="J37" i="3"/>
  <c r="I37" i="3"/>
  <c r="H37" i="3"/>
  <c r="G37" i="3"/>
  <c r="F37" i="3"/>
  <c r="J36" i="3"/>
  <c r="H36" i="3"/>
  <c r="I36" i="3" s="1"/>
  <c r="G36" i="3"/>
  <c r="F36" i="3"/>
  <c r="J35" i="3"/>
  <c r="H35" i="3"/>
  <c r="I35" i="3" s="1"/>
  <c r="G35" i="3"/>
  <c r="F35" i="3"/>
  <c r="J34" i="3"/>
  <c r="H34" i="3"/>
  <c r="I34" i="3" s="1"/>
  <c r="G34" i="3"/>
  <c r="F34" i="3"/>
  <c r="J33" i="3"/>
  <c r="H33" i="3"/>
  <c r="I33" i="3" s="1"/>
  <c r="G33" i="3"/>
  <c r="F33" i="3"/>
  <c r="J32" i="3"/>
  <c r="H32" i="3"/>
  <c r="I32" i="3" s="1"/>
  <c r="G32" i="3"/>
  <c r="F32" i="3"/>
  <c r="J31" i="3"/>
  <c r="H31" i="3"/>
  <c r="I31" i="3" s="1"/>
  <c r="G31" i="3"/>
  <c r="F31" i="3"/>
  <c r="J30" i="3"/>
  <c r="H30" i="3"/>
  <c r="I30" i="3" s="1"/>
  <c r="G30" i="3"/>
  <c r="F30" i="3"/>
  <c r="J29" i="3"/>
  <c r="H29" i="3"/>
  <c r="I29" i="3" s="1"/>
  <c r="G29" i="3"/>
  <c r="F29" i="3"/>
  <c r="J28" i="3"/>
  <c r="H28" i="3"/>
  <c r="I28" i="3" s="1"/>
  <c r="G28" i="3"/>
  <c r="F28" i="3"/>
  <c r="J27" i="3"/>
  <c r="H27" i="3"/>
  <c r="I27" i="3" s="1"/>
  <c r="G27" i="3"/>
  <c r="F27" i="3"/>
  <c r="J26" i="3"/>
  <c r="H26" i="3"/>
  <c r="I26" i="3" s="1"/>
  <c r="G26" i="3"/>
  <c r="F26" i="3"/>
  <c r="J25" i="3"/>
  <c r="H25" i="3"/>
  <c r="I25" i="3" s="1"/>
  <c r="G25" i="3"/>
  <c r="F25" i="3"/>
  <c r="J24" i="3"/>
  <c r="H24" i="3"/>
  <c r="I24" i="3" s="1"/>
  <c r="G24" i="3"/>
  <c r="F24" i="3"/>
  <c r="J23" i="3"/>
  <c r="H23" i="3"/>
  <c r="I23" i="3" s="1"/>
  <c r="G23" i="3"/>
  <c r="F23" i="3"/>
  <c r="J22" i="3"/>
  <c r="H22" i="3"/>
  <c r="I22" i="3" s="1"/>
  <c r="G22" i="3"/>
  <c r="F22" i="3"/>
  <c r="J21" i="3"/>
  <c r="H21" i="3"/>
  <c r="I21" i="3" s="1"/>
  <c r="G21" i="3"/>
  <c r="F21" i="3"/>
  <c r="J20" i="3"/>
  <c r="H20" i="3"/>
  <c r="I20" i="3" s="1"/>
  <c r="G20" i="3"/>
  <c r="F20" i="3"/>
  <c r="J19" i="3"/>
  <c r="H19" i="3"/>
  <c r="I19" i="3" s="1"/>
  <c r="G19" i="3"/>
  <c r="F19" i="3"/>
  <c r="J18" i="3"/>
  <c r="H18" i="3"/>
  <c r="I18" i="3" s="1"/>
  <c r="G18" i="3"/>
  <c r="F18" i="3"/>
  <c r="J17" i="3"/>
  <c r="H17" i="3"/>
  <c r="I17" i="3" s="1"/>
  <c r="G17" i="3"/>
  <c r="F17" i="3"/>
  <c r="J16" i="3"/>
  <c r="H16" i="3"/>
  <c r="I16" i="3" s="1"/>
  <c r="G16" i="3"/>
  <c r="F16" i="3"/>
  <c r="J15" i="3"/>
  <c r="H15" i="3"/>
  <c r="I15" i="3" s="1"/>
  <c r="G15" i="3"/>
  <c r="F15" i="3"/>
  <c r="J14" i="3"/>
  <c r="H14" i="3"/>
  <c r="I14" i="3" s="1"/>
  <c r="G14" i="3"/>
  <c r="F14" i="3"/>
  <c r="J13" i="3"/>
  <c r="I13" i="3"/>
  <c r="H13" i="3"/>
  <c r="G13" i="3"/>
  <c r="F13" i="3"/>
  <c r="J12" i="3"/>
  <c r="H12" i="3"/>
  <c r="I12" i="3" s="1"/>
  <c r="G12" i="3"/>
  <c r="F12" i="3"/>
  <c r="J11" i="3"/>
  <c r="H11" i="3"/>
  <c r="I11" i="3" s="1"/>
  <c r="G11" i="3"/>
  <c r="F11" i="3"/>
  <c r="J10" i="3"/>
  <c r="H10" i="3"/>
  <c r="I10" i="3" s="1"/>
  <c r="G10" i="3"/>
  <c r="F10" i="3"/>
  <c r="J9" i="3"/>
  <c r="H9" i="3"/>
  <c r="I9" i="3" s="1"/>
  <c r="G9" i="3"/>
  <c r="F9" i="3"/>
  <c r="J8" i="3"/>
  <c r="H8" i="3"/>
  <c r="I8" i="3" s="1"/>
  <c r="G8" i="3"/>
  <c r="F8" i="3"/>
  <c r="J7" i="3"/>
  <c r="H7" i="3"/>
  <c r="I7" i="3" s="1"/>
  <c r="G7" i="3"/>
  <c r="F7" i="3"/>
  <c r="J6" i="3"/>
  <c r="H6" i="3"/>
  <c r="I6" i="3" s="1"/>
  <c r="G6" i="3"/>
  <c r="F6" i="3"/>
  <c r="J5" i="3"/>
  <c r="H5" i="3"/>
  <c r="I5" i="3" s="1"/>
  <c r="G5" i="3"/>
  <c r="F5" i="3"/>
  <c r="J4" i="3"/>
  <c r="H4" i="3"/>
  <c r="I4" i="3" s="1"/>
  <c r="G4" i="3"/>
  <c r="F4" i="3"/>
  <c r="J3" i="3"/>
  <c r="H3" i="3"/>
  <c r="I3" i="3" s="1"/>
  <c r="G3" i="3"/>
  <c r="F3" i="3"/>
  <c r="J2" i="3"/>
  <c r="H2" i="3"/>
  <c r="I2" i="3" s="1"/>
  <c r="G2" i="3"/>
  <c r="F2" i="3"/>
  <c r="J49" i="30" l="1"/>
  <c r="I72" i="3"/>
  <c r="I73" i="3"/>
  <c r="I74" i="3"/>
  <c r="I75" i="3"/>
  <c r="I76" i="3"/>
  <c r="I77" i="3"/>
  <c r="I78" i="3"/>
  <c r="I79" i="3"/>
  <c r="I80" i="3"/>
  <c r="J56" i="30"/>
  <c r="J60" i="30"/>
  <c r="J64" i="30"/>
  <c r="J68" i="30"/>
  <c r="J72" i="30"/>
  <c r="J76" i="30"/>
  <c r="J80" i="30"/>
  <c r="J53" i="30"/>
  <c r="J57" i="30"/>
  <c r="J61" i="30"/>
  <c r="J65" i="30"/>
  <c r="J69" i="30"/>
  <c r="J73" i="30"/>
  <c r="J77" i="30"/>
  <c r="J81" i="30"/>
  <c r="J2" i="30"/>
  <c r="J4" i="30"/>
  <c r="J6" i="30"/>
  <c r="J8" i="30"/>
  <c r="J10" i="30"/>
  <c r="J12" i="30"/>
  <c r="J32" i="30"/>
  <c r="J34" i="30"/>
  <c r="J36" i="30"/>
  <c r="J38" i="30"/>
  <c r="J40" i="30"/>
  <c r="J42" i="30"/>
  <c r="J51" i="30"/>
  <c r="J54" i="30"/>
  <c r="J58" i="30"/>
  <c r="J62" i="30"/>
  <c r="J66" i="30"/>
  <c r="J70" i="30"/>
  <c r="J74" i="30"/>
  <c r="J78" i="30"/>
  <c r="J82" i="30"/>
  <c r="I77" i="18"/>
  <c r="I3" i="25"/>
  <c r="I5" i="25"/>
  <c r="I7" i="25"/>
  <c r="I9" i="25"/>
  <c r="I11" i="25"/>
  <c r="I13" i="25"/>
  <c r="I15" i="25"/>
  <c r="I17" i="25"/>
  <c r="I19" i="25"/>
  <c r="I21" i="25"/>
  <c r="I23" i="25"/>
  <c r="I25" i="25"/>
  <c r="I27" i="25"/>
  <c r="I29" i="25"/>
  <c r="I31" i="25"/>
  <c r="I33" i="25"/>
  <c r="I35" i="25"/>
  <c r="I37" i="25"/>
  <c r="I39" i="25"/>
  <c r="I41" i="25"/>
  <c r="I43" i="25"/>
  <c r="I45" i="25"/>
  <c r="I47" i="25"/>
  <c r="I49" i="25"/>
  <c r="I51" i="25"/>
  <c r="I53" i="25"/>
  <c r="I55" i="25"/>
  <c r="I57" i="25"/>
  <c r="I59" i="25"/>
  <c r="I61" i="25"/>
  <c r="I63" i="25"/>
  <c r="I65" i="25"/>
  <c r="I67" i="25"/>
  <c r="I69" i="25"/>
  <c r="I70" i="25"/>
  <c r="I73" i="25"/>
  <c r="I74" i="25"/>
  <c r="I77" i="25"/>
  <c r="I78" i="25"/>
  <c r="I81" i="25"/>
  <c r="I82" i="25"/>
  <c r="I83" i="25"/>
  <c r="I80" i="25"/>
  <c r="I76" i="25"/>
  <c r="I72" i="25"/>
  <c r="I68" i="25"/>
  <c r="I64" i="25"/>
  <c r="I60" i="25"/>
  <c r="I56" i="25"/>
  <c r="I52" i="25"/>
  <c r="I48" i="25"/>
  <c r="I44" i="25"/>
  <c r="I40" i="25"/>
  <c r="I36" i="25"/>
  <c r="I32" i="25"/>
  <c r="I28" i="25"/>
  <c r="I24" i="25"/>
  <c r="I20" i="25"/>
  <c r="I16" i="25"/>
  <c r="I12" i="25"/>
  <c r="I8" i="25"/>
  <c r="I4" i="25"/>
  <c r="I79" i="25"/>
  <c r="I75" i="25"/>
  <c r="I71" i="25"/>
  <c r="I66" i="25"/>
  <c r="I62" i="25"/>
  <c r="I58" i="25"/>
  <c r="I54" i="25"/>
  <c r="I50" i="25"/>
  <c r="I46" i="25"/>
  <c r="I42" i="25"/>
  <c r="I38" i="25"/>
  <c r="I34" i="25"/>
  <c r="I30" i="25"/>
  <c r="I26" i="25"/>
  <c r="I22" i="25"/>
  <c r="I18" i="25"/>
  <c r="I14" i="25"/>
  <c r="I10" i="25"/>
  <c r="I6" i="25"/>
  <c r="I2" i="25"/>
  <c r="H3" i="34"/>
  <c r="H4" i="34"/>
  <c r="H5" i="34"/>
  <c r="H6" i="34"/>
  <c r="H7" i="34"/>
  <c r="H8" i="34"/>
  <c r="H9" i="34"/>
  <c r="H10" i="34"/>
  <c r="H11" i="34"/>
  <c r="H12" i="34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44" i="34"/>
  <c r="H45" i="34"/>
  <c r="H46" i="34"/>
  <c r="H47" i="34"/>
  <c r="H48" i="34"/>
  <c r="H49" i="34"/>
  <c r="H50" i="34"/>
  <c r="H51" i="34"/>
  <c r="H52" i="34"/>
  <c r="H53" i="34"/>
  <c r="H54" i="34"/>
  <c r="H55" i="34"/>
  <c r="H56" i="34"/>
  <c r="H57" i="34"/>
  <c r="H58" i="34"/>
  <c r="H59" i="34"/>
  <c r="H60" i="34"/>
  <c r="H61" i="34"/>
  <c r="H62" i="34"/>
  <c r="H63" i="34"/>
  <c r="H64" i="34"/>
  <c r="H65" i="34"/>
  <c r="H66" i="34"/>
  <c r="H67" i="34"/>
  <c r="H68" i="34"/>
  <c r="H69" i="34"/>
  <c r="H70" i="34"/>
  <c r="H71" i="34"/>
  <c r="H72" i="34"/>
  <c r="H73" i="34"/>
  <c r="H74" i="34"/>
  <c r="H75" i="34"/>
  <c r="H76" i="34"/>
  <c r="H77" i="34"/>
  <c r="H78" i="34"/>
  <c r="H79" i="34"/>
  <c r="H80" i="34"/>
  <c r="H81" i="34"/>
  <c r="H82" i="34"/>
  <c r="H83" i="34"/>
  <c r="H84" i="34"/>
  <c r="H85" i="34"/>
  <c r="H86" i="34"/>
  <c r="H87" i="34"/>
  <c r="H88" i="34"/>
  <c r="H89" i="34"/>
  <c r="H90" i="34"/>
  <c r="H2" i="34"/>
  <c r="G3" i="34"/>
  <c r="G4" i="34"/>
  <c r="G5" i="34"/>
  <c r="G6" i="34"/>
  <c r="G7" i="34"/>
  <c r="G8" i="34"/>
  <c r="G9" i="34"/>
  <c r="G10" i="34"/>
  <c r="G11" i="34"/>
  <c r="G12" i="34"/>
  <c r="G13" i="34"/>
  <c r="G14" i="34"/>
  <c r="G15" i="34"/>
  <c r="G16" i="34"/>
  <c r="G17" i="34"/>
  <c r="G18" i="34"/>
  <c r="G19" i="34"/>
  <c r="G20" i="34"/>
  <c r="G21" i="34"/>
  <c r="G22" i="34"/>
  <c r="G23" i="34"/>
  <c r="G24" i="34"/>
  <c r="G25" i="34"/>
  <c r="G26" i="34"/>
  <c r="G27" i="34"/>
  <c r="G28" i="34"/>
  <c r="G29" i="34"/>
  <c r="G30" i="34"/>
  <c r="G31" i="34"/>
  <c r="G32" i="34"/>
  <c r="G33" i="34"/>
  <c r="G34" i="34"/>
  <c r="G35" i="34"/>
  <c r="G36" i="34"/>
  <c r="G37" i="34"/>
  <c r="G38" i="34"/>
  <c r="G39" i="34"/>
  <c r="G40" i="34"/>
  <c r="G41" i="34"/>
  <c r="G42" i="34"/>
  <c r="G43" i="34"/>
  <c r="G44" i="34"/>
  <c r="G45" i="34"/>
  <c r="G46" i="34"/>
  <c r="G47" i="34"/>
  <c r="G48" i="34"/>
  <c r="G49" i="34"/>
  <c r="G50" i="34"/>
  <c r="G51" i="34"/>
  <c r="G52" i="34"/>
  <c r="G53" i="34"/>
  <c r="G54" i="34"/>
  <c r="G55" i="34"/>
  <c r="G56" i="34"/>
  <c r="G57" i="34"/>
  <c r="G58" i="34"/>
  <c r="G59" i="34"/>
  <c r="G60" i="34"/>
  <c r="G61" i="34"/>
  <c r="G62" i="34"/>
  <c r="G63" i="34"/>
  <c r="G64" i="34"/>
  <c r="G65" i="34"/>
  <c r="G66" i="34"/>
  <c r="G67" i="34"/>
  <c r="G68" i="34"/>
  <c r="G69" i="34"/>
  <c r="G70" i="34"/>
  <c r="G71" i="34"/>
  <c r="G72" i="34"/>
  <c r="G73" i="34"/>
  <c r="G74" i="34"/>
  <c r="G75" i="34"/>
  <c r="G76" i="34"/>
  <c r="G77" i="34"/>
  <c r="G78" i="34"/>
  <c r="G79" i="34"/>
  <c r="G80" i="34"/>
  <c r="G81" i="34"/>
  <c r="G82" i="34"/>
  <c r="G83" i="34"/>
  <c r="G84" i="34"/>
  <c r="G85" i="34"/>
  <c r="G86" i="34"/>
  <c r="G87" i="34"/>
  <c r="G88" i="34"/>
  <c r="G89" i="34"/>
  <c r="G90" i="34"/>
  <c r="G2" i="34"/>
  <c r="F3" i="34"/>
  <c r="F4" i="34"/>
  <c r="F5" i="34"/>
  <c r="F6" i="34"/>
  <c r="F7" i="34"/>
  <c r="F8" i="34"/>
  <c r="F9" i="34"/>
  <c r="F10" i="34"/>
  <c r="F11" i="34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34" i="34"/>
  <c r="F35" i="34"/>
  <c r="F36" i="34"/>
  <c r="F37" i="34"/>
  <c r="F38" i="34"/>
  <c r="F39" i="34"/>
  <c r="F40" i="34"/>
  <c r="F41" i="34"/>
  <c r="F42" i="34"/>
  <c r="F43" i="34"/>
  <c r="F44" i="34"/>
  <c r="F45" i="34"/>
  <c r="F46" i="34"/>
  <c r="F47" i="34"/>
  <c r="F48" i="34"/>
  <c r="F49" i="34"/>
  <c r="F50" i="34"/>
  <c r="F51" i="34"/>
  <c r="F52" i="34"/>
  <c r="F53" i="34"/>
  <c r="F54" i="34"/>
  <c r="F55" i="34"/>
  <c r="F56" i="34"/>
  <c r="F57" i="34"/>
  <c r="F58" i="34"/>
  <c r="F59" i="34"/>
  <c r="F60" i="34"/>
  <c r="F61" i="34"/>
  <c r="F62" i="34"/>
  <c r="F63" i="34"/>
  <c r="F64" i="34"/>
  <c r="F65" i="34"/>
  <c r="F66" i="34"/>
  <c r="F67" i="34"/>
  <c r="F68" i="34"/>
  <c r="F69" i="34"/>
  <c r="F70" i="34"/>
  <c r="F71" i="34"/>
  <c r="F72" i="34"/>
  <c r="F73" i="34"/>
  <c r="F74" i="34"/>
  <c r="F75" i="34"/>
  <c r="F76" i="34"/>
  <c r="F77" i="34"/>
  <c r="F78" i="34"/>
  <c r="F79" i="34"/>
  <c r="F80" i="34"/>
  <c r="F81" i="34"/>
  <c r="F82" i="34"/>
  <c r="F83" i="34"/>
  <c r="F84" i="34"/>
  <c r="F85" i="34"/>
  <c r="F86" i="34"/>
  <c r="F87" i="34"/>
  <c r="F88" i="34"/>
  <c r="F89" i="34"/>
  <c r="F90" i="34"/>
  <c r="F2" i="34"/>
  <c r="H3" i="33"/>
  <c r="H4" i="33"/>
  <c r="H5" i="33"/>
  <c r="H6" i="33"/>
  <c r="H7" i="33"/>
  <c r="H8" i="33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35" i="33"/>
  <c r="H36" i="33"/>
  <c r="H37" i="33"/>
  <c r="H38" i="33"/>
  <c r="H39" i="33"/>
  <c r="H40" i="33"/>
  <c r="H41" i="33"/>
  <c r="H42" i="33"/>
  <c r="H43" i="33"/>
  <c r="H44" i="33"/>
  <c r="H45" i="33"/>
  <c r="H46" i="33"/>
  <c r="H47" i="33"/>
  <c r="H48" i="33"/>
  <c r="H49" i="33"/>
  <c r="H50" i="33"/>
  <c r="H51" i="33"/>
  <c r="H52" i="33"/>
  <c r="H53" i="33"/>
  <c r="H54" i="33"/>
  <c r="H55" i="33"/>
  <c r="H56" i="33"/>
  <c r="H57" i="33"/>
  <c r="H58" i="33"/>
  <c r="H59" i="33"/>
  <c r="H60" i="33"/>
  <c r="H61" i="33"/>
  <c r="H62" i="33"/>
  <c r="H63" i="33"/>
  <c r="H64" i="33"/>
  <c r="H65" i="33"/>
  <c r="H66" i="33"/>
  <c r="H67" i="33"/>
  <c r="H68" i="33"/>
  <c r="H69" i="33"/>
  <c r="H70" i="33"/>
  <c r="H71" i="33"/>
  <c r="H72" i="33"/>
  <c r="H73" i="33"/>
  <c r="H74" i="33"/>
  <c r="H75" i="33"/>
  <c r="H76" i="33"/>
  <c r="H77" i="33"/>
  <c r="H78" i="33"/>
  <c r="H79" i="33"/>
  <c r="H80" i="33"/>
  <c r="H81" i="33"/>
  <c r="H82" i="33"/>
  <c r="H83" i="33"/>
  <c r="H2" i="33"/>
  <c r="G3" i="33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G57" i="33"/>
  <c r="G58" i="33"/>
  <c r="G59" i="33"/>
  <c r="G60" i="33"/>
  <c r="G61" i="33"/>
  <c r="G62" i="33"/>
  <c r="G63" i="33"/>
  <c r="G64" i="33"/>
  <c r="G65" i="33"/>
  <c r="G66" i="33"/>
  <c r="G67" i="33"/>
  <c r="G68" i="33"/>
  <c r="G69" i="33"/>
  <c r="G70" i="33"/>
  <c r="G71" i="33"/>
  <c r="G72" i="33"/>
  <c r="G73" i="33"/>
  <c r="G74" i="33"/>
  <c r="G75" i="33"/>
  <c r="G76" i="33"/>
  <c r="G77" i="33"/>
  <c r="G78" i="33"/>
  <c r="G79" i="33"/>
  <c r="G80" i="33"/>
  <c r="G81" i="33"/>
  <c r="G82" i="33"/>
  <c r="G83" i="33"/>
  <c r="G2" i="33"/>
  <c r="F3" i="33"/>
  <c r="F4" i="33"/>
  <c r="F5" i="33"/>
  <c r="F6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  <c r="F79" i="33"/>
  <c r="F80" i="33"/>
  <c r="F81" i="33"/>
  <c r="F82" i="33"/>
  <c r="F83" i="33"/>
  <c r="F2" i="33"/>
  <c r="F2" i="31" l="1"/>
  <c r="G2" i="31"/>
  <c r="H2" i="31"/>
  <c r="F3" i="31"/>
  <c r="G3" i="31"/>
  <c r="H3" i="31"/>
  <c r="F4" i="31"/>
  <c r="G4" i="31"/>
  <c r="H4" i="31"/>
  <c r="F5" i="31"/>
  <c r="G5" i="31"/>
  <c r="H5" i="31"/>
  <c r="F6" i="31"/>
  <c r="G6" i="31"/>
  <c r="H6" i="31"/>
  <c r="F7" i="31"/>
  <c r="G7" i="31"/>
  <c r="H7" i="31"/>
  <c r="F8" i="31"/>
  <c r="G8" i="31"/>
  <c r="H8" i="31"/>
  <c r="F9" i="31"/>
  <c r="G9" i="31"/>
  <c r="H9" i="31"/>
  <c r="F10" i="31"/>
  <c r="G10" i="31"/>
  <c r="H10" i="31"/>
  <c r="F11" i="31"/>
  <c r="G11" i="31"/>
  <c r="H11" i="31"/>
  <c r="F12" i="31"/>
  <c r="G12" i="31"/>
  <c r="H12" i="31"/>
  <c r="F13" i="31"/>
  <c r="G13" i="31"/>
  <c r="H13" i="31"/>
  <c r="F14" i="31"/>
  <c r="G14" i="31"/>
  <c r="H14" i="31"/>
  <c r="F15" i="31"/>
  <c r="G15" i="31"/>
  <c r="H15" i="31"/>
  <c r="F16" i="31"/>
  <c r="G16" i="31"/>
  <c r="H16" i="31"/>
  <c r="F17" i="31"/>
  <c r="G17" i="31"/>
  <c r="H17" i="31"/>
  <c r="F18" i="31"/>
  <c r="G18" i="31"/>
  <c r="H18" i="31"/>
  <c r="F19" i="31"/>
  <c r="G19" i="31"/>
  <c r="H19" i="31"/>
  <c r="F20" i="31"/>
  <c r="G20" i="31"/>
  <c r="H20" i="31"/>
  <c r="F21" i="31"/>
  <c r="G21" i="31"/>
  <c r="H21" i="31"/>
  <c r="F22" i="31"/>
  <c r="G22" i="31"/>
  <c r="H22" i="31"/>
  <c r="F23" i="31"/>
  <c r="G23" i="31"/>
  <c r="H23" i="31"/>
  <c r="F24" i="31"/>
  <c r="G24" i="31"/>
  <c r="H24" i="31"/>
  <c r="F25" i="31"/>
  <c r="G25" i="31"/>
  <c r="H25" i="31"/>
  <c r="F26" i="31"/>
  <c r="G26" i="31"/>
  <c r="H26" i="31"/>
  <c r="F27" i="31"/>
  <c r="G27" i="31"/>
  <c r="H27" i="31"/>
  <c r="F28" i="31"/>
  <c r="G28" i="31"/>
  <c r="H28" i="31"/>
  <c r="F29" i="31"/>
  <c r="G29" i="31"/>
  <c r="H29" i="31"/>
  <c r="F30" i="31"/>
  <c r="G30" i="31"/>
  <c r="H30" i="31"/>
  <c r="F31" i="31"/>
  <c r="G31" i="31"/>
  <c r="H31" i="31"/>
  <c r="F32" i="31"/>
  <c r="G32" i="31"/>
  <c r="H32" i="31"/>
  <c r="F33" i="31"/>
  <c r="G33" i="31"/>
  <c r="H33" i="31"/>
  <c r="F34" i="31"/>
  <c r="G34" i="31"/>
  <c r="H34" i="31"/>
  <c r="F35" i="31"/>
  <c r="G35" i="31"/>
  <c r="H35" i="31"/>
  <c r="F36" i="31"/>
  <c r="G36" i="31"/>
  <c r="H36" i="31"/>
  <c r="F37" i="31"/>
  <c r="G37" i="31"/>
  <c r="H37" i="31"/>
  <c r="F38" i="31"/>
  <c r="G38" i="31"/>
  <c r="H38" i="31"/>
  <c r="F39" i="31"/>
  <c r="G39" i="31"/>
  <c r="H39" i="31"/>
  <c r="F40" i="31"/>
  <c r="G40" i="31"/>
  <c r="H40" i="31"/>
  <c r="F41" i="31"/>
  <c r="G41" i="31"/>
  <c r="H41" i="31"/>
  <c r="F42" i="31"/>
  <c r="G42" i="31"/>
  <c r="H42" i="31"/>
  <c r="F43" i="31"/>
  <c r="G43" i="31"/>
  <c r="H43" i="31"/>
  <c r="F44" i="31"/>
  <c r="G44" i="31"/>
  <c r="H44" i="31"/>
  <c r="F45" i="31"/>
  <c r="G45" i="31"/>
  <c r="H45" i="31"/>
  <c r="F46" i="31"/>
  <c r="G46" i="31"/>
  <c r="H46" i="31"/>
  <c r="F47" i="31"/>
  <c r="G47" i="31"/>
  <c r="H47" i="31"/>
  <c r="F48" i="31"/>
  <c r="G48" i="31"/>
  <c r="H48" i="31"/>
  <c r="F49" i="31"/>
  <c r="G49" i="31"/>
  <c r="H49" i="31"/>
  <c r="F50" i="31"/>
  <c r="G50" i="31"/>
  <c r="H50" i="31"/>
  <c r="F51" i="31"/>
  <c r="G51" i="31"/>
  <c r="H51" i="31"/>
  <c r="F52" i="31"/>
  <c r="G52" i="31"/>
  <c r="H52" i="31"/>
  <c r="F53" i="31"/>
  <c r="G53" i="31"/>
  <c r="H53" i="31"/>
  <c r="F54" i="31"/>
  <c r="G54" i="31"/>
  <c r="H54" i="31"/>
  <c r="F55" i="31"/>
  <c r="G55" i="31"/>
  <c r="H55" i="31"/>
  <c r="F56" i="31"/>
  <c r="G56" i="31"/>
  <c r="H56" i="31"/>
  <c r="F57" i="31"/>
  <c r="G57" i="31"/>
  <c r="H57" i="31"/>
  <c r="F58" i="31"/>
  <c r="G58" i="31"/>
  <c r="H58" i="31"/>
  <c r="F59" i="31"/>
  <c r="G59" i="31"/>
  <c r="H59" i="31"/>
  <c r="F60" i="31"/>
  <c r="G60" i="31"/>
  <c r="H60" i="31"/>
  <c r="F61" i="31"/>
  <c r="G61" i="31"/>
  <c r="H61" i="31"/>
  <c r="F62" i="31"/>
  <c r="G62" i="31"/>
  <c r="H62" i="31"/>
  <c r="F63" i="31"/>
  <c r="G63" i="31"/>
  <c r="H63" i="31"/>
  <c r="F64" i="31"/>
  <c r="G64" i="31"/>
  <c r="H64" i="31"/>
  <c r="F65" i="31"/>
  <c r="G65" i="31"/>
  <c r="H65" i="31"/>
  <c r="F66" i="31"/>
  <c r="G66" i="31"/>
  <c r="H66" i="31"/>
  <c r="F67" i="31"/>
  <c r="G67" i="31"/>
  <c r="H67" i="31"/>
  <c r="F68" i="31"/>
  <c r="G68" i="31"/>
  <c r="H68" i="31"/>
  <c r="F69" i="31"/>
  <c r="G69" i="31"/>
  <c r="H69" i="31"/>
  <c r="F70" i="31"/>
  <c r="G70" i="31"/>
  <c r="H70" i="31"/>
  <c r="F71" i="31"/>
  <c r="G71" i="31"/>
  <c r="H71" i="31"/>
  <c r="F72" i="31"/>
  <c r="G72" i="31"/>
  <c r="H72" i="31"/>
  <c r="F73" i="31"/>
  <c r="G73" i="31"/>
  <c r="H73" i="31"/>
  <c r="F74" i="31"/>
  <c r="G74" i="31"/>
  <c r="H74" i="31"/>
  <c r="F75" i="31"/>
  <c r="G75" i="31"/>
  <c r="H75" i="31"/>
  <c r="F76" i="31"/>
  <c r="G76" i="31"/>
  <c r="H76" i="31"/>
  <c r="F77" i="31"/>
  <c r="G77" i="31"/>
  <c r="H77" i="31"/>
  <c r="F78" i="31"/>
  <c r="G78" i="31"/>
  <c r="H78" i="31"/>
  <c r="F79" i="31"/>
  <c r="G79" i="31"/>
  <c r="H79" i="31"/>
  <c r="F80" i="31"/>
  <c r="G80" i="31"/>
  <c r="H80" i="31"/>
  <c r="F81" i="31"/>
  <c r="G81" i="31"/>
  <c r="H81" i="31"/>
  <c r="F82" i="31"/>
  <c r="G82" i="31"/>
  <c r="H82" i="31"/>
  <c r="F83" i="31"/>
  <c r="G83" i="31"/>
  <c r="H83" i="31"/>
  <c r="H90" i="32" l="1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I84" i="27" l="1"/>
  <c r="G84" i="27"/>
  <c r="E83" i="27"/>
  <c r="E84" i="27"/>
  <c r="C83" i="27"/>
  <c r="C84" i="27"/>
  <c r="G89" i="28" l="1"/>
  <c r="G90" i="28"/>
  <c r="F90" i="28"/>
  <c r="E90" i="28"/>
  <c r="G3" i="28"/>
  <c r="G4" i="28"/>
  <c r="G5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G48" i="28"/>
  <c r="G49" i="28"/>
  <c r="G50" i="28"/>
  <c r="G51" i="28"/>
  <c r="G52" i="28"/>
  <c r="G53" i="28"/>
  <c r="G54" i="28"/>
  <c r="G55" i="28"/>
  <c r="G56" i="28"/>
  <c r="G57" i="28"/>
  <c r="G58" i="28"/>
  <c r="G59" i="28"/>
  <c r="G60" i="28"/>
  <c r="G61" i="28"/>
  <c r="G62" i="28"/>
  <c r="G63" i="28"/>
  <c r="G64" i="28"/>
  <c r="G65" i="28"/>
  <c r="G66" i="28"/>
  <c r="G67" i="28"/>
  <c r="G68" i="28"/>
  <c r="G69" i="28"/>
  <c r="G70" i="28"/>
  <c r="G71" i="28"/>
  <c r="G72" i="28"/>
  <c r="G73" i="28"/>
  <c r="G74" i="28"/>
  <c r="G75" i="28"/>
  <c r="G76" i="28"/>
  <c r="G77" i="28"/>
  <c r="G78" i="28"/>
  <c r="G79" i="28"/>
  <c r="G80" i="28"/>
  <c r="G81" i="28"/>
  <c r="G82" i="28"/>
  <c r="G83" i="28"/>
  <c r="G84" i="28"/>
  <c r="G85" i="28"/>
  <c r="G86" i="28"/>
  <c r="G87" i="28"/>
  <c r="G88" i="28"/>
  <c r="G2" i="28"/>
  <c r="F3" i="28"/>
  <c r="F4" i="28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F57" i="28"/>
  <c r="F58" i="28"/>
  <c r="F59" i="28"/>
  <c r="F60" i="28"/>
  <c r="F61" i="28"/>
  <c r="F62" i="28"/>
  <c r="F63" i="28"/>
  <c r="F64" i="28"/>
  <c r="F65" i="28"/>
  <c r="F66" i="28"/>
  <c r="F67" i="28"/>
  <c r="F68" i="28"/>
  <c r="F69" i="28"/>
  <c r="F70" i="28"/>
  <c r="F71" i="28"/>
  <c r="F72" i="28"/>
  <c r="F73" i="28"/>
  <c r="F74" i="28"/>
  <c r="F75" i="28"/>
  <c r="F76" i="28"/>
  <c r="F77" i="28"/>
  <c r="F78" i="28"/>
  <c r="F79" i="28"/>
  <c r="F80" i="28"/>
  <c r="F81" i="28"/>
  <c r="F82" i="28"/>
  <c r="F83" i="28"/>
  <c r="F84" i="28"/>
  <c r="F85" i="28"/>
  <c r="F86" i="28"/>
  <c r="F87" i="28"/>
  <c r="F88" i="28"/>
  <c r="F89" i="28"/>
  <c r="F2" i="28"/>
  <c r="E3" i="28"/>
  <c r="E4" i="28"/>
  <c r="E5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57" i="28"/>
  <c r="E58" i="28"/>
  <c r="E59" i="28"/>
  <c r="E60" i="28"/>
  <c r="E61" i="28"/>
  <c r="E62" i="28"/>
  <c r="E63" i="28"/>
  <c r="E64" i="28"/>
  <c r="E65" i="28"/>
  <c r="E66" i="28"/>
  <c r="E67" i="28"/>
  <c r="E68" i="28"/>
  <c r="E69" i="28"/>
  <c r="E70" i="28"/>
  <c r="E71" i="28"/>
  <c r="E72" i="28"/>
  <c r="E73" i="28"/>
  <c r="E74" i="28"/>
  <c r="E75" i="28"/>
  <c r="E76" i="28"/>
  <c r="E77" i="28"/>
  <c r="E78" i="28"/>
  <c r="E79" i="28"/>
  <c r="E80" i="28"/>
  <c r="E81" i="28"/>
  <c r="E82" i="28"/>
  <c r="E83" i="28"/>
  <c r="E84" i="28"/>
  <c r="E85" i="28"/>
  <c r="E86" i="28"/>
  <c r="E87" i="28"/>
  <c r="E88" i="28"/>
  <c r="E89" i="28"/>
  <c r="E2" i="28"/>
  <c r="I83" i="27" l="1"/>
  <c r="G83" i="27"/>
  <c r="I82" i="27" l="1"/>
  <c r="G82" i="27"/>
  <c r="E82" i="27"/>
  <c r="C82" i="27"/>
  <c r="I81" i="27" l="1"/>
  <c r="G81" i="27"/>
  <c r="E81" i="27"/>
  <c r="C81" i="27"/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I80" i="27"/>
  <c r="G80" i="27"/>
  <c r="E80" i="27"/>
  <c r="C80" i="27"/>
  <c r="C79" i="27"/>
  <c r="I79" i="27" l="1"/>
  <c r="G79" i="27"/>
  <c r="E79" i="27"/>
  <c r="I78" i="27"/>
  <c r="G78" i="27"/>
  <c r="E78" i="27"/>
  <c r="H83" i="9" l="1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J26" i="23"/>
  <c r="H26" i="23"/>
  <c r="I26" i="23" s="1"/>
  <c r="G26" i="23"/>
  <c r="F26" i="23"/>
  <c r="J25" i="23"/>
  <c r="H25" i="23"/>
  <c r="I25" i="23" s="1"/>
  <c r="G25" i="23"/>
  <c r="F25" i="23"/>
  <c r="J24" i="23"/>
  <c r="H24" i="23"/>
  <c r="I24" i="23" s="1"/>
  <c r="G24" i="23"/>
  <c r="F24" i="23"/>
  <c r="J23" i="23"/>
  <c r="H23" i="23"/>
  <c r="I23" i="23" s="1"/>
  <c r="G23" i="23"/>
  <c r="F23" i="23"/>
  <c r="J22" i="23"/>
  <c r="H22" i="23"/>
  <c r="I22" i="23" s="1"/>
  <c r="G22" i="23"/>
  <c r="F22" i="23"/>
  <c r="J21" i="23"/>
  <c r="H21" i="23"/>
  <c r="I21" i="23" s="1"/>
  <c r="G21" i="23"/>
  <c r="F21" i="23"/>
  <c r="J20" i="23"/>
  <c r="H20" i="23"/>
  <c r="I20" i="23" s="1"/>
  <c r="G20" i="23"/>
  <c r="F20" i="23"/>
  <c r="J19" i="23"/>
  <c r="H19" i="23"/>
  <c r="G19" i="23"/>
  <c r="F19" i="23"/>
  <c r="J18" i="23"/>
  <c r="H18" i="23"/>
  <c r="G18" i="23"/>
  <c r="F18" i="23"/>
  <c r="J17" i="23"/>
  <c r="H17" i="23"/>
  <c r="I17" i="23" s="1"/>
  <c r="G17" i="23"/>
  <c r="F17" i="23"/>
  <c r="J16" i="23"/>
  <c r="H16" i="23"/>
  <c r="I16" i="23" s="1"/>
  <c r="G16" i="23"/>
  <c r="F16" i="23"/>
  <c r="J15" i="23"/>
  <c r="H15" i="23"/>
  <c r="I15" i="23" s="1"/>
  <c r="G15" i="23"/>
  <c r="F15" i="23"/>
  <c r="J14" i="23"/>
  <c r="H14" i="23"/>
  <c r="I14" i="23" s="1"/>
  <c r="G14" i="23"/>
  <c r="F14" i="23"/>
  <c r="J13" i="23"/>
  <c r="H13" i="23"/>
  <c r="I13" i="23" s="1"/>
  <c r="G13" i="23"/>
  <c r="F13" i="23"/>
  <c r="J12" i="23"/>
  <c r="H12" i="23"/>
  <c r="I12" i="23" s="1"/>
  <c r="G12" i="23"/>
  <c r="F12" i="23"/>
  <c r="J11" i="23"/>
  <c r="H11" i="23"/>
  <c r="I11" i="23" s="1"/>
  <c r="G11" i="23"/>
  <c r="F11" i="23"/>
  <c r="J10" i="23"/>
  <c r="H10" i="23"/>
  <c r="I10" i="23" s="1"/>
  <c r="G10" i="23"/>
  <c r="F10" i="23"/>
  <c r="J9" i="23"/>
  <c r="H9" i="23"/>
  <c r="I9" i="23" s="1"/>
  <c r="G9" i="23"/>
  <c r="F9" i="23"/>
  <c r="J8" i="23"/>
  <c r="H8" i="23"/>
  <c r="I8" i="23" s="1"/>
  <c r="G8" i="23"/>
  <c r="F8" i="23"/>
  <c r="J7" i="23"/>
  <c r="H7" i="23"/>
  <c r="I7" i="23" s="1"/>
  <c r="G7" i="23"/>
  <c r="F7" i="23"/>
  <c r="J6" i="23"/>
  <c r="H6" i="23"/>
  <c r="G6" i="23"/>
  <c r="F6" i="23"/>
  <c r="J5" i="23"/>
  <c r="H5" i="23"/>
  <c r="G5" i="23"/>
  <c r="F5" i="23"/>
  <c r="J4" i="23"/>
  <c r="H4" i="23"/>
  <c r="G4" i="23"/>
  <c r="F4" i="23"/>
  <c r="J3" i="23"/>
  <c r="H3" i="23"/>
  <c r="G3" i="23"/>
  <c r="F3" i="23"/>
  <c r="J2" i="23"/>
  <c r="H2" i="23"/>
  <c r="G2" i="23"/>
  <c r="F2" i="23"/>
  <c r="J90" i="5"/>
  <c r="H90" i="5"/>
  <c r="G90" i="5"/>
  <c r="F90" i="5"/>
  <c r="J89" i="5"/>
  <c r="H89" i="5"/>
  <c r="I89" i="5" s="1"/>
  <c r="G89" i="5"/>
  <c r="F89" i="5"/>
  <c r="J88" i="5"/>
  <c r="H88" i="5"/>
  <c r="G88" i="5"/>
  <c r="F88" i="5"/>
  <c r="J87" i="5"/>
  <c r="H87" i="5"/>
  <c r="G87" i="5"/>
  <c r="F87" i="5"/>
  <c r="J86" i="5"/>
  <c r="H86" i="5"/>
  <c r="G86" i="5"/>
  <c r="F86" i="5"/>
  <c r="J85" i="5"/>
  <c r="H85" i="5"/>
  <c r="I85" i="5" s="1"/>
  <c r="G85" i="5"/>
  <c r="F85" i="5"/>
  <c r="J84" i="5"/>
  <c r="H84" i="5"/>
  <c r="I84" i="5" s="1"/>
  <c r="G84" i="5"/>
  <c r="F84" i="5"/>
  <c r="J83" i="5"/>
  <c r="H83" i="5"/>
  <c r="G83" i="5"/>
  <c r="F83" i="5"/>
  <c r="J82" i="5"/>
  <c r="H82" i="5"/>
  <c r="I82" i="5" s="1"/>
  <c r="G82" i="5"/>
  <c r="F82" i="5"/>
  <c r="J81" i="5"/>
  <c r="H81" i="5"/>
  <c r="I81" i="5" s="1"/>
  <c r="G81" i="5"/>
  <c r="F81" i="5"/>
  <c r="J80" i="5"/>
  <c r="H80" i="5"/>
  <c r="G80" i="5"/>
  <c r="F80" i="5"/>
  <c r="J79" i="5"/>
  <c r="H79" i="5"/>
  <c r="G79" i="5"/>
  <c r="F79" i="5"/>
  <c r="J78" i="5"/>
  <c r="H78" i="5"/>
  <c r="G78" i="5"/>
  <c r="F78" i="5"/>
  <c r="J77" i="5"/>
  <c r="H77" i="5"/>
  <c r="I77" i="5" s="1"/>
  <c r="G77" i="5"/>
  <c r="F77" i="5"/>
  <c r="J76" i="5"/>
  <c r="H76" i="5"/>
  <c r="I76" i="5" s="1"/>
  <c r="G76" i="5"/>
  <c r="F76" i="5"/>
  <c r="J75" i="5"/>
  <c r="H75" i="5"/>
  <c r="G75" i="5"/>
  <c r="F75" i="5"/>
  <c r="J74" i="5"/>
  <c r="H74" i="5"/>
  <c r="I74" i="5" s="1"/>
  <c r="G74" i="5"/>
  <c r="F74" i="5"/>
  <c r="J73" i="5"/>
  <c r="H73" i="5"/>
  <c r="I73" i="5" s="1"/>
  <c r="G73" i="5"/>
  <c r="F73" i="5"/>
  <c r="J72" i="5"/>
  <c r="H72" i="5"/>
  <c r="I72" i="5" s="1"/>
  <c r="G72" i="5"/>
  <c r="F72" i="5"/>
  <c r="J71" i="5"/>
  <c r="H71" i="5"/>
  <c r="G71" i="5"/>
  <c r="F71" i="5"/>
  <c r="J70" i="5"/>
  <c r="H70" i="5"/>
  <c r="G70" i="5"/>
  <c r="F70" i="5"/>
  <c r="J69" i="5"/>
  <c r="H69" i="5"/>
  <c r="I69" i="5" s="1"/>
  <c r="G69" i="5"/>
  <c r="F69" i="5"/>
  <c r="J68" i="5"/>
  <c r="H68" i="5"/>
  <c r="I68" i="5" s="1"/>
  <c r="G68" i="5"/>
  <c r="F68" i="5"/>
  <c r="J67" i="5"/>
  <c r="H67" i="5"/>
  <c r="G67" i="5"/>
  <c r="F67" i="5"/>
  <c r="J66" i="5"/>
  <c r="H66" i="5"/>
  <c r="I66" i="5" s="1"/>
  <c r="G66" i="5"/>
  <c r="F66" i="5"/>
  <c r="J65" i="5"/>
  <c r="H65" i="5"/>
  <c r="I65" i="5" s="1"/>
  <c r="G65" i="5"/>
  <c r="F65" i="5"/>
  <c r="J64" i="5"/>
  <c r="H64" i="5"/>
  <c r="I64" i="5" s="1"/>
  <c r="G64" i="5"/>
  <c r="F64" i="5"/>
  <c r="J63" i="5"/>
  <c r="H63" i="5"/>
  <c r="G63" i="5"/>
  <c r="F63" i="5"/>
  <c r="J62" i="5"/>
  <c r="H62" i="5"/>
  <c r="G62" i="5"/>
  <c r="F62" i="5"/>
  <c r="J61" i="5"/>
  <c r="H61" i="5"/>
  <c r="I61" i="5" s="1"/>
  <c r="G61" i="5"/>
  <c r="F61" i="5"/>
  <c r="J60" i="5"/>
  <c r="H60" i="5"/>
  <c r="I60" i="5" s="1"/>
  <c r="G60" i="5"/>
  <c r="F60" i="5"/>
  <c r="J59" i="5"/>
  <c r="H59" i="5"/>
  <c r="G59" i="5"/>
  <c r="F59" i="5"/>
  <c r="J58" i="5"/>
  <c r="H58" i="5"/>
  <c r="I58" i="5" s="1"/>
  <c r="G58" i="5"/>
  <c r="F58" i="5"/>
  <c r="J57" i="5"/>
  <c r="H57" i="5"/>
  <c r="I57" i="5" s="1"/>
  <c r="G57" i="5"/>
  <c r="F57" i="5"/>
  <c r="J56" i="5"/>
  <c r="H56" i="5"/>
  <c r="I56" i="5" s="1"/>
  <c r="G56" i="5"/>
  <c r="F56" i="5"/>
  <c r="J55" i="5"/>
  <c r="H55" i="5"/>
  <c r="G55" i="5"/>
  <c r="F55" i="5"/>
  <c r="J54" i="5"/>
  <c r="H54" i="5"/>
  <c r="G54" i="5"/>
  <c r="F54" i="5"/>
  <c r="J53" i="5"/>
  <c r="H53" i="5"/>
  <c r="I53" i="5" s="1"/>
  <c r="G53" i="5"/>
  <c r="F53" i="5"/>
  <c r="J52" i="5"/>
  <c r="H52" i="5"/>
  <c r="I52" i="5" s="1"/>
  <c r="G52" i="5"/>
  <c r="F52" i="5"/>
  <c r="J51" i="5"/>
  <c r="H51" i="5"/>
  <c r="G51" i="5"/>
  <c r="F51" i="5"/>
  <c r="J50" i="5"/>
  <c r="H50" i="5"/>
  <c r="I50" i="5" s="1"/>
  <c r="G50" i="5"/>
  <c r="F50" i="5"/>
  <c r="J49" i="5"/>
  <c r="H49" i="5"/>
  <c r="I49" i="5" s="1"/>
  <c r="G49" i="5"/>
  <c r="F49" i="5"/>
  <c r="J48" i="5"/>
  <c r="H48" i="5"/>
  <c r="I48" i="5" s="1"/>
  <c r="G48" i="5"/>
  <c r="F48" i="5"/>
  <c r="J47" i="5"/>
  <c r="H47" i="5"/>
  <c r="G47" i="5"/>
  <c r="F47" i="5"/>
  <c r="J46" i="5"/>
  <c r="H46" i="5"/>
  <c r="G46" i="5"/>
  <c r="F46" i="5"/>
  <c r="J45" i="5"/>
  <c r="H45" i="5"/>
  <c r="I45" i="5" s="1"/>
  <c r="G45" i="5"/>
  <c r="F45" i="5"/>
  <c r="J44" i="5"/>
  <c r="H44" i="5"/>
  <c r="I44" i="5" s="1"/>
  <c r="G44" i="5"/>
  <c r="F44" i="5"/>
  <c r="J43" i="5"/>
  <c r="H43" i="5"/>
  <c r="G43" i="5"/>
  <c r="F43" i="5"/>
  <c r="J42" i="5"/>
  <c r="H42" i="5"/>
  <c r="I42" i="5" s="1"/>
  <c r="G42" i="5"/>
  <c r="F42" i="5"/>
  <c r="J41" i="5"/>
  <c r="H41" i="5"/>
  <c r="I41" i="5" s="1"/>
  <c r="G41" i="5"/>
  <c r="F41" i="5"/>
  <c r="J40" i="5"/>
  <c r="H40" i="5"/>
  <c r="I40" i="5" s="1"/>
  <c r="G40" i="5"/>
  <c r="F40" i="5"/>
  <c r="J39" i="5"/>
  <c r="H39" i="5"/>
  <c r="G39" i="5"/>
  <c r="F39" i="5"/>
  <c r="J38" i="5"/>
  <c r="H38" i="5"/>
  <c r="G38" i="5"/>
  <c r="F38" i="5"/>
  <c r="J37" i="5"/>
  <c r="H37" i="5"/>
  <c r="I37" i="5" s="1"/>
  <c r="G37" i="5"/>
  <c r="F37" i="5"/>
  <c r="J36" i="5"/>
  <c r="H36" i="5"/>
  <c r="I36" i="5" s="1"/>
  <c r="G36" i="5"/>
  <c r="F36" i="5"/>
  <c r="J35" i="5"/>
  <c r="H35" i="5"/>
  <c r="G35" i="5"/>
  <c r="F35" i="5"/>
  <c r="J34" i="5"/>
  <c r="H34" i="5"/>
  <c r="I34" i="5" s="1"/>
  <c r="G34" i="5"/>
  <c r="F34" i="5"/>
  <c r="J33" i="5"/>
  <c r="H33" i="5"/>
  <c r="I33" i="5" s="1"/>
  <c r="G33" i="5"/>
  <c r="F33" i="5"/>
  <c r="J32" i="5"/>
  <c r="H32" i="5"/>
  <c r="I32" i="5" s="1"/>
  <c r="G32" i="5"/>
  <c r="F32" i="5"/>
  <c r="J31" i="5"/>
  <c r="H31" i="5"/>
  <c r="G31" i="5"/>
  <c r="F31" i="5"/>
  <c r="J30" i="5"/>
  <c r="H30" i="5"/>
  <c r="G30" i="5"/>
  <c r="F30" i="5"/>
  <c r="J29" i="5"/>
  <c r="H29" i="5"/>
  <c r="I29" i="5" s="1"/>
  <c r="G29" i="5"/>
  <c r="F29" i="5"/>
  <c r="J28" i="5"/>
  <c r="H28" i="5"/>
  <c r="I28" i="5" s="1"/>
  <c r="G28" i="5"/>
  <c r="F28" i="5"/>
  <c r="J27" i="5"/>
  <c r="H27" i="5"/>
  <c r="G27" i="5"/>
  <c r="F27" i="5"/>
  <c r="J26" i="5"/>
  <c r="H26" i="5"/>
  <c r="I26" i="5" s="1"/>
  <c r="G26" i="5"/>
  <c r="F26" i="5"/>
  <c r="J25" i="5"/>
  <c r="H25" i="5"/>
  <c r="I25" i="5" s="1"/>
  <c r="G25" i="5"/>
  <c r="F25" i="5"/>
  <c r="J24" i="5"/>
  <c r="H24" i="5"/>
  <c r="I24" i="5" s="1"/>
  <c r="G24" i="5"/>
  <c r="F24" i="5"/>
  <c r="J23" i="5"/>
  <c r="H23" i="5"/>
  <c r="G23" i="5"/>
  <c r="F23" i="5"/>
  <c r="J22" i="5"/>
  <c r="H22" i="5"/>
  <c r="G22" i="5"/>
  <c r="F22" i="5"/>
  <c r="J21" i="5"/>
  <c r="H21" i="5"/>
  <c r="I21" i="5" s="1"/>
  <c r="G21" i="5"/>
  <c r="F21" i="5"/>
  <c r="J20" i="5"/>
  <c r="H20" i="5"/>
  <c r="I20" i="5" s="1"/>
  <c r="G20" i="5"/>
  <c r="F20" i="5"/>
  <c r="J19" i="5"/>
  <c r="H19" i="5"/>
  <c r="G19" i="5"/>
  <c r="F19" i="5"/>
  <c r="J18" i="5"/>
  <c r="H18" i="5"/>
  <c r="I18" i="5" s="1"/>
  <c r="G18" i="5"/>
  <c r="F18" i="5"/>
  <c r="J17" i="5"/>
  <c r="H17" i="5"/>
  <c r="I17" i="5" s="1"/>
  <c r="G17" i="5"/>
  <c r="F17" i="5"/>
  <c r="J16" i="5"/>
  <c r="H16" i="5"/>
  <c r="I16" i="5" s="1"/>
  <c r="G16" i="5"/>
  <c r="F16" i="5"/>
  <c r="J15" i="5"/>
  <c r="H15" i="5"/>
  <c r="G15" i="5"/>
  <c r="F15" i="5"/>
  <c r="J14" i="5"/>
  <c r="H14" i="5"/>
  <c r="G14" i="5"/>
  <c r="F14" i="5"/>
  <c r="J13" i="5"/>
  <c r="H13" i="5"/>
  <c r="I13" i="5" s="1"/>
  <c r="G13" i="5"/>
  <c r="F13" i="5"/>
  <c r="J12" i="5"/>
  <c r="H12" i="5"/>
  <c r="I12" i="5" s="1"/>
  <c r="G12" i="5"/>
  <c r="F12" i="5"/>
  <c r="J11" i="5"/>
  <c r="H11" i="5"/>
  <c r="G11" i="5"/>
  <c r="F11" i="5"/>
  <c r="J10" i="5"/>
  <c r="H10" i="5"/>
  <c r="I10" i="5" s="1"/>
  <c r="G10" i="5"/>
  <c r="F10" i="5"/>
  <c r="J9" i="5"/>
  <c r="H9" i="5"/>
  <c r="I9" i="5" s="1"/>
  <c r="G9" i="5"/>
  <c r="F9" i="5"/>
  <c r="J8" i="5"/>
  <c r="H8" i="5"/>
  <c r="I8" i="5" s="1"/>
  <c r="G8" i="5"/>
  <c r="F8" i="5"/>
  <c r="J7" i="5"/>
  <c r="H7" i="5"/>
  <c r="G7" i="5"/>
  <c r="F7" i="5"/>
  <c r="J6" i="5"/>
  <c r="H6" i="5"/>
  <c r="G6" i="5"/>
  <c r="F6" i="5"/>
  <c r="J5" i="5"/>
  <c r="H5" i="5"/>
  <c r="I5" i="5" s="1"/>
  <c r="G5" i="5"/>
  <c r="F5" i="5"/>
  <c r="J4" i="5"/>
  <c r="H4" i="5"/>
  <c r="I4" i="5" s="1"/>
  <c r="G4" i="5"/>
  <c r="F4" i="5"/>
  <c r="J3" i="5"/>
  <c r="H3" i="5"/>
  <c r="G3" i="5"/>
  <c r="F3" i="5"/>
  <c r="J2" i="5"/>
  <c r="H2" i="5"/>
  <c r="I2" i="5" s="1"/>
  <c r="G2" i="5"/>
  <c r="F2" i="5"/>
  <c r="J90" i="17"/>
  <c r="H90" i="17"/>
  <c r="I90" i="17" s="1"/>
  <c r="G90" i="17"/>
  <c r="F90" i="17"/>
  <c r="J89" i="17"/>
  <c r="H89" i="17"/>
  <c r="I89" i="17" s="1"/>
  <c r="G89" i="17"/>
  <c r="F89" i="17"/>
  <c r="J88" i="17"/>
  <c r="H88" i="17"/>
  <c r="I88" i="17" s="1"/>
  <c r="G88" i="17"/>
  <c r="F88" i="17"/>
  <c r="J87" i="17"/>
  <c r="H87" i="17"/>
  <c r="G87" i="17"/>
  <c r="F87" i="17"/>
  <c r="J86" i="17"/>
  <c r="H86" i="17"/>
  <c r="G86" i="17"/>
  <c r="F86" i="17"/>
  <c r="J85" i="17"/>
  <c r="H85" i="17"/>
  <c r="G85" i="17"/>
  <c r="F85" i="17"/>
  <c r="J84" i="17"/>
  <c r="H84" i="17"/>
  <c r="G84" i="17"/>
  <c r="F84" i="17"/>
  <c r="J83" i="17"/>
  <c r="H83" i="17"/>
  <c r="G83" i="17"/>
  <c r="F83" i="17"/>
  <c r="J82" i="17"/>
  <c r="H82" i="17"/>
  <c r="G82" i="17"/>
  <c r="F82" i="17"/>
  <c r="J81" i="17"/>
  <c r="H81" i="17"/>
  <c r="G81" i="17"/>
  <c r="F81" i="17"/>
  <c r="J80" i="17"/>
  <c r="H80" i="17"/>
  <c r="G80" i="17"/>
  <c r="F80" i="17"/>
  <c r="J79" i="17"/>
  <c r="H79" i="17"/>
  <c r="G79" i="17"/>
  <c r="F79" i="17"/>
  <c r="J78" i="17"/>
  <c r="H78" i="17"/>
  <c r="G78" i="17"/>
  <c r="F78" i="17"/>
  <c r="J77" i="17"/>
  <c r="H77" i="17"/>
  <c r="G77" i="17"/>
  <c r="F77" i="17"/>
  <c r="J76" i="17"/>
  <c r="H76" i="17"/>
  <c r="G76" i="17"/>
  <c r="F76" i="17"/>
  <c r="J75" i="17"/>
  <c r="H75" i="17"/>
  <c r="G75" i="17"/>
  <c r="F75" i="17"/>
  <c r="J74" i="17"/>
  <c r="H74" i="17"/>
  <c r="G74" i="17"/>
  <c r="F74" i="17"/>
  <c r="J73" i="17"/>
  <c r="H73" i="17"/>
  <c r="G73" i="17"/>
  <c r="F73" i="17"/>
  <c r="J72" i="17"/>
  <c r="H72" i="17"/>
  <c r="G72" i="17"/>
  <c r="F72" i="17"/>
  <c r="J71" i="17"/>
  <c r="H71" i="17"/>
  <c r="G71" i="17"/>
  <c r="F71" i="17"/>
  <c r="J70" i="17"/>
  <c r="H70" i="17"/>
  <c r="G70" i="17"/>
  <c r="F70" i="17"/>
  <c r="J69" i="17"/>
  <c r="H69" i="17"/>
  <c r="G69" i="17"/>
  <c r="F69" i="17"/>
  <c r="J68" i="17"/>
  <c r="H68" i="17"/>
  <c r="G68" i="17"/>
  <c r="F68" i="17"/>
  <c r="J67" i="17"/>
  <c r="H67" i="17"/>
  <c r="G67" i="17"/>
  <c r="F67" i="17"/>
  <c r="J66" i="17"/>
  <c r="H66" i="17"/>
  <c r="G66" i="17"/>
  <c r="F66" i="17"/>
  <c r="J65" i="17"/>
  <c r="H65" i="17"/>
  <c r="I65" i="17" s="1"/>
  <c r="G65" i="17"/>
  <c r="F65" i="17"/>
  <c r="J64" i="17"/>
  <c r="H64" i="17"/>
  <c r="I64" i="17" s="1"/>
  <c r="G64" i="17"/>
  <c r="F64" i="17"/>
  <c r="J63" i="17"/>
  <c r="H63" i="17"/>
  <c r="G63" i="17"/>
  <c r="F63" i="17"/>
  <c r="J62" i="17"/>
  <c r="H62" i="17"/>
  <c r="G62" i="17"/>
  <c r="F62" i="17"/>
  <c r="J61" i="17"/>
  <c r="H61" i="17"/>
  <c r="G61" i="17"/>
  <c r="F61" i="17"/>
  <c r="J60" i="17"/>
  <c r="H60" i="17"/>
  <c r="I60" i="17" s="1"/>
  <c r="G60" i="17"/>
  <c r="F60" i="17"/>
  <c r="J59" i="17"/>
  <c r="H59" i="17"/>
  <c r="I59" i="17" s="1"/>
  <c r="G59" i="17"/>
  <c r="F59" i="17"/>
  <c r="J58" i="17"/>
  <c r="H58" i="17"/>
  <c r="I58" i="17" s="1"/>
  <c r="G58" i="17"/>
  <c r="F58" i="17"/>
  <c r="J57" i="17"/>
  <c r="H57" i="17"/>
  <c r="I57" i="17" s="1"/>
  <c r="G57" i="17"/>
  <c r="F57" i="17"/>
  <c r="J56" i="17"/>
  <c r="H56" i="17"/>
  <c r="I56" i="17" s="1"/>
  <c r="G56" i="17"/>
  <c r="F56" i="17"/>
  <c r="J55" i="17"/>
  <c r="H55" i="17"/>
  <c r="G55" i="17"/>
  <c r="F55" i="17"/>
  <c r="J54" i="17"/>
  <c r="H54" i="17"/>
  <c r="G54" i="17"/>
  <c r="F54" i="17"/>
  <c r="J53" i="17"/>
  <c r="H53" i="17"/>
  <c r="G53" i="17"/>
  <c r="F53" i="17"/>
  <c r="J52" i="17"/>
  <c r="H52" i="17"/>
  <c r="G52" i="17"/>
  <c r="F52" i="17"/>
  <c r="J51" i="17"/>
  <c r="H51" i="17"/>
  <c r="G51" i="17"/>
  <c r="F51" i="17"/>
  <c r="J50" i="17"/>
  <c r="H50" i="17"/>
  <c r="G50" i="17"/>
  <c r="F50" i="17"/>
  <c r="J49" i="17"/>
  <c r="H49" i="17"/>
  <c r="G49" i="17"/>
  <c r="F49" i="17"/>
  <c r="J48" i="17"/>
  <c r="H48" i="17"/>
  <c r="G48" i="17"/>
  <c r="F48" i="17"/>
  <c r="J47" i="17"/>
  <c r="H47" i="17"/>
  <c r="G47" i="17"/>
  <c r="F47" i="17"/>
  <c r="J46" i="17"/>
  <c r="H46" i="17"/>
  <c r="G46" i="17"/>
  <c r="F46" i="17"/>
  <c r="J45" i="17"/>
  <c r="H45" i="17"/>
  <c r="G45" i="17"/>
  <c r="F45" i="17"/>
  <c r="J44" i="17"/>
  <c r="H44" i="17"/>
  <c r="G44" i="17"/>
  <c r="F44" i="17"/>
  <c r="J43" i="17"/>
  <c r="H43" i="17"/>
  <c r="G43" i="17"/>
  <c r="F43" i="17"/>
  <c r="J42" i="17"/>
  <c r="H42" i="17"/>
  <c r="G42" i="17"/>
  <c r="F42" i="17"/>
  <c r="J41" i="17"/>
  <c r="H41" i="17"/>
  <c r="G41" i="17"/>
  <c r="F41" i="17"/>
  <c r="J40" i="17"/>
  <c r="H40" i="17"/>
  <c r="G40" i="17"/>
  <c r="F40" i="17"/>
  <c r="J39" i="17"/>
  <c r="H39" i="17"/>
  <c r="G39" i="17"/>
  <c r="F39" i="17"/>
  <c r="J38" i="17"/>
  <c r="H38" i="17"/>
  <c r="G38" i="17"/>
  <c r="F38" i="17"/>
  <c r="J37" i="17"/>
  <c r="H37" i="17"/>
  <c r="G37" i="17"/>
  <c r="F37" i="17"/>
  <c r="J36" i="17"/>
  <c r="H36" i="17"/>
  <c r="G36" i="17"/>
  <c r="F36" i="17"/>
  <c r="J35" i="17"/>
  <c r="H35" i="17"/>
  <c r="G35" i="17"/>
  <c r="F35" i="17"/>
  <c r="J34" i="17"/>
  <c r="H34" i="17"/>
  <c r="G34" i="17"/>
  <c r="F34" i="17"/>
  <c r="J33" i="17"/>
  <c r="H33" i="17"/>
  <c r="G33" i="17"/>
  <c r="F33" i="17"/>
  <c r="J32" i="17"/>
  <c r="H32" i="17"/>
  <c r="G32" i="17"/>
  <c r="F32" i="17"/>
  <c r="J31" i="17"/>
  <c r="H31" i="17"/>
  <c r="G31" i="17"/>
  <c r="F31" i="17"/>
  <c r="J30" i="17"/>
  <c r="H30" i="17"/>
  <c r="G30" i="17"/>
  <c r="F30" i="17"/>
  <c r="J29" i="17"/>
  <c r="H29" i="17"/>
  <c r="G29" i="17"/>
  <c r="F29" i="17"/>
  <c r="J28" i="17"/>
  <c r="H28" i="17"/>
  <c r="G28" i="17"/>
  <c r="F28" i="17"/>
  <c r="J27" i="17"/>
  <c r="H27" i="17"/>
  <c r="G27" i="17"/>
  <c r="F27" i="17"/>
  <c r="J26" i="17"/>
  <c r="H26" i="17"/>
  <c r="G26" i="17"/>
  <c r="F26" i="17"/>
  <c r="J25" i="17"/>
  <c r="H25" i="17"/>
  <c r="I25" i="17" s="1"/>
  <c r="G25" i="17"/>
  <c r="F25" i="17"/>
  <c r="J24" i="17"/>
  <c r="H24" i="17"/>
  <c r="I24" i="17" s="1"/>
  <c r="G24" i="17"/>
  <c r="F24" i="17"/>
  <c r="J23" i="17"/>
  <c r="H23" i="17"/>
  <c r="G23" i="17"/>
  <c r="F23" i="17"/>
  <c r="J22" i="17"/>
  <c r="H22" i="17"/>
  <c r="G22" i="17"/>
  <c r="F22" i="17"/>
  <c r="J21" i="17"/>
  <c r="H21" i="17"/>
  <c r="G21" i="17"/>
  <c r="F21" i="17"/>
  <c r="J20" i="17"/>
  <c r="H20" i="17"/>
  <c r="G20" i="17"/>
  <c r="F20" i="17"/>
  <c r="J19" i="17"/>
  <c r="H19" i="17"/>
  <c r="G19" i="17"/>
  <c r="F19" i="17"/>
  <c r="J18" i="17"/>
  <c r="H18" i="17"/>
  <c r="G18" i="17"/>
  <c r="F18" i="17"/>
  <c r="J17" i="17"/>
  <c r="H17" i="17"/>
  <c r="I17" i="17" s="1"/>
  <c r="G17" i="17"/>
  <c r="F17" i="17"/>
  <c r="J16" i="17"/>
  <c r="H16" i="17"/>
  <c r="I16" i="17" s="1"/>
  <c r="G16" i="17"/>
  <c r="F16" i="17"/>
  <c r="J15" i="17"/>
  <c r="H15" i="17"/>
  <c r="G15" i="17"/>
  <c r="F15" i="17"/>
  <c r="J14" i="17"/>
  <c r="H14" i="17"/>
  <c r="G14" i="17"/>
  <c r="F14" i="17"/>
  <c r="J13" i="17"/>
  <c r="H13" i="17"/>
  <c r="G13" i="17"/>
  <c r="F13" i="17"/>
  <c r="J12" i="17"/>
  <c r="H12" i="17"/>
  <c r="I12" i="17" s="1"/>
  <c r="G12" i="17"/>
  <c r="F12" i="17"/>
  <c r="J11" i="17"/>
  <c r="H11" i="17"/>
  <c r="I11" i="17" s="1"/>
  <c r="G11" i="17"/>
  <c r="F11" i="17"/>
  <c r="J10" i="17"/>
  <c r="H10" i="17"/>
  <c r="I10" i="17" s="1"/>
  <c r="G10" i="17"/>
  <c r="F10" i="17"/>
  <c r="J9" i="17"/>
  <c r="H9" i="17"/>
  <c r="I9" i="17" s="1"/>
  <c r="G9" i="17"/>
  <c r="F9" i="17"/>
  <c r="J8" i="17"/>
  <c r="H8" i="17"/>
  <c r="I8" i="17" s="1"/>
  <c r="G8" i="17"/>
  <c r="F8" i="17"/>
  <c r="J7" i="17"/>
  <c r="H7" i="17"/>
  <c r="G7" i="17"/>
  <c r="F7" i="17"/>
  <c r="J6" i="17"/>
  <c r="H6" i="17"/>
  <c r="G6" i="17"/>
  <c r="F6" i="17"/>
  <c r="J5" i="17"/>
  <c r="H5" i="17"/>
  <c r="G5" i="17"/>
  <c r="F5" i="17"/>
  <c r="J4" i="17"/>
  <c r="H4" i="17"/>
  <c r="I4" i="17" s="1"/>
  <c r="G4" i="17"/>
  <c r="F4" i="17"/>
  <c r="J3" i="17"/>
  <c r="H3" i="17"/>
  <c r="I3" i="17" s="1"/>
  <c r="G3" i="17"/>
  <c r="F3" i="17"/>
  <c r="J2" i="17"/>
  <c r="H2" i="17"/>
  <c r="I2" i="17" s="1"/>
  <c r="G2" i="17"/>
  <c r="F2" i="17"/>
  <c r="J26" i="21"/>
  <c r="H26" i="21"/>
  <c r="G26" i="21"/>
  <c r="F26" i="21"/>
  <c r="J25" i="21"/>
  <c r="H25" i="21"/>
  <c r="G25" i="21"/>
  <c r="F25" i="21"/>
  <c r="J24" i="21"/>
  <c r="H24" i="21"/>
  <c r="G24" i="21"/>
  <c r="F24" i="21"/>
  <c r="J23" i="21"/>
  <c r="H23" i="21"/>
  <c r="G23" i="21"/>
  <c r="F23" i="21"/>
  <c r="J22" i="21"/>
  <c r="H22" i="21"/>
  <c r="G22" i="21"/>
  <c r="F22" i="21"/>
  <c r="J21" i="21"/>
  <c r="H21" i="21"/>
  <c r="G21" i="21"/>
  <c r="F21" i="21"/>
  <c r="J20" i="21"/>
  <c r="H20" i="21"/>
  <c r="G20" i="21"/>
  <c r="F20" i="21"/>
  <c r="J19" i="21"/>
  <c r="H19" i="21"/>
  <c r="G19" i="21"/>
  <c r="F19" i="21"/>
  <c r="J18" i="21"/>
  <c r="H18" i="21"/>
  <c r="G18" i="21"/>
  <c r="F18" i="21"/>
  <c r="J17" i="21"/>
  <c r="H17" i="21"/>
  <c r="G17" i="21"/>
  <c r="F17" i="21"/>
  <c r="J16" i="21"/>
  <c r="H16" i="21"/>
  <c r="G16" i="21"/>
  <c r="F16" i="21"/>
  <c r="J15" i="21"/>
  <c r="H15" i="21"/>
  <c r="G15" i="21"/>
  <c r="F15" i="21"/>
  <c r="J14" i="21"/>
  <c r="H14" i="21"/>
  <c r="G14" i="21"/>
  <c r="F14" i="21"/>
  <c r="J13" i="21"/>
  <c r="H13" i="21"/>
  <c r="G13" i="21"/>
  <c r="F13" i="21"/>
  <c r="J12" i="21"/>
  <c r="H12" i="21"/>
  <c r="G12" i="21"/>
  <c r="F12" i="21"/>
  <c r="J11" i="21"/>
  <c r="H11" i="21"/>
  <c r="G11" i="21"/>
  <c r="F11" i="21"/>
  <c r="J10" i="21"/>
  <c r="H10" i="21"/>
  <c r="G10" i="21"/>
  <c r="F10" i="21"/>
  <c r="J9" i="21"/>
  <c r="H9" i="21"/>
  <c r="G9" i="21"/>
  <c r="F9" i="21"/>
  <c r="J8" i="21"/>
  <c r="H8" i="21"/>
  <c r="G8" i="21"/>
  <c r="F8" i="21"/>
  <c r="J7" i="21"/>
  <c r="H7" i="21"/>
  <c r="G7" i="21"/>
  <c r="F7" i="21"/>
  <c r="J6" i="21"/>
  <c r="H6" i="21"/>
  <c r="G6" i="21"/>
  <c r="F6" i="21"/>
  <c r="J5" i="21"/>
  <c r="H5" i="21"/>
  <c r="G5" i="21"/>
  <c r="F5" i="21"/>
  <c r="J4" i="21"/>
  <c r="H4" i="21"/>
  <c r="G4" i="21"/>
  <c r="F4" i="21"/>
  <c r="J3" i="21"/>
  <c r="H3" i="21"/>
  <c r="G3" i="21"/>
  <c r="F3" i="21"/>
  <c r="J2" i="21"/>
  <c r="H2" i="21"/>
  <c r="G2" i="21"/>
  <c r="F2" i="21"/>
  <c r="J90" i="2"/>
  <c r="H90" i="2"/>
  <c r="I90" i="2" s="1"/>
  <c r="G90" i="2"/>
  <c r="F90" i="2"/>
  <c r="J89" i="2"/>
  <c r="I89" i="2"/>
  <c r="G89" i="2"/>
  <c r="F89" i="2"/>
  <c r="J88" i="2"/>
  <c r="I88" i="2"/>
  <c r="G88" i="2"/>
  <c r="F88" i="2"/>
  <c r="J87" i="2"/>
  <c r="G87" i="2"/>
  <c r="F87" i="2"/>
  <c r="J86" i="2"/>
  <c r="G86" i="2"/>
  <c r="F86" i="2"/>
  <c r="J85" i="2"/>
  <c r="G85" i="2"/>
  <c r="F85" i="2"/>
  <c r="J84" i="2"/>
  <c r="G84" i="2"/>
  <c r="F84" i="2"/>
  <c r="J83" i="2"/>
  <c r="G83" i="2"/>
  <c r="F83" i="2"/>
  <c r="J82" i="2"/>
  <c r="G82" i="2"/>
  <c r="F82" i="2"/>
  <c r="J81" i="2"/>
  <c r="G81" i="2"/>
  <c r="F81" i="2"/>
  <c r="J80" i="2"/>
  <c r="I80" i="2"/>
  <c r="G80" i="2"/>
  <c r="F80" i="2"/>
  <c r="J79" i="2"/>
  <c r="G79" i="2"/>
  <c r="F79" i="2"/>
  <c r="J78" i="2"/>
  <c r="G78" i="2"/>
  <c r="F78" i="2"/>
  <c r="J77" i="2"/>
  <c r="I77" i="2"/>
  <c r="G77" i="2"/>
  <c r="F77" i="2"/>
  <c r="J76" i="2"/>
  <c r="I76" i="2"/>
  <c r="G76" i="2"/>
  <c r="F76" i="2"/>
  <c r="J75" i="2"/>
  <c r="I75" i="2"/>
  <c r="G75" i="2"/>
  <c r="F75" i="2"/>
  <c r="J74" i="2"/>
  <c r="I74" i="2"/>
  <c r="G74" i="2"/>
  <c r="F74" i="2"/>
  <c r="J73" i="2"/>
  <c r="I73" i="2"/>
  <c r="G73" i="2"/>
  <c r="F73" i="2"/>
  <c r="J72" i="2"/>
  <c r="I72" i="2"/>
  <c r="G72" i="2"/>
  <c r="F72" i="2"/>
  <c r="J71" i="2"/>
  <c r="I71" i="2"/>
  <c r="G71" i="2"/>
  <c r="F71" i="2"/>
  <c r="J70" i="2"/>
  <c r="I70" i="2"/>
  <c r="G70" i="2"/>
  <c r="F70" i="2"/>
  <c r="J69" i="2"/>
  <c r="I69" i="2"/>
  <c r="G69" i="2"/>
  <c r="F69" i="2"/>
  <c r="J68" i="2"/>
  <c r="I68" i="2"/>
  <c r="G68" i="2"/>
  <c r="F68" i="2"/>
  <c r="J67" i="2"/>
  <c r="I67" i="2"/>
  <c r="G67" i="2"/>
  <c r="F67" i="2"/>
  <c r="J66" i="2"/>
  <c r="I66" i="2"/>
  <c r="G66" i="2"/>
  <c r="F66" i="2"/>
  <c r="J65" i="2"/>
  <c r="I65" i="2"/>
  <c r="G65" i="2"/>
  <c r="F65" i="2"/>
  <c r="J64" i="2"/>
  <c r="G64" i="2"/>
  <c r="F64" i="2"/>
  <c r="J63" i="2"/>
  <c r="G63" i="2"/>
  <c r="F63" i="2"/>
  <c r="J62" i="2"/>
  <c r="G62" i="2"/>
  <c r="F62" i="2"/>
  <c r="J61" i="2"/>
  <c r="I61" i="2"/>
  <c r="G61" i="2"/>
  <c r="F61" i="2"/>
  <c r="J60" i="2"/>
  <c r="I60" i="2"/>
  <c r="G60" i="2"/>
  <c r="F60" i="2"/>
  <c r="J59" i="2"/>
  <c r="I59" i="2"/>
  <c r="G59" i="2"/>
  <c r="F59" i="2"/>
  <c r="J58" i="2"/>
  <c r="I58" i="2"/>
  <c r="G58" i="2"/>
  <c r="F58" i="2"/>
  <c r="J57" i="2"/>
  <c r="I57" i="2"/>
  <c r="G57" i="2"/>
  <c r="F57" i="2"/>
  <c r="J56" i="2"/>
  <c r="I56" i="2"/>
  <c r="G56" i="2"/>
  <c r="F56" i="2"/>
  <c r="J55" i="2"/>
  <c r="I55" i="2"/>
  <c r="G55" i="2"/>
  <c r="F55" i="2"/>
  <c r="J54" i="2"/>
  <c r="I54" i="2"/>
  <c r="G54" i="2"/>
  <c r="F54" i="2"/>
  <c r="J53" i="2"/>
  <c r="I53" i="2"/>
  <c r="G53" i="2"/>
  <c r="F53" i="2"/>
  <c r="J52" i="2"/>
  <c r="I52" i="2"/>
  <c r="G52" i="2"/>
  <c r="F52" i="2"/>
  <c r="J51" i="2"/>
  <c r="I51" i="2"/>
  <c r="G51" i="2"/>
  <c r="F51" i="2"/>
  <c r="J50" i="2"/>
  <c r="I50" i="2"/>
  <c r="G50" i="2"/>
  <c r="F50" i="2"/>
  <c r="J49" i="2"/>
  <c r="I49" i="2"/>
  <c r="G49" i="2"/>
  <c r="F49" i="2"/>
  <c r="J48" i="2"/>
  <c r="G48" i="2"/>
  <c r="F48" i="2"/>
  <c r="J47" i="2"/>
  <c r="G47" i="2"/>
  <c r="F47" i="2"/>
  <c r="J46" i="2"/>
  <c r="G46" i="2"/>
  <c r="F46" i="2"/>
  <c r="J45" i="2"/>
  <c r="I45" i="2"/>
  <c r="G45" i="2"/>
  <c r="F45" i="2"/>
  <c r="J44" i="2"/>
  <c r="I44" i="2"/>
  <c r="G44" i="2"/>
  <c r="F44" i="2"/>
  <c r="J43" i="2"/>
  <c r="I43" i="2"/>
  <c r="G43" i="2"/>
  <c r="F43" i="2"/>
  <c r="J42" i="2"/>
  <c r="I42" i="2"/>
  <c r="G42" i="2"/>
  <c r="F42" i="2"/>
  <c r="J41" i="2"/>
  <c r="I41" i="2"/>
  <c r="G41" i="2"/>
  <c r="F41" i="2"/>
  <c r="J40" i="2"/>
  <c r="I40" i="2"/>
  <c r="G40" i="2"/>
  <c r="F40" i="2"/>
  <c r="J39" i="2"/>
  <c r="I39" i="2"/>
  <c r="G39" i="2"/>
  <c r="F39" i="2"/>
  <c r="J38" i="2"/>
  <c r="I38" i="2"/>
  <c r="G38" i="2"/>
  <c r="F38" i="2"/>
  <c r="J37" i="2"/>
  <c r="I37" i="2"/>
  <c r="G37" i="2"/>
  <c r="F37" i="2"/>
  <c r="J36" i="2"/>
  <c r="I36" i="2"/>
  <c r="G36" i="2"/>
  <c r="F36" i="2"/>
  <c r="J35" i="2"/>
  <c r="I35" i="2"/>
  <c r="G35" i="2"/>
  <c r="F35" i="2"/>
  <c r="J34" i="2"/>
  <c r="I34" i="2"/>
  <c r="G34" i="2"/>
  <c r="F34" i="2"/>
  <c r="J33" i="2"/>
  <c r="I33" i="2"/>
  <c r="G33" i="2"/>
  <c r="F33" i="2"/>
  <c r="J32" i="2"/>
  <c r="G32" i="2"/>
  <c r="F32" i="2"/>
  <c r="J31" i="2"/>
  <c r="G31" i="2"/>
  <c r="F31" i="2"/>
  <c r="J30" i="2"/>
  <c r="G30" i="2"/>
  <c r="F30" i="2"/>
  <c r="J29" i="2"/>
  <c r="I29" i="2"/>
  <c r="G29" i="2"/>
  <c r="F29" i="2"/>
  <c r="J28" i="2"/>
  <c r="I28" i="2"/>
  <c r="G28" i="2"/>
  <c r="F28" i="2"/>
  <c r="J27" i="2"/>
  <c r="I27" i="2"/>
  <c r="G27" i="2"/>
  <c r="F27" i="2"/>
  <c r="J26" i="2"/>
  <c r="I26" i="2"/>
  <c r="G26" i="2"/>
  <c r="F26" i="2"/>
  <c r="J25" i="2"/>
  <c r="I25" i="2"/>
  <c r="G25" i="2"/>
  <c r="F25" i="2"/>
  <c r="J24" i="2"/>
  <c r="I24" i="2"/>
  <c r="G24" i="2"/>
  <c r="F24" i="2"/>
  <c r="J23" i="2"/>
  <c r="I23" i="2"/>
  <c r="G23" i="2"/>
  <c r="F23" i="2"/>
  <c r="J22" i="2"/>
  <c r="I22" i="2"/>
  <c r="G22" i="2"/>
  <c r="F22" i="2"/>
  <c r="J21" i="2"/>
  <c r="I21" i="2"/>
  <c r="G21" i="2"/>
  <c r="F21" i="2"/>
  <c r="J20" i="2"/>
  <c r="I20" i="2"/>
  <c r="G20" i="2"/>
  <c r="F20" i="2"/>
  <c r="J19" i="2"/>
  <c r="I19" i="2"/>
  <c r="G19" i="2"/>
  <c r="F19" i="2"/>
  <c r="J18" i="2"/>
  <c r="I18" i="2"/>
  <c r="G18" i="2"/>
  <c r="F18" i="2"/>
  <c r="J17" i="2"/>
  <c r="I17" i="2"/>
  <c r="G17" i="2"/>
  <c r="F17" i="2"/>
  <c r="J16" i="2"/>
  <c r="G16" i="2"/>
  <c r="F16" i="2"/>
  <c r="J15" i="2"/>
  <c r="G15" i="2"/>
  <c r="F15" i="2"/>
  <c r="J14" i="2"/>
  <c r="G14" i="2"/>
  <c r="F14" i="2"/>
  <c r="J13" i="2"/>
  <c r="I13" i="2"/>
  <c r="G13" i="2"/>
  <c r="F13" i="2"/>
  <c r="J12" i="2"/>
  <c r="I12" i="2"/>
  <c r="G12" i="2"/>
  <c r="F12" i="2"/>
  <c r="J11" i="2"/>
  <c r="I11" i="2"/>
  <c r="G11" i="2"/>
  <c r="F11" i="2"/>
  <c r="J10" i="2"/>
  <c r="I10" i="2"/>
  <c r="G10" i="2"/>
  <c r="F10" i="2"/>
  <c r="J9" i="2"/>
  <c r="I9" i="2"/>
  <c r="G9" i="2"/>
  <c r="F9" i="2"/>
  <c r="J8" i="2"/>
  <c r="I8" i="2"/>
  <c r="G8" i="2"/>
  <c r="F8" i="2"/>
  <c r="J7" i="2"/>
  <c r="I7" i="2"/>
  <c r="G7" i="2"/>
  <c r="F7" i="2"/>
  <c r="J6" i="2"/>
  <c r="I6" i="2"/>
  <c r="G6" i="2"/>
  <c r="F6" i="2"/>
  <c r="J5" i="2"/>
  <c r="I5" i="2"/>
  <c r="G5" i="2"/>
  <c r="F5" i="2"/>
  <c r="J4" i="2"/>
  <c r="I4" i="2"/>
  <c r="G4" i="2"/>
  <c r="F4" i="2"/>
  <c r="J3" i="2"/>
  <c r="I3" i="2"/>
  <c r="G3" i="2"/>
  <c r="F3" i="2"/>
  <c r="J2" i="2"/>
  <c r="I2" i="2"/>
  <c r="G2" i="2"/>
  <c r="F2" i="2"/>
  <c r="C78" i="27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  <c r="I20" i="21" l="1"/>
  <c r="I19" i="21"/>
  <c r="I81" i="2"/>
  <c r="I82" i="2"/>
  <c r="I83" i="2"/>
  <c r="I84" i="2"/>
  <c r="I85" i="2"/>
  <c r="I86" i="2"/>
  <c r="I25" i="21"/>
  <c r="I21" i="21"/>
  <c r="I2" i="21"/>
  <c r="I3" i="21"/>
  <c r="I9" i="21"/>
  <c r="I11" i="21"/>
  <c r="I12" i="21"/>
  <c r="I13" i="21"/>
  <c r="I17" i="21"/>
  <c r="I18" i="21"/>
  <c r="I4" i="21"/>
  <c r="I18" i="23"/>
  <c r="I19" i="23"/>
  <c r="I2" i="23"/>
  <c r="I3" i="23"/>
  <c r="I4" i="23"/>
  <c r="I5" i="23"/>
  <c r="I6" i="23"/>
  <c r="I18" i="17"/>
  <c r="I19" i="17"/>
  <c r="I20" i="17"/>
  <c r="I72" i="17"/>
  <c r="I73" i="17"/>
  <c r="I74" i="17"/>
  <c r="I75" i="17"/>
  <c r="I76" i="17"/>
  <c r="I80" i="17"/>
  <c r="I81" i="17"/>
  <c r="I82" i="17"/>
  <c r="I26" i="17"/>
  <c r="I27" i="17"/>
  <c r="I28" i="17"/>
  <c r="I32" i="17"/>
  <c r="I33" i="17"/>
  <c r="I34" i="17"/>
  <c r="I35" i="17"/>
  <c r="I36" i="17"/>
  <c r="I40" i="17"/>
  <c r="I41" i="17"/>
  <c r="I42" i="17"/>
  <c r="I43" i="17"/>
  <c r="I44" i="17"/>
  <c r="I48" i="17"/>
  <c r="I49" i="17"/>
  <c r="I50" i="17"/>
  <c r="I66" i="17"/>
  <c r="I10" i="21"/>
  <c r="I5" i="21"/>
  <c r="I26" i="21"/>
  <c r="I23" i="21"/>
  <c r="I15" i="21"/>
  <c r="I7" i="21"/>
  <c r="I51" i="17"/>
  <c r="I52" i="17"/>
  <c r="I67" i="17"/>
  <c r="I68" i="17"/>
  <c r="I83" i="17"/>
  <c r="I84" i="17"/>
  <c r="I86" i="17"/>
  <c r="I78" i="17"/>
  <c r="I70" i="17"/>
  <c r="I62" i="17"/>
  <c r="I54" i="17"/>
  <c r="I46" i="17"/>
  <c r="I38" i="17"/>
  <c r="I30" i="17"/>
  <c r="I22" i="17"/>
  <c r="I14" i="17"/>
  <c r="I6" i="17"/>
  <c r="I14" i="2"/>
  <c r="I15" i="2"/>
  <c r="I16" i="2"/>
  <c r="I30" i="2"/>
  <c r="I31" i="2"/>
  <c r="I32" i="2"/>
  <c r="I46" i="2"/>
  <c r="I47" i="2"/>
  <c r="I48" i="2"/>
  <c r="I62" i="2"/>
  <c r="I63" i="2"/>
  <c r="I64" i="2"/>
  <c r="I78" i="2"/>
  <c r="I79" i="2"/>
  <c r="I87" i="2"/>
  <c r="I6" i="21"/>
  <c r="I14" i="21"/>
  <c r="I22" i="21"/>
  <c r="I5" i="17"/>
  <c r="I13" i="17"/>
  <c r="I21" i="17"/>
  <c r="I29" i="17"/>
  <c r="I37" i="17"/>
  <c r="I45" i="17"/>
  <c r="I53" i="17"/>
  <c r="I61" i="17"/>
  <c r="I69" i="17"/>
  <c r="I77" i="17"/>
  <c r="I85" i="17"/>
  <c r="I8" i="21"/>
  <c r="I16" i="21"/>
  <c r="I24" i="21"/>
  <c r="I7" i="17"/>
  <c r="I15" i="17"/>
  <c r="I23" i="17"/>
  <c r="I31" i="17"/>
  <c r="I39" i="17"/>
  <c r="I47" i="17"/>
  <c r="I55" i="17"/>
  <c r="I63" i="17"/>
  <c r="I71" i="17"/>
  <c r="I79" i="17"/>
  <c r="I87" i="17"/>
  <c r="I87" i="5"/>
  <c r="I83" i="5"/>
  <c r="I79" i="5"/>
  <c r="I75" i="5"/>
  <c r="I71" i="5"/>
  <c r="I67" i="5"/>
  <c r="I63" i="5"/>
  <c r="I59" i="5"/>
  <c r="I55" i="5"/>
  <c r="I51" i="5"/>
  <c r="I47" i="5"/>
  <c r="I43" i="5"/>
  <c r="I39" i="5"/>
  <c r="I35" i="5"/>
  <c r="I31" i="5"/>
  <c r="I27" i="5"/>
  <c r="I23" i="5"/>
  <c r="I19" i="5"/>
  <c r="I15" i="5"/>
  <c r="I11" i="5"/>
  <c r="I7" i="5"/>
  <c r="I3" i="5"/>
  <c r="I90" i="5"/>
  <c r="I88" i="5"/>
  <c r="I80" i="5"/>
  <c r="I6" i="5"/>
  <c r="I14" i="5"/>
  <c r="I22" i="5"/>
  <c r="I30" i="5"/>
  <c r="I38" i="5"/>
  <c r="I46" i="5"/>
  <c r="I54" i="5"/>
  <c r="I62" i="5"/>
  <c r="I70" i="5"/>
  <c r="I78" i="5"/>
  <c r="I86" i="5"/>
</calcChain>
</file>

<file path=xl/sharedStrings.xml><?xml version="1.0" encoding="utf-8"?>
<sst xmlns="http://schemas.openxmlformats.org/spreadsheetml/2006/main" count="1611" uniqueCount="327">
  <si>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</si>
  <si>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</si>
  <si>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</si>
  <si>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</si>
  <si>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</si>
  <si>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</si>
  <si>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</si>
  <si>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</si>
  <si>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DİĞER MADENCİLİK VE TAŞ OCAKÇILIĞI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</si>
  <si>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</si>
  <si>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</si>
  <si>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</si>
  <si>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</si>
  <si>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</si>
  <si>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</si>
  <si>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</si>
  <si>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</si>
  <si>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</si>
  <si>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</si>
  <si>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</si>
  <si>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</si>
  <si>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</si>
  <si>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</si>
  <si>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</si>
  <si>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</si>
  <si>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</si>
  <si>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</si>
  <si>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</si>
  <si>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</si>
  <si>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</si>
  <si>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</si>
  <si>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</si>
  <si>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</si>
  <si>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</si>
  <si>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</si>
  <si>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</si>
  <si>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</si>
  <si>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</si>
  <si>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</si>
  <si>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</si>
  <si>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</si>
  <si>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</si>
  <si>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</si>
  <si>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</si>
  <si>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</si>
  <si>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</si>
  <si>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</si>
  <si>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</si>
  <si>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</si>
  <si>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</si>
  <si>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</si>
  <si>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</si>
  <si>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</si>
  <si>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</si>
  <si>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</si>
  <si>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</si>
  <si>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</si>
  <si>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</si>
  <si>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</si>
  <si>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</si>
  <si>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</si>
  <si>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</si>
  <si>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</si>
  <si>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</si>
  <si>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</si>
  <si>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</si>
  <si>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</si>
  <si>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</si>
  <si>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</si>
  <si>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</si>
  <si>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</si>
  <si>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</si>
  <si>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</si>
  <si>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</si>
  <si>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</si>
  <si>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</si>
  <si>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</si>
  <si>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</si>
  <si>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</si>
  <si>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</si>
  <si>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</si>
  <si>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</si>
  <si>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</si>
  <si>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</si>
  <si>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</si>
  <si>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</si>
  <si>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</si>
  <si>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</si>
  <si>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</si>
  <si>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</si>
  <si>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</si>
  <si>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</si>
  <si>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</si>
  <si>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</si>
  <si>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</si>
  <si>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</si>
  <si>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</si>
  <si>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</si>
  <si>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</si>
  <si>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</si>
  <si>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</si>
  <si>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</si>
  <si>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</si>
  <si>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</si>
  <si>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</si>
  <si>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</si>
  <si>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</si>
  <si>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</si>
  <si>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</si>
  <si>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</si>
  <si>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</si>
  <si>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</si>
  <si>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</si>
  <si>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</si>
  <si>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</si>
  <si>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</si>
  <si>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</si>
  <si>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</si>
  <si>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</si>
  <si>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</si>
  <si>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</si>
  <si>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</si>
  <si>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</si>
  <si>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</si>
  <si>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</si>
  <si>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</si>
  <si>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</si>
  <si>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</si>
  <si>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</si>
  <si>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</si>
  <si>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</si>
  <si>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</si>
  <si>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</si>
  <si>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</si>
  <si>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</si>
  <si>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</si>
  <si>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</si>
  <si>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</si>
  <si>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</si>
  <si>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</si>
  <si>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</si>
  <si>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</si>
  <si>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</si>
  <si>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</si>
  <si>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</si>
  <si>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</si>
  <si>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</si>
  <si>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</si>
  <si>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</si>
  <si>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</si>
  <si>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</si>
  <si>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</si>
  <si>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</si>
  <si>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</si>
  <si>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</si>
  <si>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</si>
  <si>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</si>
  <si>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</si>
  <si>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</si>
  <si>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</si>
  <si>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</si>
  <si>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</si>
  <si>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</si>
  <si>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</si>
  <si>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</si>
  <si>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</si>
  <si>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</si>
  <si>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</si>
  <si>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</si>
  <si>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</si>
  <si>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</si>
  <si>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</si>
  <si>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</si>
  <si>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</si>
  <si>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</si>
  <si>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</si>
  <si>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</si>
  <si>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</si>
  <si>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</si>
  <si>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</si>
  <si>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</si>
  <si>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</si>
  <si>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</si>
  <si>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</si>
  <si>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</si>
  <si>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</si>
  <si>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</si>
  <si>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</si>
  <si>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</si>
  <si>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</si>
  <si>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</si>
  <si>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</si>
  <si>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</si>
  <si>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</si>
  <si>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</si>
  <si>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</si>
  <si>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</si>
  <si>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</si>
  <si>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</si>
  <si>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</si>
  <si>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</si>
  <si>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</si>
  <si>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</si>
  <si>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</si>
  <si>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</si>
  <si>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</si>
  <si>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</si>
  <si>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</si>
  <si>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</si>
  <si>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</si>
  <si>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</si>
  <si>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</si>
  <si>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</si>
  <si>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</si>
  <si>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</si>
  <si>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</si>
  <si>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</si>
  <si>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</si>
  <si>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</si>
  <si>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</si>
  <si>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</si>
  <si>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</si>
  <si>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</si>
  <si>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</si>
  <si>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</si>
  <si>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</si>
  <si>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</si>
  <si>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</si>
  <si>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</si>
  <si>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</si>
  <si>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</si>
  <si>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</si>
  <si>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</si>
  <si>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</si>
  <si>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</si>
  <si>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</si>
  <si>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</si>
  <si>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</si>
  <si>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</si>
  <si>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</si>
  <si>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</si>
  <si>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</si>
  <si>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</si>
  <si>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</si>
  <si>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</si>
  <si>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</si>
  <si>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</si>
  <si>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</si>
  <si>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</si>
  <si>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</si>
  <si>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</si>
  <si>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</si>
  <si>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</si>
  <si>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</si>
  <si>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</si>
  <si>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</si>
  <si>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</si>
  <si>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</si>
  <si>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</si>
  <si>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</si>
  <si>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</si>
  <si>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</si>
  <si>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</si>
  <si>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</si>
  <si>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</si>
  <si>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 xml:space="preserve">DİĞER MADENCİLİK VE TAŞ OCAK.  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</si>
  <si>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</si>
  <si>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</si>
  <si>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</si>
  <si>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</si>
  <si>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</si>
  <si>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</si>
  <si>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</si>
  <si>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</si>
  <si>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</si>
  <si>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</si>
  <si>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</si>
  <si>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</si>
  <si>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</si>
  <si>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</si>
  <si>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</si>
  <si>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</si>
  <si>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</si>
  <si>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>İlin Payı (Aralık 2015)</t>
  </si>
  <si>
    <t>Sektörün payı (Aralık 2015)</t>
  </si>
  <si>
    <t>Çalışan Sayısında Değişim (Aralık 2015 - Aralık 2014)</t>
  </si>
  <si>
    <t>Çalışan Sayısındaki Fark (Aralık 2015 - Aralık 2014)</t>
  </si>
  <si>
    <t>Artışta Sektörün Payı (%) (Aralık 2015)</t>
  </si>
  <si>
    <t>Çalışan Sayısındaki Fark (Aralık 2015 - Kasım 2015)</t>
  </si>
  <si>
    <t>İşyeri Sayısında Değişim (Aralık 2015 - Aralık 2014)</t>
  </si>
  <si>
    <t>İşyeri Sayısındaki Fark (Aralık 2015 - Aralık 2014)</t>
  </si>
  <si>
    <t>İşyeri Sayısındaki Fark (Aralık 2015 - Kasım 2015)</t>
  </si>
  <si>
    <t>Çalışan Sayısındaki Fark  (Aralık 2015 - Aralık 2014)</t>
  </si>
  <si>
    <t>Artışta İlin Payı (%) (Aralık 2015)</t>
  </si>
  <si>
    <t>Esnaf Sayısında Değişim (Aralık 2015 - Aralık 2014)</t>
  </si>
  <si>
    <t>Esnaf Sayısındaki Fark (Aralık 2015 - Aralık 2014)</t>
  </si>
  <si>
    <t>Esnaf Sayısındaki Fark (Aralık 2015 - Kasım 2015)</t>
  </si>
  <si>
    <t>Çalışan Sayısındaki Fark  (Aralık 2015 - Kasım 2015)</t>
  </si>
  <si>
    <t>Çiftçi Sayısında Değişim (Aralık 2015 - Aralık 2014)</t>
  </si>
  <si>
    <t>Çiftçi Sayısındaki Fark (Aralık 2015 - Aralık 2014)</t>
  </si>
  <si>
    <t>Çiftçi Sayısındaki Fark (Aralık 2015 - Kasım 2015)</t>
  </si>
  <si>
    <t>Sektörün Sigortalı Kadın İstihdamındaki Payı (Aralık 2015)</t>
  </si>
  <si>
    <t>Ortalama Günlük Kazanç Değişim (Aralık 2015 - Aralık 2014)</t>
  </si>
  <si>
    <t>Ortalama Günlük Kazanç Fark (TL) (Aralık 2015 - Aralık 2014)</t>
  </si>
  <si>
    <t>Ortalama Günlük Kazanç Fark (TL) (Aralık 2015 - Kasım 2015)</t>
  </si>
  <si>
    <t>İldeki Kadın İstihdamının Toplam İstihdama Oranı (Aralık 2015)</t>
  </si>
  <si>
    <t>Kadın İstihdamındaki Değişim (Aralık 2015 - Aralık 2014)</t>
  </si>
  <si>
    <t>Kadın İstihdamındaki Fark (Aralık 2015 - Aralık 2014)</t>
  </si>
  <si>
    <t>Kadın İstihdamındaki Fark (Aralık 2015 - Kasım 2015)</t>
  </si>
  <si>
    <t>KOBİ İşyeri Sayısı Değişim (Aralık 2015 - Aralık 2014)</t>
  </si>
  <si>
    <t>KOBİ İşyeri Sayısı Fark (Aralık 2015 - Aralık 2014)</t>
  </si>
  <si>
    <t>KOBİ İşyeri Sayısı Fark (Aralık 2015 - Kasım 2015)</t>
  </si>
  <si>
    <t>KOBİ İşyeri Sektör Değişim (Aralık 2015 - Aralık 2014)</t>
  </si>
  <si>
    <t>KOBİ İşyeri Sektör Fark (Aralık 2015 - Aralık 2014)</t>
  </si>
  <si>
    <t>KOBİ İşyeri Sektör Fark (Aralık 2015 - Kasım 2015)</t>
  </si>
  <si>
    <t>KOBİ Sigortalı Sayısı Değişim (Aralık 2015 - Aralık 2014)</t>
  </si>
  <si>
    <t>KOBİ Sigortalı Sayısı Fark (Aralık 2015 - Aralık 2014)</t>
  </si>
  <si>
    <t>KOBİ Sigortalı Sayısı Fark (Aralık 2015 - Kasım 2015)</t>
  </si>
  <si>
    <t>KOBİ Sigortalı Sektör Değişim (Aralık 2015 - Aralık 2014)</t>
  </si>
  <si>
    <t>KOBİ Sigortalı Sektör Fark (Aralık 2015 - Aralık 2014)</t>
  </si>
  <si>
    <t>KOBİ Sigortalı Sektör Fark (Aralık 2015 - Kasım 2015)</t>
  </si>
  <si>
    <t>Başvuru Sayısındaki Değişim (Ocak 2016 - Ocak 2015)</t>
  </si>
  <si>
    <t>İlin Payı (Ocak 2015)</t>
  </si>
  <si>
    <t>Ödeme Yapılan Kişi Sayısındaki Değişim (Ocak 2016 - Ocak 2015)</t>
  </si>
  <si>
    <t>Ödeme Yapılan Kişi Sayısındaki Fark (Ocak 2016 - Ocak 2015)</t>
  </si>
  <si>
    <t>İlin Payı (Ocak 2016)</t>
  </si>
  <si>
    <t>Başvuru Sayısındaki Fark (Ocak 2016 - Ocak 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</si>
</sst>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9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  <font>
      <sz val="8.5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  <charset val="162"/>
    </font>
    <font>
      <b/>
      <sz val="10"/>
      <name val="Arial"/>
      <family val="2"/>
      <charset val="162"/>
    </font>
    <font>
      <sz val="11"/>
      <color rgb="FF000000"/>
      <name val="Calibri"/>
      <family val="2"/>
      <charset val="162"/>
    </font>
    <font>
      <b/>
      <sz val="8"/>
      <color theme="1"/>
      <name val="Arial"/>
      <family val="2"/>
      <charset val="162"/>
    </font>
    <font>
      <b/>
      <sz val="8.5"/>
      <name val="Arial"/>
      <family val="2"/>
      <charset val="162"/>
    </font>
    <font>
      <b/>
      <sz val="10"/>
      <name val="Arial Tur"/>
      <charset val="162"/>
    </font>
    <font>
      <sz val="9"/>
      <color theme="1"/>
      <name val="Arial"/>
      <family val="2"/>
      <charset val="162"/>
    </font>
    <font>
      <sz val="11"/>
      <color rgb="FF000000"/>
      <name val="Calibri"/>
      <family val="2"/>
      <charset val="16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08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21" fillId="0" borderId="10" applyNumberFormat="0" applyFill="0" applyAlignment="0" applyProtection="0"/>
    <xf numFmtId="0" fontId="22" fillId="1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1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8" fillId="19" borderId="0" applyNumberFormat="0" applyBorder="0" applyAlignment="0" applyProtection="0"/>
    <xf numFmtId="0" fontId="48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8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" fillId="31" borderId="0" applyNumberFormat="0" applyBorder="0" applyAlignment="0" applyProtection="0"/>
    <xf numFmtId="0" fontId="48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5" fillId="19" borderId="0" applyNumberFormat="0" applyBorder="0" applyAlignment="0" applyProtection="0"/>
    <xf numFmtId="0" fontId="49" fillId="1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11" fillId="21" borderId="0" applyNumberFormat="0" applyBorder="0" applyAlignment="0" applyProtection="0"/>
    <xf numFmtId="0" fontId="49" fillId="14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5" fillId="29" borderId="0" applyNumberFormat="0" applyBorder="0" applyAlignment="0" applyProtection="0"/>
    <xf numFmtId="0" fontId="49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5" fillId="34" borderId="0" applyNumberFormat="0" applyBorder="0" applyAlignment="0" applyProtection="0"/>
    <xf numFmtId="0" fontId="49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5" fillId="21" borderId="0" applyNumberFormat="0" applyBorder="0" applyAlignment="0" applyProtection="0"/>
    <xf numFmtId="0" fontId="49" fillId="21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3" fillId="0" borderId="10" applyNumberFormat="0" applyFill="0" applyAlignment="0" applyProtection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8" fillId="0" borderId="18" applyNumberFormat="0" applyFill="0" applyAlignment="0" applyProtection="0"/>
    <xf numFmtId="0" fontId="59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1" fontId="2" fillId="0" borderId="0"/>
    <xf numFmtId="0" fontId="2" fillId="0" borderId="0"/>
    <xf numFmtId="0" fontId="19" fillId="19" borderId="9" applyNumberFormat="0" applyAlignment="0" applyProtection="0"/>
    <xf numFmtId="0" fontId="60" fillId="19" borderId="9" applyNumberFormat="0" applyAlignment="0" applyProtection="0"/>
    <xf numFmtId="0" fontId="31" fillId="34" borderId="20" applyNumberFormat="0" applyAlignment="0" applyProtection="0"/>
    <xf numFmtId="0" fontId="31" fillId="34" borderId="20" applyNumberFormat="0" applyAlignment="0" applyProtection="0"/>
    <xf numFmtId="0" fontId="18" fillId="29" borderId="8" applyNumberFormat="0" applyAlignment="0" applyProtection="0"/>
    <xf numFmtId="0" fontId="61" fillId="29" borderId="8" applyNumberFormat="0" applyAlignment="0" applyProtection="0"/>
    <xf numFmtId="0" fontId="32" fillId="27" borderId="21" applyNumberFormat="0" applyAlignment="0" applyProtection="0"/>
    <xf numFmtId="0" fontId="32" fillId="27" borderId="21" applyNumberFormat="0" applyAlignment="0" applyProtection="0"/>
    <xf numFmtId="0" fontId="20" fillId="19" borderId="8" applyNumberFormat="0" applyAlignment="0" applyProtection="0"/>
    <xf numFmtId="0" fontId="62" fillId="19" borderId="8" applyNumberFormat="0" applyAlignment="0" applyProtection="0"/>
    <xf numFmtId="0" fontId="33" fillId="34" borderId="21" applyNumberFormat="0" applyAlignment="0" applyProtection="0"/>
    <xf numFmtId="0" fontId="33" fillId="34" borderId="21" applyNumberFormat="0" applyAlignment="0" applyProtection="0"/>
    <xf numFmtId="0" fontId="63" fillId="10" borderId="11" applyNumberFormat="0" applyAlignment="0" applyProtection="0"/>
    <xf numFmtId="0" fontId="34" fillId="38" borderId="22" applyNumberFormat="0" applyAlignment="0" applyProtection="0"/>
    <xf numFmtId="0" fontId="34" fillId="38" borderId="22" applyNumberFormat="0" applyAlignment="0" applyProtection="0"/>
    <xf numFmtId="0" fontId="64" fillId="7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6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7" fillId="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7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1" fillId="0" borderId="0"/>
    <xf numFmtId="0" fontId="45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8" fillId="0" borderId="0"/>
    <xf numFmtId="0" fontId="2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1" fontId="2" fillId="0" borderId="0"/>
    <xf numFmtId="0" fontId="11" fillId="0" borderId="0"/>
    <xf numFmtId="0" fontId="7" fillId="0" borderId="0"/>
    <xf numFmtId="0" fontId="7" fillId="0" borderId="0"/>
    <xf numFmtId="171" fontId="2" fillId="0" borderId="0"/>
    <xf numFmtId="0" fontId="48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19" borderId="0" applyNumberFormat="0" applyBorder="0" applyAlignment="0" applyProtection="0"/>
    <xf numFmtId="0" fontId="27" fillId="11" borderId="12" applyNumberFormat="0" applyFont="0" applyAlignment="0" applyProtection="0"/>
    <xf numFmtId="0" fontId="1" fillId="11" borderId="12" applyNumberFormat="0" applyFont="0" applyAlignment="0" applyProtection="0"/>
    <xf numFmtId="0" fontId="1" fillId="11" borderId="12" applyNumberFormat="0" applyFont="0" applyAlignment="0" applyProtection="0"/>
    <xf numFmtId="0" fontId="2" fillId="23" borderId="23" applyNumberFormat="0" applyFont="0" applyAlignment="0" applyProtection="0"/>
    <xf numFmtId="0" fontId="2" fillId="23" borderId="23" applyNumberFormat="0" applyFont="0" applyAlignment="0" applyProtection="0"/>
    <xf numFmtId="0" fontId="68" fillId="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47" fillId="0" borderId="0"/>
    <xf numFmtId="0" fontId="12" fillId="0" borderId="24" applyNumberFormat="0" applyFill="0" applyAlignment="0" applyProtection="0"/>
    <xf numFmtId="0" fontId="69" fillId="0" borderId="24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5" fillId="36" borderId="0" applyNumberFormat="0" applyBorder="0" applyAlignment="0" applyProtection="0"/>
    <xf numFmtId="0" fontId="49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49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49" fillId="1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5" fillId="42" borderId="0" applyNumberFormat="0" applyBorder="0" applyAlignment="0" applyProtection="0"/>
    <xf numFmtId="0" fontId="49" fillId="4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49" fillId="18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31" borderId="0" applyNumberFormat="0" applyBorder="0" applyAlignment="0" applyProtection="0"/>
    <xf numFmtId="0" fontId="11" fillId="23" borderId="0" applyNumberFormat="0" applyBorder="0" applyAlignment="0" applyProtection="0"/>
    <xf numFmtId="0" fontId="2" fillId="0" borderId="0"/>
    <xf numFmtId="0" fontId="11" fillId="2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2" fillId="0" borderId="0"/>
  </cellStyleXfs>
  <cellXfs count="160">
    <xf numFmtId="0" fontId="0" fillId="0" borderId="0" xfId="0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2" xfId="0" applyNumberFormat="1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vertical="center"/>
    </xf>
    <xf numFmtId="17" fontId="13" fillId="2" borderId="1" xfId="0" applyNumberFormat="1" applyFont="1" applyFill="1" applyBorder="1" applyAlignment="1">
      <alignment horizontal="center" vertical="center"/>
    </xf>
    <xf numFmtId="0" fontId="4" fillId="0" borderId="0" xfId="3" applyFont="1" applyFill="1" applyBorder="1"/>
    <xf numFmtId="0" fontId="4" fillId="0" borderId="0" xfId="3" applyFont="1" applyBorder="1"/>
    <xf numFmtId="0" fontId="4" fillId="0" borderId="3" xfId="3" applyFont="1" applyFill="1" applyBorder="1"/>
    <xf numFmtId="0" fontId="13" fillId="2" borderId="1" xfId="0" applyFont="1" applyFill="1" applyBorder="1" applyAlignment="1">
      <alignment horizontal="center" vertical="center"/>
    </xf>
    <xf numFmtId="0" fontId="14" fillId="0" borderId="0" xfId="0" applyFont="1"/>
    <xf numFmtId="3" fontId="14" fillId="0" borderId="0" xfId="0" applyNumberFormat="1" applyFont="1"/>
    <xf numFmtId="0" fontId="14" fillId="0" borderId="0" xfId="0" applyFont="1" applyBorder="1"/>
    <xf numFmtId="166" fontId="14" fillId="0" borderId="0" xfId="0" applyNumberFormat="1" applyFont="1" applyBorder="1"/>
    <xf numFmtId="0" fontId="13" fillId="0" borderId="0" xfId="0" applyFont="1"/>
    <xf numFmtId="3" fontId="14" fillId="0" borderId="0" xfId="0" applyNumberFormat="1" applyFont="1" applyFill="1"/>
    <xf numFmtId="166" fontId="14" fillId="0" borderId="0" xfId="11" applyNumberFormat="1" applyFont="1"/>
    <xf numFmtId="166" fontId="14" fillId="0" borderId="0" xfId="0" applyNumberFormat="1" applyFont="1" applyFill="1" applyBorder="1"/>
    <xf numFmtId="0" fontId="13" fillId="2" borderId="1" xfId="0" applyFont="1" applyFill="1" applyBorder="1" applyAlignment="1">
      <alignment horizontal="center" vertical="center" wrapText="1"/>
    </xf>
    <xf numFmtId="9" fontId="14" fillId="0" borderId="0" xfId="11" applyFont="1" applyBorder="1"/>
    <xf numFmtId="17" fontId="13" fillId="2" borderId="4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Border="1"/>
    <xf numFmtId="165" fontId="14" fillId="0" borderId="0" xfId="0" applyNumberFormat="1" applyFont="1"/>
    <xf numFmtId="2" fontId="14" fillId="0" borderId="0" xfId="0" applyNumberFormat="1" applyFont="1"/>
    <xf numFmtId="166" fontId="14" fillId="0" borderId="0" xfId="11" applyNumberFormat="1" applyFont="1" applyFill="1" applyBorder="1"/>
    <xf numFmtId="166" fontId="14" fillId="0" borderId="0" xfId="11" applyNumberFormat="1" applyFont="1" applyBorder="1"/>
    <xf numFmtId="9" fontId="13" fillId="0" borderId="0" xfId="11" applyNumberFormat="1" applyFont="1"/>
    <xf numFmtId="17" fontId="13" fillId="2" borderId="5" xfId="0" applyNumberFormat="1" applyFont="1" applyFill="1" applyBorder="1" applyAlignment="1">
      <alignment horizontal="center" vertical="center"/>
    </xf>
    <xf numFmtId="0" fontId="14" fillId="0" borderId="0" xfId="0" applyFont="1" applyFill="1"/>
    <xf numFmtId="166" fontId="14" fillId="0" borderId="0" xfId="0" applyNumberFormat="1" applyFont="1" applyFill="1"/>
    <xf numFmtId="166" fontId="14" fillId="0" borderId="0" xfId="0" applyNumberFormat="1" applyFont="1"/>
    <xf numFmtId="166" fontId="13" fillId="0" borderId="0" xfId="0" applyNumberFormat="1" applyFont="1" applyBorder="1"/>
    <xf numFmtId="17" fontId="14" fillId="0" borderId="0" xfId="0" applyNumberFormat="1" applyFont="1"/>
    <xf numFmtId="167" fontId="14" fillId="0" borderId="0" xfId="0" applyNumberFormat="1" applyFont="1"/>
    <xf numFmtId="0" fontId="13" fillId="0" borderId="0" xfId="0" applyFont="1" applyBorder="1"/>
    <xf numFmtId="0" fontId="3" fillId="0" borderId="0" xfId="7" quotePrefix="1" applyNumberFormat="1" applyFont="1" applyFill="1" applyBorder="1" applyAlignment="1">
      <alignment horizontal="center" vertical="top"/>
    </xf>
    <xf numFmtId="0" fontId="3" fillId="0" borderId="0" xfId="7" quotePrefix="1" applyFont="1" applyFill="1" applyBorder="1" applyAlignment="1">
      <alignment horizontal="center" vertical="top"/>
    </xf>
    <xf numFmtId="166" fontId="14" fillId="0" borderId="0" xfId="3" applyNumberFormat="1" applyFont="1" applyFill="1" applyBorder="1"/>
    <xf numFmtId="0" fontId="13" fillId="2" borderId="6" xfId="0" applyFont="1" applyFill="1" applyBorder="1" applyAlignment="1">
      <alignment horizontal="center" vertical="center" wrapText="1"/>
    </xf>
    <xf numFmtId="3" fontId="14" fillId="0" borderId="6" xfId="0" applyNumberFormat="1" applyFont="1" applyFill="1" applyBorder="1"/>
    <xf numFmtId="3" fontId="0" fillId="0" borderId="6" xfId="0" applyNumberFormat="1" applyBorder="1"/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165" fontId="14" fillId="0" borderId="6" xfId="0" applyNumberFormat="1" applyFont="1" applyBorder="1"/>
    <xf numFmtId="17" fontId="14" fillId="0" borderId="6" xfId="0" applyNumberFormat="1" applyFont="1" applyBorder="1" applyAlignment="1">
      <alignment vertical="center"/>
    </xf>
    <xf numFmtId="168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 applyAlignment="1">
      <alignment vertical="center"/>
    </xf>
    <xf numFmtId="168" fontId="14" fillId="0" borderId="6" xfId="0" applyNumberFormat="1" applyFont="1" applyFill="1" applyBorder="1" applyAlignment="1">
      <alignment vertical="center"/>
    </xf>
    <xf numFmtId="3" fontId="14" fillId="0" borderId="6" xfId="0" applyNumberFormat="1" applyFont="1" applyBorder="1" applyAlignment="1">
      <alignment vertical="center"/>
    </xf>
    <xf numFmtId="165" fontId="14" fillId="0" borderId="6" xfId="0" applyNumberFormat="1" applyFont="1" applyBorder="1" applyAlignment="1">
      <alignment vertical="center"/>
    </xf>
    <xf numFmtId="17" fontId="13" fillId="2" borderId="0" xfId="0" applyNumberFormat="1" applyFont="1" applyFill="1" applyBorder="1" applyAlignment="1">
      <alignment horizontal="center" vertical="center" wrapText="1"/>
    </xf>
    <xf numFmtId="0" fontId="8" fillId="0" borderId="6" xfId="7" quotePrefix="1" applyNumberFormat="1" applyFont="1" applyFill="1" applyBorder="1" applyAlignment="1">
      <alignment horizontal="center" vertical="top"/>
    </xf>
    <xf numFmtId="0" fontId="9" fillId="0" borderId="6" xfId="7" applyFont="1" applyFill="1" applyBorder="1" applyAlignment="1">
      <alignment vertical="center"/>
    </xf>
    <xf numFmtId="166" fontId="14" fillId="0" borderId="6" xfId="0" applyNumberFormat="1" applyFont="1" applyFill="1" applyBorder="1"/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 applyAlignment="1">
      <alignment horizontal="center"/>
    </xf>
    <xf numFmtId="17" fontId="13" fillId="2" borderId="3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Border="1"/>
    <xf numFmtId="3" fontId="14" fillId="0" borderId="6" xfId="0" applyNumberFormat="1" applyFont="1" applyBorder="1"/>
    <xf numFmtId="0" fontId="14" fillId="0" borderId="6" xfId="0" applyFont="1" applyFill="1" applyBorder="1"/>
    <xf numFmtId="0" fontId="13" fillId="0" borderId="6" xfId="0" applyFont="1" applyFill="1" applyBorder="1"/>
    <xf numFmtId="3" fontId="14" fillId="0" borderId="6" xfId="0" applyNumberFormat="1" applyFont="1" applyFill="1" applyBorder="1"/>
    <xf numFmtId="3" fontId="14" fillId="0" borderId="6" xfId="0" applyNumberFormat="1" applyFont="1" applyBorder="1"/>
    <xf numFmtId="17" fontId="13" fillId="2" borderId="1" xfId="0" applyNumberFormat="1" applyFont="1" applyFill="1" applyBorder="1" applyAlignment="1">
      <alignment horizontal="center" vertical="center"/>
    </xf>
    <xf numFmtId="3" fontId="14" fillId="0" borderId="6" xfId="0" applyNumberFormat="1" applyFont="1" applyBorder="1"/>
    <xf numFmtId="17" fontId="14" fillId="0" borderId="6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3" fontId="14" fillId="0" borderId="6" xfId="9" applyNumberFormat="1" applyFont="1" applyBorder="1" applyAlignment="1">
      <alignment horizontal="right"/>
    </xf>
    <xf numFmtId="166" fontId="14" fillId="0" borderId="6" xfId="0" applyNumberFormat="1" applyFont="1" applyFill="1" applyBorder="1"/>
    <xf numFmtId="17" fontId="14" fillId="0" borderId="6" xfId="0" applyNumberFormat="1" applyFont="1" applyBorder="1"/>
    <xf numFmtId="3" fontId="0" fillId="0" borderId="7" xfId="0" applyNumberFormat="1" applyBorder="1"/>
    <xf numFmtId="169" fontId="0" fillId="0" borderId="7" xfId="0" applyNumberFormat="1" applyFont="1" applyBorder="1" applyAlignment="1">
      <alignment horizontal="right"/>
    </xf>
    <xf numFmtId="3" fontId="14" fillId="0" borderId="6" xfId="0" applyNumberFormat="1" applyFont="1" applyFill="1" applyBorder="1"/>
    <xf numFmtId="3" fontId="14" fillId="0" borderId="6" xfId="0" applyNumberFormat="1" applyFont="1" applyBorder="1"/>
    <xf numFmtId="3" fontId="14" fillId="0" borderId="6" xfId="0" applyNumberFormat="1" applyFont="1" applyFill="1" applyBorder="1"/>
    <xf numFmtId="170" fontId="0" fillId="0" borderId="6" xfId="0" applyNumberFormat="1" applyBorder="1" applyAlignment="1">
      <alignment horizontal="left" vertical="top"/>
    </xf>
    <xf numFmtId="3" fontId="14" fillId="0" borderId="6" xfId="0" applyNumberFormat="1" applyFont="1" applyFill="1" applyBorder="1" applyAlignment="1">
      <alignment horizontal="right" wrapText="1"/>
    </xf>
    <xf numFmtId="3" fontId="14" fillId="0" borderId="6" xfId="14" applyNumberFormat="1" applyFont="1" applyFill="1" applyBorder="1" applyAlignment="1">
      <alignment horizontal="right"/>
    </xf>
    <xf numFmtId="3" fontId="14" fillId="0" borderId="0" xfId="0" applyNumberFormat="1" applyFont="1" applyFill="1" applyBorder="1"/>
    <xf numFmtId="0" fontId="9" fillId="0" borderId="0" xfId="7" applyFont="1" applyFill="1" applyBorder="1" applyAlignment="1">
      <alignment vertical="center"/>
    </xf>
    <xf numFmtId="166" fontId="14" fillId="0" borderId="0" xfId="0" applyNumberFormat="1" applyFont="1" applyFill="1" applyBorder="1"/>
    <xf numFmtId="0" fontId="0" fillId="0" borderId="0" xfId="0" applyBorder="1"/>
    <xf numFmtId="3" fontId="0" fillId="0" borderId="6" xfId="0" applyNumberFormat="1" applyFont="1" applyBorder="1" applyAlignment="1">
      <alignment horizontal="right"/>
    </xf>
    <xf numFmtId="17" fontId="13" fillId="2" borderId="2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17" fontId="13" fillId="2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14" fillId="0" borderId="6" xfId="0" applyNumberFormat="1" applyFont="1" applyBorder="1"/>
    <xf numFmtId="3" fontId="13" fillId="0" borderId="6" xfId="0" applyNumberFormat="1" applyFont="1" applyBorder="1"/>
    <xf numFmtId="3" fontId="13" fillId="0" borderId="6" xfId="0" applyNumberFormat="1" applyFont="1" applyFill="1" applyBorder="1"/>
    <xf numFmtId="3" fontId="13" fillId="0" borderId="6" xfId="8" applyNumberFormat="1" applyFont="1" applyFill="1" applyBorder="1" applyAlignment="1">
      <alignment horizontal="right"/>
    </xf>
    <xf numFmtId="165" fontId="13" fillId="0" borderId="6" xfId="0" applyNumberFormat="1" applyFont="1" applyFill="1" applyBorder="1"/>
    <xf numFmtId="3" fontId="12" fillId="0" borderId="6" xfId="0" applyNumberFormat="1" applyFont="1" applyBorder="1"/>
    <xf numFmtId="170" fontId="12" fillId="0" borderId="6" xfId="0" applyNumberFormat="1" applyFont="1" applyBorder="1" applyAlignment="1"/>
    <xf numFmtId="165" fontId="13" fillId="0" borderId="6" xfId="0" applyNumberFormat="1" applyFont="1" applyBorder="1"/>
    <xf numFmtId="166" fontId="0" fillId="0" borderId="6" xfId="11" applyNumberFormat="1" applyFont="1" applyBorder="1"/>
    <xf numFmtId="3" fontId="14" fillId="0" borderId="6" xfId="0" applyNumberFormat="1" applyFont="1" applyBorder="1"/>
    <xf numFmtId="166" fontId="13" fillId="0" borderId="6" xfId="0" applyNumberFormat="1" applyFont="1" applyFill="1" applyBorder="1"/>
    <xf numFmtId="166" fontId="13" fillId="0" borderId="6" xfId="11" applyNumberFormat="1" applyFont="1" applyFill="1" applyBorder="1"/>
    <xf numFmtId="0" fontId="4" fillId="0" borderId="6" xfId="14" applyFont="1" applyFill="1" applyBorder="1" applyAlignment="1">
      <alignment vertical="center" wrapText="1"/>
    </xf>
    <xf numFmtId="166" fontId="0" fillId="0" borderId="0" xfId="11" applyNumberFormat="1" applyFont="1"/>
    <xf numFmtId="4" fontId="3" fillId="0" borderId="0" xfId="14" applyNumberFormat="1" applyFont="1" applyFill="1" applyBorder="1" applyAlignment="1">
      <alignment horizontal="right" vertical="center"/>
    </xf>
    <xf numFmtId="4" fontId="72" fillId="0" borderId="0" xfId="14" applyNumberFormat="1" applyFont="1" applyFill="1" applyBorder="1" applyAlignment="1">
      <alignment horizontal="right" vertical="center"/>
    </xf>
    <xf numFmtId="0" fontId="4" fillId="0" borderId="0" xfId="14" applyFont="1" applyFill="1" applyBorder="1" applyAlignment="1">
      <alignment vertical="center" wrapText="1"/>
    </xf>
    <xf numFmtId="0" fontId="72" fillId="0" borderId="0" xfId="7" applyFont="1" applyFill="1" applyBorder="1" applyAlignment="1">
      <alignment vertical="center"/>
    </xf>
    <xf numFmtId="166" fontId="0" fillId="0" borderId="0" xfId="0" applyNumberFormat="1"/>
    <xf numFmtId="166" fontId="14" fillId="0" borderId="6" xfId="0" applyNumberFormat="1" applyFont="1" applyFill="1" applyBorder="1"/>
    <xf numFmtId="0" fontId="9" fillId="0" borderId="6" xfId="3" applyFont="1" applyFill="1" applyBorder="1"/>
    <xf numFmtId="166" fontId="12" fillId="0" borderId="0" xfId="11" applyNumberFormat="1" applyFont="1" applyFill="1"/>
    <xf numFmtId="2" fontId="0" fillId="0" borderId="0" xfId="0" applyNumberFormat="1"/>
    <xf numFmtId="0" fontId="0" fillId="0" borderId="0" xfId="0" applyAlignment="1">
      <alignment wrapText="1"/>
    </xf>
    <xf numFmtId="0" fontId="4" fillId="0" borderId="6" xfId="3" applyFont="1" applyFill="1" applyBorder="1" applyAlignment="1">
      <alignment horizontal="center"/>
    </xf>
    <xf numFmtId="0" fontId="4" fillId="0" borderId="6" xfId="3" applyFont="1" applyFill="1" applyBorder="1"/>
    <xf numFmtId="3" fontId="2" fillId="0" borderId="6" xfId="0" applyNumberFormat="1" applyFont="1" applyFill="1" applyBorder="1"/>
    <xf numFmtId="3" fontId="72" fillId="0" borderId="6" xfId="0" applyNumberFormat="1" applyFont="1" applyFill="1" applyBorder="1" applyAlignment="1">
      <alignment vertical="center"/>
    </xf>
    <xf numFmtId="166" fontId="12" fillId="0" borderId="6" xfId="11" applyNumberFormat="1" applyFont="1" applyBorder="1"/>
    <xf numFmtId="17" fontId="72" fillId="2" borderId="1" xfId="0" applyNumberFormat="1" applyFont="1" applyFill="1" applyBorder="1" applyAlignment="1">
      <alignment horizontal="center" vertical="center"/>
    </xf>
    <xf numFmtId="0" fontId="3" fillId="0" borderId="6" xfId="7" applyFont="1" applyFill="1" applyBorder="1" applyAlignment="1">
      <alignment vertical="center"/>
    </xf>
    <xf numFmtId="4" fontId="2" fillId="0" borderId="6" xfId="14" applyNumberFormat="1" applyFont="1" applyFill="1" applyBorder="1"/>
    <xf numFmtId="4" fontId="0" fillId="0" borderId="6" xfId="0" applyNumberFormat="1" applyBorder="1"/>
    <xf numFmtId="4" fontId="72" fillId="0" borderId="6" xfId="14" applyNumberFormat="1" applyFont="1" applyFill="1" applyBorder="1" applyAlignment="1">
      <alignment horizontal="right" vertical="center"/>
    </xf>
    <xf numFmtId="4" fontId="12" fillId="0" borderId="6" xfId="0" applyNumberFormat="1" applyFont="1" applyBorder="1"/>
    <xf numFmtId="0" fontId="4" fillId="0" borderId="6" xfId="14" applyFont="1" applyFill="1" applyBorder="1" applyAlignment="1">
      <alignment vertical="center"/>
    </xf>
    <xf numFmtId="2" fontId="8" fillId="0" borderId="6" xfId="14" applyNumberFormat="1" applyFont="1" applyFill="1" applyBorder="1" applyAlignment="1">
      <alignment vertical="center"/>
    </xf>
    <xf numFmtId="2" fontId="2" fillId="0" borderId="6" xfId="14" applyNumberFormat="1" applyFont="1" applyFill="1" applyBorder="1" applyAlignment="1">
      <alignment vertical="center"/>
    </xf>
    <xf numFmtId="2" fontId="0" fillId="0" borderId="6" xfId="0" applyNumberFormat="1" applyBorder="1"/>
    <xf numFmtId="4" fontId="8" fillId="0" borderId="6" xfId="14" applyNumberFormat="1" applyFont="1" applyFill="1" applyBorder="1" applyAlignment="1">
      <alignment vertical="center"/>
    </xf>
    <xf numFmtId="4" fontId="2" fillId="0" borderId="6" xfId="14" applyNumberFormat="1" applyFont="1" applyFill="1" applyBorder="1" applyAlignment="1">
      <alignment vertical="center"/>
    </xf>
    <xf numFmtId="4" fontId="3" fillId="0" borderId="6" xfId="14" applyNumberFormat="1" applyFont="1" applyFill="1" applyBorder="1" applyAlignment="1">
      <alignment horizontal="right" vertical="center"/>
    </xf>
    <xf numFmtId="2" fontId="12" fillId="0" borderId="6" xfId="0" applyNumberFormat="1" applyFont="1" applyBorder="1"/>
    <xf numFmtId="169" fontId="2" fillId="0" borderId="6" xfId="14" applyNumberFormat="1" applyBorder="1"/>
    <xf numFmtId="169" fontId="0" fillId="0" borderId="6" xfId="0" applyNumberFormat="1" applyBorder="1"/>
    <xf numFmtId="0" fontId="3" fillId="0" borderId="6" xfId="7" quotePrefix="1" applyNumberFormat="1" applyFont="1" applyFill="1" applyBorder="1" applyAlignment="1">
      <alignment horizontal="center" vertical="top"/>
    </xf>
    <xf numFmtId="0" fontId="4" fillId="0" borderId="6" xfId="7" applyFont="1" applyFill="1" applyBorder="1" applyAlignment="1">
      <alignment vertical="center"/>
    </xf>
    <xf numFmtId="0" fontId="3" fillId="0" borderId="6" xfId="7" quotePrefix="1" applyFont="1" applyFill="1" applyBorder="1" applyAlignment="1">
      <alignment horizontal="center" vertical="top"/>
    </xf>
    <xf numFmtId="3" fontId="76" fillId="0" borderId="6" xfId="0" applyNumberFormat="1" applyFont="1" applyFill="1" applyBorder="1" applyAlignment="1">
      <alignment horizontal="right" vertical="center"/>
    </xf>
    <xf numFmtId="3" fontId="0" fillId="0" borderId="6" xfId="0" applyNumberFormat="1" applyFont="1" applyFill="1" applyBorder="1" applyAlignment="1">
      <alignment horizontal="right" vertical="center"/>
    </xf>
    <xf numFmtId="0" fontId="9" fillId="0" borderId="0" xfId="3" applyFont="1" applyFill="1" applyBorder="1"/>
    <xf numFmtId="166" fontId="14" fillId="0" borderId="6" xfId="0" applyNumberFormat="1" applyFont="1" applyFill="1" applyBorder="1"/>
    <xf numFmtId="166" fontId="13" fillId="0" borderId="0" xfId="11" applyNumberFormat="1" applyFont="1"/>
    <xf numFmtId="0" fontId="10" fillId="0" borderId="6" xfId="7" applyFont="1" applyFill="1" applyBorder="1" applyAlignment="1">
      <alignment horizontal="center" vertical="top" wrapText="1"/>
    </xf>
    <xf numFmtId="0" fontId="8" fillId="0" borderId="6" xfId="3" applyFont="1" applyFill="1" applyBorder="1" applyAlignment="1">
      <alignment horizontal="center"/>
    </xf>
    <xf numFmtId="0" fontId="10" fillId="0" borderId="6" xfId="7" quotePrefix="1" applyFont="1" applyFill="1" applyBorder="1" applyAlignment="1">
      <alignment horizontal="center" vertical="top" wrapText="1"/>
    </xf>
    <xf numFmtId="0" fontId="3" fillId="0" borderId="6" xfId="3" applyFont="1" applyFill="1" applyBorder="1" applyAlignment="1">
      <alignment horizontal="center"/>
    </xf>
    <xf numFmtId="0" fontId="75" fillId="0" borderId="6" xfId="7" applyFont="1" applyFill="1" applyBorder="1" applyAlignment="1">
      <alignment horizontal="center" vertical="top" wrapText="1"/>
    </xf>
    <xf numFmtId="0" fontId="71" fillId="0" borderId="0" xfId="0" applyFont="1" applyBorder="1" applyAlignment="1">
      <alignment vertical="center"/>
    </xf>
    <xf numFmtId="166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66" fontId="0" fillId="0" borderId="0" xfId="11" applyNumberFormat="1" applyFont="1" applyBorder="1"/>
    <xf numFmtId="166" fontId="77" fillId="0" borderId="0" xfId="0" applyNumberFormat="1" applyFont="1" applyBorder="1" applyAlignment="1">
      <alignment vertical="center"/>
    </xf>
    <xf numFmtId="166" fontId="78" fillId="0" borderId="0" xfId="0" applyNumberFormat="1" applyFont="1" applyBorder="1" applyAlignment="1">
      <alignment vertical="center"/>
    </xf>
    <xf numFmtId="0" fontId="77" fillId="0" borderId="0" xfId="0" applyFont="1" applyBorder="1" applyAlignment="1">
      <alignment vertical="center"/>
    </xf>
    <xf numFmtId="10" fontId="78" fillId="0" borderId="0" xfId="0" applyNumberFormat="1" applyFont="1" applyBorder="1" applyAlignment="1">
      <alignment vertical="center"/>
    </xf>
    <xf numFmtId="0" fontId="9" fillId="0" borderId="0" xfId="14" applyFont="1" applyFill="1" applyBorder="1" applyAlignment="1">
      <alignment vertical="center" wrapText="1"/>
    </xf>
    <xf numFmtId="166" fontId="11" fillId="0" borderId="0" xfId="11" applyNumberFormat="1" applyFont="1" applyBorder="1"/>
    <xf numFmtId="0" fontId="74" fillId="0" borderId="0" xfId="0" applyFont="1" applyBorder="1" applyAlignment="1">
      <alignment vertical="center"/>
    </xf>
    <xf numFmtId="166" fontId="73" fillId="0" borderId="0" xfId="0" applyNumberFormat="1" applyFont="1" applyBorder="1" applyAlignment="1">
      <alignment vertical="center"/>
    </xf>
  </cellXfs>
  <cellStyles count="908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09 2" xfId="907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12" xfId="906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99;a&#287;layan/TEPAV%20&#304;stihdam%20&#304;zleme%20B&#252;lteni/TEMMUZ-2015/&#304;stihdam_&#304;zleme_B&#252;lteni_07_2015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deksler"/>
      <sheetName val="4a_Sektör"/>
      <sheetName val="4a_İmalat_Sektör"/>
      <sheetName val="4a_İşyeri_Sektör"/>
      <sheetName val="4a_İl"/>
      <sheetName val="4b_Esnaf_İl"/>
      <sheetName val="4b_Tarım_İl"/>
      <sheetName val="4c_Kamu_İl "/>
      <sheetName val="4a_İşyeri_İl"/>
      <sheetName val="4a_Kadın_Sektör"/>
      <sheetName val="4a_Kadın_İmalat_Sektör"/>
      <sheetName val="4a_Kadın_İl"/>
      <sheetName val="İşsizlikSigortası_Başvuru"/>
      <sheetName val="İşsizlikSigortası_Ödeme"/>
      <sheetName val="Ortalama_Günlük_Kazanç_Sektör"/>
      <sheetName val="Ortalama_Günlük_Kazanç_İl"/>
    </sheetNames>
    <sheetDataSet>
      <sheetData sheetId="0"/>
      <sheetData sheetId="1"/>
      <sheetData sheetId="2"/>
      <sheetData sheetId="3"/>
      <sheetData sheetId="4">
        <row r="2">
          <cell r="E2">
            <v>291832</v>
          </cell>
        </row>
        <row r="3">
          <cell r="E3">
            <v>41411</v>
          </cell>
        </row>
        <row r="4">
          <cell r="E4">
            <v>91688</v>
          </cell>
        </row>
        <row r="5">
          <cell r="E5">
            <v>21080</v>
          </cell>
        </row>
        <row r="6">
          <cell r="E6">
            <v>41906</v>
          </cell>
        </row>
        <row r="7">
          <cell r="E7">
            <v>1181998</v>
          </cell>
        </row>
        <row r="8">
          <cell r="E8">
            <v>591939</v>
          </cell>
        </row>
        <row r="9">
          <cell r="E9">
            <v>23293</v>
          </cell>
        </row>
        <row r="10">
          <cell r="E10">
            <v>162157</v>
          </cell>
        </row>
        <row r="11">
          <cell r="E11">
            <v>169346</v>
          </cell>
        </row>
        <row r="12">
          <cell r="E12">
            <v>43231</v>
          </cell>
        </row>
        <row r="13">
          <cell r="E13">
            <v>22662</v>
          </cell>
        </row>
        <row r="14">
          <cell r="E14">
            <v>20180</v>
          </cell>
        </row>
        <row r="15">
          <cell r="E15">
            <v>59087</v>
          </cell>
        </row>
        <row r="16">
          <cell r="E16">
            <v>37295</v>
          </cell>
        </row>
        <row r="17">
          <cell r="E17">
            <v>645999</v>
          </cell>
        </row>
        <row r="18">
          <cell r="E18">
            <v>84161</v>
          </cell>
        </row>
        <row r="19">
          <cell r="E19">
            <v>23815</v>
          </cell>
        </row>
        <row r="20">
          <cell r="E20">
            <v>55514</v>
          </cell>
        </row>
        <row r="21">
          <cell r="E21">
            <v>188791</v>
          </cell>
        </row>
        <row r="22">
          <cell r="E22">
            <v>117251</v>
          </cell>
        </row>
        <row r="23">
          <cell r="E23">
            <v>62138</v>
          </cell>
        </row>
        <row r="24">
          <cell r="E24">
            <v>63584</v>
          </cell>
        </row>
        <row r="25">
          <cell r="E25">
            <v>26076</v>
          </cell>
        </row>
        <row r="26">
          <cell r="E26">
            <v>80480</v>
          </cell>
        </row>
        <row r="27">
          <cell r="E27">
            <v>168756</v>
          </cell>
        </row>
        <row r="28">
          <cell r="E28">
            <v>267225</v>
          </cell>
        </row>
        <row r="29">
          <cell r="E29">
            <v>50991</v>
          </cell>
        </row>
        <row r="30">
          <cell r="E30">
            <v>15899</v>
          </cell>
        </row>
        <row r="31">
          <cell r="E31">
            <v>12331</v>
          </cell>
        </row>
        <row r="32">
          <cell r="E32">
            <v>150160</v>
          </cell>
        </row>
        <row r="33">
          <cell r="E33">
            <v>64546</v>
          </cell>
        </row>
        <row r="34">
          <cell r="E34">
            <v>226570</v>
          </cell>
        </row>
        <row r="35">
          <cell r="E35">
            <v>4017275</v>
          </cell>
        </row>
        <row r="36">
          <cell r="E36">
            <v>864362</v>
          </cell>
        </row>
        <row r="37">
          <cell r="E37">
            <v>21631</v>
          </cell>
        </row>
        <row r="38">
          <cell r="E38">
            <v>48111</v>
          </cell>
        </row>
        <row r="39">
          <cell r="E39">
            <v>223968</v>
          </cell>
        </row>
        <row r="40">
          <cell r="E40">
            <v>65458</v>
          </cell>
        </row>
        <row r="41">
          <cell r="E41">
            <v>25911</v>
          </cell>
        </row>
        <row r="42">
          <cell r="E42">
            <v>464219</v>
          </cell>
        </row>
        <row r="43">
          <cell r="E43">
            <v>302771</v>
          </cell>
        </row>
        <row r="44">
          <cell r="E44">
            <v>83227</v>
          </cell>
        </row>
        <row r="45">
          <cell r="E45">
            <v>90866</v>
          </cell>
        </row>
        <row r="46">
          <cell r="E46">
            <v>227783</v>
          </cell>
        </row>
        <row r="47">
          <cell r="E47">
            <v>132690</v>
          </cell>
        </row>
        <row r="48">
          <cell r="E48">
            <v>56034</v>
          </cell>
        </row>
        <row r="49">
          <cell r="E49">
            <v>232816</v>
          </cell>
        </row>
        <row r="50">
          <cell r="E50">
            <v>19188</v>
          </cell>
        </row>
        <row r="51">
          <cell r="E51">
            <v>40842</v>
          </cell>
        </row>
        <row r="52">
          <cell r="E52">
            <v>39893</v>
          </cell>
        </row>
        <row r="53">
          <cell r="E53">
            <v>74280</v>
          </cell>
        </row>
        <row r="54">
          <cell r="E54">
            <v>48034</v>
          </cell>
        </row>
        <row r="55">
          <cell r="E55">
            <v>171872</v>
          </cell>
        </row>
        <row r="56">
          <cell r="E56">
            <v>154367</v>
          </cell>
        </row>
        <row r="57">
          <cell r="E57">
            <v>19800</v>
          </cell>
        </row>
        <row r="58">
          <cell r="E58">
            <v>23148</v>
          </cell>
        </row>
        <row r="59">
          <cell r="E59">
            <v>79945</v>
          </cell>
        </row>
        <row r="60">
          <cell r="E60">
            <v>245366</v>
          </cell>
        </row>
        <row r="61">
          <cell r="E61">
            <v>54199</v>
          </cell>
        </row>
        <row r="62">
          <cell r="E62">
            <v>119612</v>
          </cell>
        </row>
        <row r="63">
          <cell r="E63">
            <v>9329</v>
          </cell>
        </row>
        <row r="64">
          <cell r="E64">
            <v>109233</v>
          </cell>
        </row>
        <row r="65">
          <cell r="E65">
            <v>59553</v>
          </cell>
        </row>
        <row r="66">
          <cell r="E66">
            <v>63053</v>
          </cell>
        </row>
        <row r="67">
          <cell r="E67">
            <v>37832</v>
          </cell>
        </row>
        <row r="68">
          <cell r="E68">
            <v>81136</v>
          </cell>
        </row>
        <row r="69">
          <cell r="E69">
            <v>44651</v>
          </cell>
        </row>
        <row r="70">
          <cell r="E70">
            <v>7867</v>
          </cell>
        </row>
        <row r="71">
          <cell r="E71">
            <v>42146</v>
          </cell>
        </row>
        <row r="72">
          <cell r="E72">
            <v>35032</v>
          </cell>
        </row>
        <row r="73">
          <cell r="E73">
            <v>43498</v>
          </cell>
        </row>
        <row r="74">
          <cell r="E74">
            <v>26558</v>
          </cell>
        </row>
        <row r="75">
          <cell r="E75">
            <v>27927</v>
          </cell>
        </row>
        <row r="76">
          <cell r="E76">
            <v>8919</v>
          </cell>
        </row>
        <row r="77">
          <cell r="E77">
            <v>13419</v>
          </cell>
        </row>
        <row r="78">
          <cell r="E78">
            <v>51014</v>
          </cell>
        </row>
        <row r="79">
          <cell r="E79">
            <v>42086</v>
          </cell>
        </row>
        <row r="80">
          <cell r="E80">
            <v>12198</v>
          </cell>
        </row>
        <row r="81">
          <cell r="E81">
            <v>48617</v>
          </cell>
        </row>
        <row r="82">
          <cell r="E82">
            <v>76147</v>
          </cell>
        </row>
        <row r="83">
          <cell r="E83">
            <v>13891275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A88"/>
  <sheetViews>
    <sheetView zoomScaleNormal="100" workbookViewId="0">
      <pane ySplit="1" topLeftCell="A2" activePane="bottomLeft" state="frozen"/>
      <selection pane="bottomLeft" activeCell="E97" sqref="E97"/>
    </sheetView>
  </sheetViews>
  <sheetFormatPr defaultColWidth="8.81640625" defaultRowHeight="14.5"/>
  <cols>
    <col min="1" max="1" width="9.1796875" style="9" customWidth="1"/>
    <col min="2" max="2" width="17.7265625" style="9" bestFit="1" customWidth="1"/>
    <col min="3" max="3" width="11.54296875" style="9" bestFit="1" customWidth="1"/>
    <col min="4" max="4" width="15.54296875" style="9" bestFit="1" customWidth="1"/>
    <col min="5" max="5" width="17.7265625" style="9" bestFit="1" customWidth="1"/>
    <col min="6" max="6" width="12.81640625" style="9" bestFit="1" customWidth="1"/>
    <col min="7" max="7" width="18" style="9" customWidth="1"/>
    <col min="8" max="8" width="14.54296875" style="9" bestFit="1" customWidth="1"/>
    <col min="9" max="9" width="11.453125" style="9" bestFit="1" customWidth="1"/>
    <col min="10" max="10" width="8.81640625" style="9"/>
    <col min="11" max="11" width="9.1796875" style="9" bestFit="1" customWidth="1"/>
    <col min="12" max="14" width="8.81640625" style="9"/>
    <col min="15" max="15" width="10.1796875" style="9" bestFit="1" customWidth="1"/>
    <col min="16" max="16384" width="8.81640625" style="9"/>
  </cols>
  <sheetData>
    <row r="1" spans="1:53">
      <c r="A1" s="37" t="s">
        <v>0</v>
      </c>
      <c r="B1" s="40" t="s">
        <v>256</v>
      </c>
      <c r="C1" s="40" t="s">
        <v>257</v>
      </c>
      <c r="D1" s="41" t="s">
        <v>262</v>
      </c>
      <c r="E1" s="41" t="s">
        <v>263</v>
      </c>
      <c r="F1" s="42" t="s">
        <v>260</v>
      </c>
      <c r="G1" s="42" t="s">
        <v>261</v>
      </c>
      <c r="H1" s="43" t="s">
        <v>259</v>
      </c>
      <c r="I1" s="43" t="s">
        <v>258</v>
      </c>
    </row>
    <row r="2" spans="1:53">
      <c r="A2" s="46">
        <v>39722</v>
      </c>
      <c r="B2" s="50">
        <v>9119936</v>
      </c>
      <c r="C2" s="48">
        <f>(B2/$B$2)*100</f>
        <v>100</v>
      </c>
      <c r="D2" s="50">
        <v>1910373</v>
      </c>
      <c r="E2" s="48">
        <f t="shared" ref="E2:E65" si="0">(D2/$D$2)*100</f>
        <v>100</v>
      </c>
      <c r="F2" s="50">
        <v>1137405</v>
      </c>
      <c r="G2" s="48">
        <f>(F2/$F$2)*100</f>
        <v>100</v>
      </c>
      <c r="H2" s="50">
        <v>2187772</v>
      </c>
      <c r="I2" s="49">
        <f>(H2/$H$2)*100</f>
        <v>100</v>
      </c>
      <c r="J2" s="10"/>
      <c r="K2" s="21"/>
      <c r="O2" s="20"/>
      <c r="P2" s="11"/>
    </row>
    <row r="3" spans="1:53">
      <c r="A3" s="46">
        <v>39753</v>
      </c>
      <c r="B3" s="50">
        <v>9022823</v>
      </c>
      <c r="C3" s="48">
        <f t="shared" ref="C3:C66" si="1">(B3/$B$2)*100</f>
        <v>98.935157001101757</v>
      </c>
      <c r="D3" s="50">
        <v>1911654</v>
      </c>
      <c r="E3" s="48">
        <f t="shared" si="0"/>
        <v>100.06705496779948</v>
      </c>
      <c r="F3" s="50">
        <v>1140518</v>
      </c>
      <c r="G3" s="48">
        <f t="shared" ref="G3:G66" si="2">(F3/$F$2)*100</f>
        <v>100.27369318756291</v>
      </c>
      <c r="H3" s="50">
        <v>2199425</v>
      </c>
      <c r="I3" s="49">
        <f t="shared" ref="I3:I66" si="3">(H3/$H$2)*100</f>
        <v>100.53264234115804</v>
      </c>
      <c r="J3" s="10"/>
      <c r="K3" s="21"/>
      <c r="O3" s="20"/>
      <c r="P3" s="11"/>
    </row>
    <row r="4" spans="1:53">
      <c r="A4" s="46">
        <v>39783</v>
      </c>
      <c r="B4" s="50">
        <v>8802989</v>
      </c>
      <c r="C4" s="48">
        <f t="shared" si="1"/>
        <v>96.524679559154805</v>
      </c>
      <c r="D4" s="50">
        <v>1897864</v>
      </c>
      <c r="E4" s="48">
        <f t="shared" si="0"/>
        <v>99.345206407335112</v>
      </c>
      <c r="F4" s="50">
        <v>1141467</v>
      </c>
      <c r="G4" s="48">
        <f t="shared" si="2"/>
        <v>100.35712872723437</v>
      </c>
      <c r="H4" s="50">
        <v>2205676</v>
      </c>
      <c r="I4" s="49">
        <f t="shared" si="3"/>
        <v>100.81836681336081</v>
      </c>
      <c r="J4" s="10"/>
      <c r="K4" s="21"/>
      <c r="O4" s="20"/>
      <c r="P4" s="11"/>
    </row>
    <row r="5" spans="1:53">
      <c r="A5" s="46">
        <v>39814</v>
      </c>
      <c r="B5" s="50">
        <v>8481011</v>
      </c>
      <c r="C5" s="48">
        <f t="shared" si="1"/>
        <v>92.994194257503565</v>
      </c>
      <c r="D5" s="50">
        <v>1912296</v>
      </c>
      <c r="E5" s="48">
        <f t="shared" si="0"/>
        <v>100.10066097039687</v>
      </c>
      <c r="F5" s="50">
        <v>1144082</v>
      </c>
      <c r="G5" s="48">
        <f t="shared" si="2"/>
        <v>100.58703803834166</v>
      </c>
      <c r="H5" s="50">
        <v>2208984</v>
      </c>
      <c r="I5" s="49">
        <f t="shared" si="3"/>
        <v>100.96957086935933</v>
      </c>
      <c r="J5" s="10"/>
      <c r="K5" s="21"/>
      <c r="O5" s="20"/>
      <c r="P5" s="11"/>
    </row>
    <row r="6" spans="1:53">
      <c r="A6" s="46">
        <v>39845</v>
      </c>
      <c r="B6" s="50">
        <v>8362290</v>
      </c>
      <c r="C6" s="48">
        <f t="shared" si="1"/>
        <v>91.692419771366815</v>
      </c>
      <c r="D6" s="50">
        <v>1918636</v>
      </c>
      <c r="E6" s="48">
        <f t="shared" si="0"/>
        <v>100.43253333249579</v>
      </c>
      <c r="F6" s="50">
        <v>1146634</v>
      </c>
      <c r="G6" s="48">
        <f t="shared" si="2"/>
        <v>100.81140842531904</v>
      </c>
      <c r="H6" s="50">
        <v>2213460</v>
      </c>
      <c r="I6" s="49">
        <f t="shared" si="3"/>
        <v>101.17416257269953</v>
      </c>
      <c r="J6" s="10"/>
      <c r="K6" s="21"/>
      <c r="O6" s="20"/>
      <c r="P6" s="11"/>
    </row>
    <row r="7" spans="1:53">
      <c r="A7" s="46">
        <v>39873</v>
      </c>
      <c r="B7" s="50">
        <v>8410234</v>
      </c>
      <c r="C7" s="48">
        <f t="shared" si="1"/>
        <v>92.218125214913798</v>
      </c>
      <c r="D7" s="50">
        <v>1916016</v>
      </c>
      <c r="E7" s="48">
        <f t="shared" si="0"/>
        <v>100.29538734058741</v>
      </c>
      <c r="F7" s="50">
        <v>1150295</v>
      </c>
      <c r="G7" s="48">
        <f t="shared" si="2"/>
        <v>101.13328146086926</v>
      </c>
      <c r="H7" s="50">
        <v>2279020</v>
      </c>
      <c r="I7" s="49">
        <f t="shared" si="3"/>
        <v>104.17081853136432</v>
      </c>
      <c r="J7" s="10"/>
      <c r="K7" s="21"/>
      <c r="O7" s="20"/>
      <c r="P7" s="11"/>
    </row>
    <row r="8" spans="1:53">
      <c r="A8" s="46">
        <v>39904</v>
      </c>
      <c r="B8" s="50">
        <v>8503053</v>
      </c>
      <c r="C8" s="48">
        <f t="shared" si="1"/>
        <v>93.235884550067013</v>
      </c>
      <c r="D8" s="50">
        <v>1931510</v>
      </c>
      <c r="E8" s="48">
        <f t="shared" si="0"/>
        <v>101.10643314159067</v>
      </c>
      <c r="F8" s="50">
        <v>1149546</v>
      </c>
      <c r="G8" s="48">
        <f t="shared" si="2"/>
        <v>101.06742980732457</v>
      </c>
      <c r="H8" s="50">
        <v>2271908</v>
      </c>
      <c r="I8" s="49">
        <f t="shared" si="3"/>
        <v>103.84573895268794</v>
      </c>
      <c r="J8" s="10"/>
      <c r="K8" s="21"/>
      <c r="O8" s="20"/>
      <c r="P8" s="11"/>
    </row>
    <row r="9" spans="1:53">
      <c r="A9" s="46">
        <v>39934</v>
      </c>
      <c r="B9" s="50">
        <v>8674726</v>
      </c>
      <c r="C9" s="48">
        <f t="shared" si="1"/>
        <v>95.118277145804527</v>
      </c>
      <c r="D9" s="50">
        <v>1945342</v>
      </c>
      <c r="E9" s="48">
        <f t="shared" si="0"/>
        <v>101.83048022558945</v>
      </c>
      <c r="F9" s="50">
        <v>1153672</v>
      </c>
      <c r="G9" s="48">
        <f t="shared" si="2"/>
        <v>101.4301853781195</v>
      </c>
      <c r="H9" s="50">
        <v>2270276</v>
      </c>
      <c r="I9" s="49">
        <f t="shared" si="3"/>
        <v>103.77114251393655</v>
      </c>
      <c r="J9" s="10"/>
      <c r="K9" s="21"/>
      <c r="O9" s="20"/>
      <c r="P9" s="11"/>
    </row>
    <row r="10" spans="1:53">
      <c r="A10" s="46">
        <v>39965</v>
      </c>
      <c r="B10" s="50">
        <v>8922743</v>
      </c>
      <c r="C10" s="48">
        <f t="shared" si="1"/>
        <v>97.837780879164058</v>
      </c>
      <c r="D10" s="50">
        <v>1894680</v>
      </c>
      <c r="E10" s="48">
        <f t="shared" si="0"/>
        <v>99.178537385107518</v>
      </c>
      <c r="F10" s="50">
        <v>1158562</v>
      </c>
      <c r="G10" s="48">
        <f t="shared" si="2"/>
        <v>101.86011139391861</v>
      </c>
      <c r="H10" s="50">
        <v>2271485</v>
      </c>
      <c r="I10" s="49">
        <f t="shared" si="3"/>
        <v>103.82640421396745</v>
      </c>
      <c r="J10" s="10"/>
      <c r="K10" s="21"/>
      <c r="O10" s="20"/>
      <c r="P10" s="11"/>
    </row>
    <row r="11" spans="1:53">
      <c r="A11" s="46">
        <v>39995</v>
      </c>
      <c r="B11" s="50">
        <v>9013349</v>
      </c>
      <c r="C11" s="48">
        <f t="shared" si="1"/>
        <v>98.831274693155748</v>
      </c>
      <c r="D11" s="50">
        <v>1830370</v>
      </c>
      <c r="E11" s="48">
        <f t="shared" si="0"/>
        <v>95.812179087539448</v>
      </c>
      <c r="F11" s="50">
        <v>1049015</v>
      </c>
      <c r="G11" s="48">
        <f t="shared" si="2"/>
        <v>92.228801526281316</v>
      </c>
      <c r="H11" s="50">
        <v>2260614</v>
      </c>
      <c r="I11" s="49">
        <f t="shared" si="3"/>
        <v>103.32950599971112</v>
      </c>
      <c r="J11" s="10"/>
      <c r="K11" s="21"/>
      <c r="O11" s="20"/>
      <c r="P11" s="1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</row>
    <row r="12" spans="1:53">
      <c r="A12" s="46">
        <v>40026</v>
      </c>
      <c r="B12" s="50">
        <v>8977653</v>
      </c>
      <c r="C12" s="48">
        <f t="shared" si="1"/>
        <v>98.439868437673255</v>
      </c>
      <c r="D12" s="50">
        <v>1786003</v>
      </c>
      <c r="E12" s="48">
        <f t="shared" si="0"/>
        <v>93.489753048226703</v>
      </c>
      <c r="F12" s="50">
        <v>1053385</v>
      </c>
      <c r="G12" s="48">
        <f t="shared" si="2"/>
        <v>92.613009438150883</v>
      </c>
      <c r="H12" s="50">
        <v>2248048</v>
      </c>
      <c r="I12" s="49">
        <f t="shared" si="3"/>
        <v>102.75513170476631</v>
      </c>
      <c r="J12" s="10"/>
      <c r="K12" s="21"/>
      <c r="O12" s="20"/>
      <c r="P12" s="11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</row>
    <row r="13" spans="1:53">
      <c r="A13" s="46">
        <v>40057</v>
      </c>
      <c r="B13" s="50">
        <v>8950211</v>
      </c>
      <c r="C13" s="48">
        <f t="shared" si="1"/>
        <v>98.138967203278611</v>
      </c>
      <c r="D13" s="50">
        <v>1820914</v>
      </c>
      <c r="E13" s="48">
        <f t="shared" si="0"/>
        <v>95.317197217506731</v>
      </c>
      <c r="F13" s="50">
        <v>1059182</v>
      </c>
      <c r="G13" s="48">
        <f t="shared" si="2"/>
        <v>93.122678377534825</v>
      </c>
      <c r="H13" s="50">
        <v>2262750</v>
      </c>
      <c r="I13" s="49">
        <f t="shared" si="3"/>
        <v>103.42713957395927</v>
      </c>
      <c r="J13" s="10"/>
      <c r="K13" s="21"/>
      <c r="O13" s="20"/>
      <c r="P13" s="11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</row>
    <row r="14" spans="1:53">
      <c r="A14" s="46">
        <v>40087</v>
      </c>
      <c r="B14" s="50">
        <v>9046769</v>
      </c>
      <c r="C14" s="48">
        <f t="shared" si="1"/>
        <v>99.197724633155318</v>
      </c>
      <c r="D14" s="50">
        <v>1831341</v>
      </c>
      <c r="E14" s="48">
        <f t="shared" si="0"/>
        <v>95.863006857823052</v>
      </c>
      <c r="F14" s="50">
        <v>1061647</v>
      </c>
      <c r="G14" s="48">
        <f t="shared" si="2"/>
        <v>93.339399774047067</v>
      </c>
      <c r="H14" s="50">
        <v>2279402</v>
      </c>
      <c r="I14" s="49">
        <f t="shared" si="3"/>
        <v>104.1882792173956</v>
      </c>
      <c r="J14" s="10"/>
      <c r="K14" s="21"/>
      <c r="O14" s="20"/>
      <c r="P14" s="11"/>
    </row>
    <row r="15" spans="1:53">
      <c r="A15" s="46">
        <v>40118</v>
      </c>
      <c r="B15" s="50">
        <v>8975981</v>
      </c>
      <c r="C15" s="48">
        <f t="shared" si="1"/>
        <v>98.42153497568404</v>
      </c>
      <c r="D15" s="50">
        <v>1833978</v>
      </c>
      <c r="E15" s="48">
        <f t="shared" si="0"/>
        <v>96.001042728304881</v>
      </c>
      <c r="F15" s="50">
        <v>1066653</v>
      </c>
      <c r="G15" s="48">
        <f t="shared" si="2"/>
        <v>93.779524443799701</v>
      </c>
      <c r="H15" s="50">
        <v>2266276</v>
      </c>
      <c r="I15" s="49">
        <f t="shared" si="3"/>
        <v>103.58830810523216</v>
      </c>
      <c r="J15" s="10"/>
      <c r="K15" s="21"/>
      <c r="O15" s="20"/>
      <c r="P15" s="11"/>
    </row>
    <row r="16" spans="1:53">
      <c r="A16" s="46">
        <v>40148</v>
      </c>
      <c r="B16" s="50">
        <v>9030202</v>
      </c>
      <c r="C16" s="48">
        <f t="shared" si="1"/>
        <v>99.016067656615135</v>
      </c>
      <c r="D16" s="50">
        <v>1832133</v>
      </c>
      <c r="E16" s="48">
        <f t="shared" si="0"/>
        <v>95.904464730186206</v>
      </c>
      <c r="F16" s="50">
        <v>1016692</v>
      </c>
      <c r="G16" s="48">
        <f t="shared" si="2"/>
        <v>89.386981769906058</v>
      </c>
      <c r="H16" s="50">
        <v>2241418</v>
      </c>
      <c r="I16" s="49">
        <f t="shared" si="3"/>
        <v>102.4520836723388</v>
      </c>
      <c r="J16" s="10"/>
      <c r="K16" s="21"/>
      <c r="O16" s="20"/>
      <c r="P16" s="11"/>
    </row>
    <row r="17" spans="1:16">
      <c r="A17" s="46">
        <v>40179</v>
      </c>
      <c r="B17" s="50">
        <v>8874966</v>
      </c>
      <c r="C17" s="48">
        <f t="shared" si="1"/>
        <v>97.31390658881817</v>
      </c>
      <c r="D17" s="50">
        <v>1829450</v>
      </c>
      <c r="E17" s="48">
        <f t="shared" si="0"/>
        <v>95.76402095297621</v>
      </c>
      <c r="F17" s="50">
        <v>1023665</v>
      </c>
      <c r="G17" s="48">
        <f t="shared" si="2"/>
        <v>90.000043959715313</v>
      </c>
      <c r="H17" s="50">
        <v>2224741</v>
      </c>
      <c r="I17" s="49">
        <f t="shared" si="3"/>
        <v>101.68980131384806</v>
      </c>
      <c r="J17" s="10"/>
      <c r="K17" s="21"/>
      <c r="O17" s="20"/>
      <c r="P17" s="11"/>
    </row>
    <row r="18" spans="1:16">
      <c r="A18" s="46">
        <v>40210</v>
      </c>
      <c r="B18" s="50">
        <v>8900113</v>
      </c>
      <c r="C18" s="48">
        <f t="shared" si="1"/>
        <v>97.589643172934544</v>
      </c>
      <c r="D18" s="50">
        <v>1836308</v>
      </c>
      <c r="E18" s="48">
        <f t="shared" si="0"/>
        <v>96.123008438666176</v>
      </c>
      <c r="F18" s="50">
        <v>1036251</v>
      </c>
      <c r="G18" s="48">
        <f t="shared" si="2"/>
        <v>91.106597913671919</v>
      </c>
      <c r="H18" s="50">
        <v>2232394</v>
      </c>
      <c r="I18" s="49">
        <f t="shared" si="3"/>
        <v>102.03960924630171</v>
      </c>
      <c r="J18" s="10"/>
      <c r="K18" s="21"/>
      <c r="O18" s="20"/>
      <c r="P18" s="11"/>
    </row>
    <row r="19" spans="1:16">
      <c r="A19" s="46">
        <v>40238</v>
      </c>
      <c r="B19" s="50">
        <v>9136036</v>
      </c>
      <c r="C19" s="48">
        <f t="shared" si="1"/>
        <v>100.17653632657071</v>
      </c>
      <c r="D19" s="50">
        <v>1836519</v>
      </c>
      <c r="E19" s="48">
        <f t="shared" si="0"/>
        <v>96.134053402136658</v>
      </c>
      <c r="F19" s="50">
        <v>1044023</v>
      </c>
      <c r="G19" s="48">
        <f t="shared" si="2"/>
        <v>91.789907728557552</v>
      </c>
      <c r="H19" s="50">
        <v>2233661</v>
      </c>
      <c r="I19" s="49">
        <f t="shared" si="3"/>
        <v>102.09752204525884</v>
      </c>
      <c r="J19" s="10"/>
      <c r="K19" s="21"/>
      <c r="O19" s="20"/>
      <c r="P19" s="11"/>
    </row>
    <row r="20" spans="1:16">
      <c r="A20" s="46">
        <v>40269</v>
      </c>
      <c r="B20" s="50">
        <v>9361665</v>
      </c>
      <c r="C20" s="48">
        <f t="shared" si="1"/>
        <v>102.65055588109391</v>
      </c>
      <c r="D20" s="50">
        <v>1840882</v>
      </c>
      <c r="E20" s="48">
        <f t="shared" si="0"/>
        <v>96.362438120723027</v>
      </c>
      <c r="F20" s="50">
        <v>1049270</v>
      </c>
      <c r="G20" s="48">
        <f t="shared" si="2"/>
        <v>92.251220981092928</v>
      </c>
      <c r="H20" s="50">
        <v>2228659</v>
      </c>
      <c r="I20" s="49">
        <f t="shared" si="3"/>
        <v>101.86888761717401</v>
      </c>
      <c r="J20" s="10"/>
      <c r="K20" s="21"/>
      <c r="O20" s="20"/>
      <c r="P20" s="11"/>
    </row>
    <row r="21" spans="1:16">
      <c r="A21" s="46">
        <v>40299</v>
      </c>
      <c r="B21" s="50">
        <v>9604589</v>
      </c>
      <c r="C21" s="48">
        <f t="shared" si="1"/>
        <v>105.31421492431525</v>
      </c>
      <c r="D21" s="50">
        <v>1850444</v>
      </c>
      <c r="E21" s="48">
        <f t="shared" si="0"/>
        <v>96.862968645390197</v>
      </c>
      <c r="F21" s="50">
        <v>1047511</v>
      </c>
      <c r="G21" s="48">
        <f t="shared" si="2"/>
        <v>92.096570702608133</v>
      </c>
      <c r="H21" s="50">
        <v>2220134</v>
      </c>
      <c r="I21" s="49">
        <f t="shared" si="3"/>
        <v>101.47922178362279</v>
      </c>
      <c r="J21" s="10"/>
      <c r="K21" s="21"/>
      <c r="O21" s="20"/>
      <c r="P21" s="11"/>
    </row>
    <row r="22" spans="1:16">
      <c r="A22" s="46">
        <v>40330</v>
      </c>
      <c r="B22" s="50">
        <v>9743072</v>
      </c>
      <c r="C22" s="48">
        <f t="shared" si="1"/>
        <v>106.83267952757562</v>
      </c>
      <c r="D22" s="50">
        <v>1849129</v>
      </c>
      <c r="E22" s="48">
        <f t="shared" si="0"/>
        <v>96.794133920443798</v>
      </c>
      <c r="F22" s="50">
        <v>1054916</v>
      </c>
      <c r="G22" s="48">
        <f t="shared" si="2"/>
        <v>92.747614086451179</v>
      </c>
      <c r="H22" s="50">
        <v>2250200</v>
      </c>
      <c r="I22" s="49">
        <f t="shared" si="3"/>
        <v>102.85349661664927</v>
      </c>
      <c r="J22" s="10"/>
      <c r="K22" s="21"/>
      <c r="O22" s="20"/>
      <c r="P22" s="11"/>
    </row>
    <row r="23" spans="1:16">
      <c r="A23" s="46">
        <v>40360</v>
      </c>
      <c r="B23" s="50">
        <v>9976855</v>
      </c>
      <c r="C23" s="48">
        <f t="shared" si="1"/>
        <v>109.39610760426388</v>
      </c>
      <c r="D23" s="50">
        <v>1859828.0926363636</v>
      </c>
      <c r="E23" s="48">
        <f t="shared" si="0"/>
        <v>97.354186467059762</v>
      </c>
      <c r="F23" s="50">
        <v>1068099</v>
      </c>
      <c r="G23" s="48">
        <f t="shared" si="2"/>
        <v>93.906655940496137</v>
      </c>
      <c r="H23" s="50">
        <v>2238882</v>
      </c>
      <c r="I23" s="49">
        <f t="shared" si="3"/>
        <v>102.33616665722023</v>
      </c>
      <c r="J23" s="10"/>
      <c r="K23" s="21"/>
      <c r="O23" s="20"/>
      <c r="P23" s="11"/>
    </row>
    <row r="24" spans="1:16">
      <c r="A24" s="46">
        <v>40391</v>
      </c>
      <c r="B24" s="50">
        <v>9937919</v>
      </c>
      <c r="C24" s="48">
        <f t="shared" si="1"/>
        <v>108.96917478368269</v>
      </c>
      <c r="D24" s="50">
        <v>1861234</v>
      </c>
      <c r="E24" s="48">
        <f t="shared" si="0"/>
        <v>97.427779810539619</v>
      </c>
      <c r="F24" s="50">
        <v>1075781</v>
      </c>
      <c r="G24" s="48">
        <f t="shared" si="2"/>
        <v>94.582053006624733</v>
      </c>
      <c r="H24" s="50">
        <v>2244534</v>
      </c>
      <c r="I24" s="49">
        <f t="shared" si="3"/>
        <v>102.59451167671952</v>
      </c>
      <c r="J24" s="10"/>
      <c r="K24" s="21"/>
      <c r="O24" s="20"/>
      <c r="P24" s="11"/>
    </row>
    <row r="25" spans="1:16">
      <c r="A25" s="46">
        <v>40422</v>
      </c>
      <c r="B25" s="50">
        <v>9959685</v>
      </c>
      <c r="C25" s="48">
        <f t="shared" si="1"/>
        <v>109.20783873921923</v>
      </c>
      <c r="D25" s="50">
        <v>1817693.7794000001</v>
      </c>
      <c r="E25" s="48">
        <f t="shared" si="0"/>
        <v>95.14863219905223</v>
      </c>
      <c r="F25" s="50">
        <v>1083929</v>
      </c>
      <c r="G25" s="48">
        <f t="shared" si="2"/>
        <v>95.298420527428661</v>
      </c>
      <c r="H25" s="50">
        <v>2246537</v>
      </c>
      <c r="I25" s="49">
        <f t="shared" si="3"/>
        <v>102.68606600687824</v>
      </c>
      <c r="J25" s="10"/>
      <c r="K25" s="21"/>
      <c r="O25" s="20"/>
      <c r="P25" s="11"/>
    </row>
    <row r="26" spans="1:16">
      <c r="A26" s="46">
        <v>40452</v>
      </c>
      <c r="B26" s="50">
        <v>9992591</v>
      </c>
      <c r="C26" s="48">
        <f t="shared" si="1"/>
        <v>109.56865267475561</v>
      </c>
      <c r="D26" s="50">
        <v>1824281.3330515001</v>
      </c>
      <c r="E26" s="48">
        <f t="shared" si="0"/>
        <v>95.493462954695246</v>
      </c>
      <c r="F26" s="50">
        <v>1089543</v>
      </c>
      <c r="G26" s="48">
        <f t="shared" si="2"/>
        <v>95.792000211006638</v>
      </c>
      <c r="H26" s="50">
        <v>2263441</v>
      </c>
      <c r="I26" s="49">
        <f t="shared" si="3"/>
        <v>103.45872421806294</v>
      </c>
      <c r="J26" s="10"/>
      <c r="K26" s="21"/>
      <c r="O26" s="20"/>
      <c r="P26" s="11"/>
    </row>
    <row r="27" spans="1:16">
      <c r="A27" s="46">
        <v>40483</v>
      </c>
      <c r="B27" s="50">
        <v>9914876</v>
      </c>
      <c r="C27" s="48">
        <f t="shared" si="1"/>
        <v>108.71650853690203</v>
      </c>
      <c r="D27" s="50">
        <v>1832451.5024645755</v>
      </c>
      <c r="E27" s="48">
        <f t="shared" si="0"/>
        <v>95.921136995998964</v>
      </c>
      <c r="F27" s="50">
        <v>1095643</v>
      </c>
      <c r="G27" s="48">
        <f t="shared" si="2"/>
        <v>96.328308737872618</v>
      </c>
      <c r="H27" s="50">
        <v>2260299</v>
      </c>
      <c r="I27" s="49">
        <f t="shared" si="3"/>
        <v>103.31510779002566</v>
      </c>
      <c r="J27" s="10"/>
      <c r="K27" s="21"/>
      <c r="O27" s="20"/>
      <c r="P27" s="11"/>
    </row>
    <row r="28" spans="1:16">
      <c r="A28" s="46">
        <v>40513</v>
      </c>
      <c r="B28" s="50">
        <v>10030810</v>
      </c>
      <c r="C28" s="48">
        <f t="shared" si="1"/>
        <v>109.98772359806033</v>
      </c>
      <c r="D28" s="50">
        <v>1862191.7550279992</v>
      </c>
      <c r="E28" s="48">
        <f t="shared" si="0"/>
        <v>97.477914262188548</v>
      </c>
      <c r="F28" s="50">
        <v>1101131</v>
      </c>
      <c r="G28" s="48">
        <f t="shared" si="2"/>
        <v>96.810810573190736</v>
      </c>
      <c r="H28" s="50">
        <v>2282511</v>
      </c>
      <c r="I28" s="49">
        <f t="shared" si="3"/>
        <v>104.33038726156107</v>
      </c>
      <c r="J28" s="10"/>
      <c r="K28" s="21"/>
      <c r="O28" s="20"/>
      <c r="P28" s="11"/>
    </row>
    <row r="29" spans="1:16">
      <c r="A29" s="46">
        <v>40544</v>
      </c>
      <c r="B29" s="50">
        <v>9960858</v>
      </c>
      <c r="C29" s="48">
        <f t="shared" si="1"/>
        <v>109.22070067158367</v>
      </c>
      <c r="D29" s="50">
        <v>1876534.0000000005</v>
      </c>
      <c r="E29" s="48">
        <f t="shared" si="0"/>
        <v>98.228670526645871</v>
      </c>
      <c r="F29" s="50">
        <v>1115031</v>
      </c>
      <c r="G29" s="48">
        <f t="shared" si="2"/>
        <v>98.032890659000088</v>
      </c>
      <c r="H29" s="50">
        <v>2287486</v>
      </c>
      <c r="I29" s="49">
        <f t="shared" si="3"/>
        <v>104.55778755738716</v>
      </c>
      <c r="J29" s="10"/>
      <c r="K29" s="21"/>
      <c r="O29" s="20"/>
      <c r="P29" s="11"/>
    </row>
    <row r="30" spans="1:16">
      <c r="A30" s="46">
        <v>40575</v>
      </c>
      <c r="B30" s="50">
        <v>9970036</v>
      </c>
      <c r="C30" s="48">
        <f t="shared" si="1"/>
        <v>109.32133734271821</v>
      </c>
      <c r="D30" s="50">
        <v>1883401.7738148256</v>
      </c>
      <c r="E30" s="48">
        <f t="shared" si="0"/>
        <v>98.588169630476642</v>
      </c>
      <c r="F30" s="50">
        <v>1144364</v>
      </c>
      <c r="G30" s="48">
        <f t="shared" si="2"/>
        <v>100.61183131778037</v>
      </c>
      <c r="H30" s="50">
        <v>2301439</v>
      </c>
      <c r="I30" s="49">
        <f t="shared" si="3"/>
        <v>105.19555968355021</v>
      </c>
      <c r="J30" s="10"/>
      <c r="K30" s="21"/>
      <c r="O30" s="20"/>
      <c r="P30" s="11"/>
    </row>
    <row r="31" spans="1:16">
      <c r="A31" s="46">
        <v>40603</v>
      </c>
      <c r="B31" s="50">
        <v>10252034</v>
      </c>
      <c r="C31" s="48">
        <f t="shared" si="1"/>
        <v>112.41344237503421</v>
      </c>
      <c r="D31" s="50">
        <v>1901118.7959576449</v>
      </c>
      <c r="E31" s="48">
        <f t="shared" si="0"/>
        <v>99.515581300491846</v>
      </c>
      <c r="F31" s="50">
        <v>1157888</v>
      </c>
      <c r="G31" s="48">
        <f t="shared" si="2"/>
        <v>101.80085369767144</v>
      </c>
      <c r="H31" s="50">
        <v>2306478</v>
      </c>
      <c r="I31" s="49">
        <f t="shared" si="3"/>
        <v>105.42588532991554</v>
      </c>
      <c r="J31" s="10"/>
      <c r="K31" s="21"/>
      <c r="O31" s="20"/>
      <c r="P31" s="11"/>
    </row>
    <row r="32" spans="1:16">
      <c r="A32" s="46">
        <v>40634</v>
      </c>
      <c r="B32" s="50">
        <v>10511792</v>
      </c>
      <c r="C32" s="48">
        <f t="shared" si="1"/>
        <v>115.26168604691962</v>
      </c>
      <c r="D32" s="50">
        <v>1906281.7196028521</v>
      </c>
      <c r="E32" s="48">
        <f t="shared" si="0"/>
        <v>99.785838660976268</v>
      </c>
      <c r="F32" s="50">
        <v>1195761</v>
      </c>
      <c r="G32" s="48">
        <f t="shared" si="2"/>
        <v>105.13062629406411</v>
      </c>
      <c r="H32" s="50">
        <v>2305863</v>
      </c>
      <c r="I32" s="49">
        <f t="shared" si="3"/>
        <v>105.39777453957726</v>
      </c>
      <c r="J32" s="10"/>
      <c r="K32" s="21"/>
      <c r="O32" s="20"/>
      <c r="P32" s="11"/>
    </row>
    <row r="33" spans="1:16">
      <c r="A33" s="46">
        <v>40664</v>
      </c>
      <c r="B33" s="50">
        <v>10771209</v>
      </c>
      <c r="C33" s="48">
        <f t="shared" si="1"/>
        <v>118.10619065747829</v>
      </c>
      <c r="D33" s="50">
        <v>1885039.9718485156</v>
      </c>
      <c r="E33" s="48">
        <f t="shared" si="0"/>
        <v>98.673922414550219</v>
      </c>
      <c r="F33" s="50">
        <v>1218210</v>
      </c>
      <c r="G33" s="48">
        <f t="shared" si="2"/>
        <v>107.10432959236155</v>
      </c>
      <c r="H33" s="50">
        <v>2312096</v>
      </c>
      <c r="I33" s="49">
        <f t="shared" si="3"/>
        <v>105.68267625694085</v>
      </c>
      <c r="J33" s="10"/>
      <c r="K33" s="21"/>
      <c r="O33" s="20"/>
      <c r="P33" s="11"/>
    </row>
    <row r="34" spans="1:16">
      <c r="A34" s="46">
        <v>40695</v>
      </c>
      <c r="B34" s="50">
        <v>11045909</v>
      </c>
      <c r="C34" s="48">
        <f t="shared" si="1"/>
        <v>121.1182731984084</v>
      </c>
      <c r="D34" s="50">
        <v>1889623.9999999995</v>
      </c>
      <c r="E34" s="48">
        <f t="shared" si="0"/>
        <v>98.913877028203373</v>
      </c>
      <c r="F34" s="50">
        <v>1199684</v>
      </c>
      <c r="G34" s="48">
        <f t="shared" si="2"/>
        <v>105.47553422044038</v>
      </c>
      <c r="H34" s="50">
        <v>2370551</v>
      </c>
      <c r="I34" s="49">
        <f t="shared" si="3"/>
        <v>108.3545725971445</v>
      </c>
      <c r="J34" s="10"/>
      <c r="K34" s="21"/>
      <c r="O34" s="20"/>
      <c r="P34" s="11"/>
    </row>
    <row r="35" spans="1:16">
      <c r="A35" s="46">
        <v>40725</v>
      </c>
      <c r="B35" s="50">
        <v>11112453</v>
      </c>
      <c r="C35" s="48">
        <f t="shared" si="1"/>
        <v>121.84792744159607</v>
      </c>
      <c r="D35" s="50">
        <v>1868398.0000000002</v>
      </c>
      <c r="E35" s="48">
        <f t="shared" si="0"/>
        <v>97.802785110551724</v>
      </c>
      <c r="F35" s="50">
        <v>1184844</v>
      </c>
      <c r="G35" s="48">
        <f t="shared" si="2"/>
        <v>104.1708098698353</v>
      </c>
      <c r="H35" s="50">
        <v>2376533</v>
      </c>
      <c r="I35" s="49">
        <f t="shared" si="3"/>
        <v>108.62800145536188</v>
      </c>
      <c r="J35" s="10"/>
      <c r="K35" s="21"/>
      <c r="O35" s="20"/>
      <c r="P35" s="11"/>
    </row>
    <row r="36" spans="1:16">
      <c r="A36" s="46">
        <v>40756</v>
      </c>
      <c r="B36" s="50">
        <v>10886860</v>
      </c>
      <c r="C36" s="48">
        <f t="shared" si="1"/>
        <v>119.37430262668509</v>
      </c>
      <c r="D36" s="50">
        <v>1876833</v>
      </c>
      <c r="E36" s="48">
        <f t="shared" si="0"/>
        <v>98.244321920378894</v>
      </c>
      <c r="F36" s="50">
        <v>1166692</v>
      </c>
      <c r="G36" s="48">
        <f t="shared" si="2"/>
        <v>102.57489636497115</v>
      </c>
      <c r="H36" s="50">
        <v>2509484</v>
      </c>
      <c r="I36" s="49">
        <f t="shared" si="3"/>
        <v>114.70500582327591</v>
      </c>
      <c r="J36" s="10"/>
      <c r="K36" s="21"/>
      <c r="O36" s="20"/>
      <c r="P36" s="11"/>
    </row>
    <row r="37" spans="1:16">
      <c r="A37" s="46">
        <v>40787</v>
      </c>
      <c r="B37" s="50">
        <v>11061597</v>
      </c>
      <c r="C37" s="48">
        <f t="shared" si="1"/>
        <v>121.29029194941718</v>
      </c>
      <c r="D37" s="50">
        <v>1864766</v>
      </c>
      <c r="E37" s="48">
        <f t="shared" si="0"/>
        <v>97.612665170623742</v>
      </c>
      <c r="F37" s="50">
        <v>1155959</v>
      </c>
      <c r="G37" s="48">
        <f t="shared" si="2"/>
        <v>101.63125711597891</v>
      </c>
      <c r="H37" s="50">
        <v>2537648</v>
      </c>
      <c r="I37" s="49">
        <f t="shared" si="3"/>
        <v>115.99234289496346</v>
      </c>
      <c r="J37" s="10"/>
      <c r="K37" s="21"/>
      <c r="O37" s="20"/>
      <c r="P37" s="11"/>
    </row>
    <row r="38" spans="1:16">
      <c r="A38" s="46">
        <v>40817</v>
      </c>
      <c r="B38" s="50">
        <v>11078121</v>
      </c>
      <c r="C38" s="48">
        <f t="shared" si="1"/>
        <v>121.47147743142057</v>
      </c>
      <c r="D38" s="50">
        <v>1869097</v>
      </c>
      <c r="E38" s="48">
        <f t="shared" si="0"/>
        <v>97.839374823660094</v>
      </c>
      <c r="F38" s="50">
        <v>1154076</v>
      </c>
      <c r="G38" s="48">
        <f t="shared" si="2"/>
        <v>101.46570482809554</v>
      </c>
      <c r="H38" s="50">
        <v>2579366</v>
      </c>
      <c r="I38" s="49">
        <f t="shared" si="3"/>
        <v>117.8992143605458</v>
      </c>
      <c r="J38" s="10"/>
      <c r="K38" s="21"/>
      <c r="O38" s="20"/>
      <c r="P38" s="11"/>
    </row>
    <row r="39" spans="1:16">
      <c r="A39" s="46">
        <v>40848</v>
      </c>
      <c r="B39" s="50">
        <v>10984191</v>
      </c>
      <c r="C39" s="48">
        <f t="shared" si="1"/>
        <v>120.44153599323504</v>
      </c>
      <c r="D39" s="50">
        <v>1878909</v>
      </c>
      <c r="E39" s="48">
        <f t="shared" si="0"/>
        <v>98.352991797936838</v>
      </c>
      <c r="F39" s="50">
        <v>1142647</v>
      </c>
      <c r="G39" s="48">
        <f t="shared" si="2"/>
        <v>100.46087365538222</v>
      </c>
      <c r="H39" s="50">
        <v>2543634</v>
      </c>
      <c r="I39" s="49">
        <f t="shared" si="3"/>
        <v>116.26595458758958</v>
      </c>
      <c r="J39" s="10"/>
      <c r="K39" s="21"/>
      <c r="O39" s="11"/>
    </row>
    <row r="40" spans="1:16">
      <c r="A40" s="46">
        <v>40878</v>
      </c>
      <c r="B40" s="50">
        <v>11030939</v>
      </c>
      <c r="C40" s="48">
        <f t="shared" si="1"/>
        <v>120.95412730966532</v>
      </c>
      <c r="D40" s="50">
        <v>1880740</v>
      </c>
      <c r="E40" s="48">
        <f t="shared" si="0"/>
        <v>98.448836954877393</v>
      </c>
      <c r="F40" s="50">
        <v>1121777</v>
      </c>
      <c r="G40" s="48">
        <f t="shared" si="2"/>
        <v>98.625995138055487</v>
      </c>
      <c r="H40" s="50">
        <v>2554200</v>
      </c>
      <c r="I40" s="49">
        <f t="shared" si="3"/>
        <v>116.74891167818218</v>
      </c>
      <c r="J40" s="10"/>
      <c r="K40" s="21"/>
      <c r="O40" s="11"/>
    </row>
    <row r="41" spans="1:16">
      <c r="A41" s="46">
        <v>40909</v>
      </c>
      <c r="B41" s="50">
        <v>10957242</v>
      </c>
      <c r="C41" s="48">
        <f t="shared" si="1"/>
        <v>120.14604049852981</v>
      </c>
      <c r="D41" s="50">
        <v>1900471</v>
      </c>
      <c r="E41" s="48">
        <f t="shared" si="0"/>
        <v>99.481671903863798</v>
      </c>
      <c r="F41" s="50">
        <v>1139504</v>
      </c>
      <c r="G41" s="48">
        <f t="shared" si="2"/>
        <v>100.18454288490028</v>
      </c>
      <c r="H41" s="50">
        <v>2563237</v>
      </c>
      <c r="I41" s="49">
        <f t="shared" si="3"/>
        <v>117.16198031604756</v>
      </c>
      <c r="J41" s="10"/>
      <c r="K41" s="21"/>
    </row>
    <row r="42" spans="1:16">
      <c r="A42" s="46">
        <v>40940</v>
      </c>
      <c r="B42" s="50">
        <v>10845430</v>
      </c>
      <c r="C42" s="48">
        <f t="shared" si="1"/>
        <v>118.92002312296927</v>
      </c>
      <c r="D42" s="50">
        <v>1921116</v>
      </c>
      <c r="E42" s="48">
        <f t="shared" si="0"/>
        <v>100.56235091262282</v>
      </c>
      <c r="F42" s="50">
        <v>1138592</v>
      </c>
      <c r="G42" s="48">
        <f t="shared" si="2"/>
        <v>100.10436036416228</v>
      </c>
      <c r="H42" s="50">
        <v>2576419</v>
      </c>
      <c r="I42" s="49">
        <f t="shared" si="3"/>
        <v>117.76451110993284</v>
      </c>
      <c r="J42" s="10"/>
      <c r="K42" s="21"/>
    </row>
    <row r="43" spans="1:16">
      <c r="A43" s="46">
        <v>40969</v>
      </c>
      <c r="B43" s="50">
        <v>11257343</v>
      </c>
      <c r="C43" s="48">
        <f t="shared" si="1"/>
        <v>123.43664473084021</v>
      </c>
      <c r="D43" s="50">
        <v>1932074</v>
      </c>
      <c r="E43" s="48">
        <f t="shared" si="0"/>
        <v>101.1359561719099</v>
      </c>
      <c r="F43" s="50">
        <v>1136096</v>
      </c>
      <c r="G43" s="48">
        <f t="shared" si="2"/>
        <v>99.8849134653004</v>
      </c>
      <c r="H43" s="50">
        <v>2574644</v>
      </c>
      <c r="I43" s="49">
        <f t="shared" si="3"/>
        <v>117.68337834107028</v>
      </c>
      <c r="J43" s="10"/>
      <c r="K43" s="21"/>
    </row>
    <row r="44" spans="1:16">
      <c r="A44" s="46">
        <v>41000</v>
      </c>
      <c r="B44" s="50">
        <v>11521869</v>
      </c>
      <c r="C44" s="48">
        <f t="shared" si="1"/>
        <v>126.3371694713647</v>
      </c>
      <c r="D44" s="50">
        <v>1937480</v>
      </c>
      <c r="E44" s="48">
        <f t="shared" si="0"/>
        <v>101.4189375582674</v>
      </c>
      <c r="F44" s="50">
        <v>1121103</v>
      </c>
      <c r="G44" s="48">
        <f t="shared" si="2"/>
        <v>98.566737441808328</v>
      </c>
      <c r="H44" s="50">
        <v>2569269</v>
      </c>
      <c r="I44" s="49">
        <f t="shared" si="3"/>
        <v>117.43769460437376</v>
      </c>
      <c r="J44" s="10"/>
      <c r="K44" s="21"/>
    </row>
    <row r="45" spans="1:16">
      <c r="A45" s="46">
        <v>41030</v>
      </c>
      <c r="B45" s="50">
        <v>11820778</v>
      </c>
      <c r="C45" s="48">
        <f t="shared" si="1"/>
        <v>129.61470343651536</v>
      </c>
      <c r="D45" s="50">
        <v>1931182</v>
      </c>
      <c r="E45" s="48">
        <f t="shared" si="0"/>
        <v>101.0892637197029</v>
      </c>
      <c r="F45" s="50">
        <v>1113613</v>
      </c>
      <c r="G45" s="48">
        <f t="shared" si="2"/>
        <v>97.908220906361407</v>
      </c>
      <c r="H45" s="50">
        <v>2574350</v>
      </c>
      <c r="I45" s="49">
        <f t="shared" si="3"/>
        <v>117.66994001203051</v>
      </c>
      <c r="J45" s="10"/>
      <c r="K45" s="21"/>
    </row>
    <row r="46" spans="1:16">
      <c r="A46" s="46">
        <v>41061</v>
      </c>
      <c r="B46" s="50">
        <v>12087084</v>
      </c>
      <c r="C46" s="48">
        <f t="shared" si="1"/>
        <v>132.53474585786566</v>
      </c>
      <c r="D46" s="50">
        <v>1935759</v>
      </c>
      <c r="E46" s="48">
        <f t="shared" si="0"/>
        <v>101.32885043915508</v>
      </c>
      <c r="F46" s="50">
        <v>1104403</v>
      </c>
      <c r="G46" s="48">
        <f t="shared" si="2"/>
        <v>97.098482950224422</v>
      </c>
      <c r="H46" s="50">
        <v>2610813</v>
      </c>
      <c r="I46" s="49">
        <f t="shared" si="3"/>
        <v>119.33661277317746</v>
      </c>
      <c r="J46" s="10"/>
      <c r="K46" s="21"/>
    </row>
    <row r="47" spans="1:16">
      <c r="A47" s="46">
        <v>41091</v>
      </c>
      <c r="B47" s="50">
        <v>12107944</v>
      </c>
      <c r="C47" s="48">
        <f t="shared" si="1"/>
        <v>132.76347553316162</v>
      </c>
      <c r="D47" s="50">
        <v>1938997</v>
      </c>
      <c r="E47" s="48">
        <f t="shared" si="0"/>
        <v>101.49834613449835</v>
      </c>
      <c r="F47" s="50">
        <v>1103934</v>
      </c>
      <c r="G47" s="48">
        <f t="shared" si="2"/>
        <v>97.057248737257169</v>
      </c>
      <c r="H47" s="50">
        <v>2613791</v>
      </c>
      <c r="I47" s="49">
        <f t="shared" si="3"/>
        <v>119.47273299045787</v>
      </c>
      <c r="J47" s="10"/>
      <c r="K47" s="21"/>
    </row>
    <row r="48" spans="1:16">
      <c r="A48" s="46">
        <v>41122</v>
      </c>
      <c r="B48" s="50">
        <v>11716148</v>
      </c>
      <c r="C48" s="48">
        <f t="shared" si="1"/>
        <v>128.46743661359028</v>
      </c>
      <c r="D48" s="50">
        <v>1937355</v>
      </c>
      <c r="E48" s="48">
        <f t="shared" si="0"/>
        <v>101.41239433346263</v>
      </c>
      <c r="F48" s="50">
        <v>1101083</v>
      </c>
      <c r="G48" s="48">
        <f t="shared" si="2"/>
        <v>96.80659044052031</v>
      </c>
      <c r="H48" s="50">
        <v>2600540</v>
      </c>
      <c r="I48" s="49">
        <f t="shared" si="3"/>
        <v>118.86704830302244</v>
      </c>
      <c r="J48" s="10"/>
      <c r="K48" s="21"/>
    </row>
    <row r="49" spans="1:11">
      <c r="A49" s="46">
        <v>41153</v>
      </c>
      <c r="B49" s="50">
        <v>12069085</v>
      </c>
      <c r="C49" s="48">
        <f t="shared" si="1"/>
        <v>132.33738701675099</v>
      </c>
      <c r="D49" s="50">
        <v>1937908</v>
      </c>
      <c r="E49" s="48">
        <f t="shared" si="0"/>
        <v>101.44134155999902</v>
      </c>
      <c r="F49" s="50">
        <v>1097163</v>
      </c>
      <c r="G49" s="48">
        <f t="shared" si="2"/>
        <v>96.461946272435938</v>
      </c>
      <c r="H49" s="50">
        <v>2613470</v>
      </c>
      <c r="I49" s="49">
        <f t="shared" si="3"/>
        <v>119.45806052915935</v>
      </c>
      <c r="J49" s="10"/>
      <c r="K49" s="21"/>
    </row>
    <row r="50" spans="1:11">
      <c r="A50" s="46">
        <v>41183</v>
      </c>
      <c r="B50" s="50">
        <v>11743906</v>
      </c>
      <c r="C50" s="48">
        <f t="shared" si="1"/>
        <v>128.77180278458093</v>
      </c>
      <c r="D50" s="50">
        <v>1987922</v>
      </c>
      <c r="E50" s="48">
        <f t="shared" si="0"/>
        <v>104.05936432309292</v>
      </c>
      <c r="F50" s="50">
        <v>1079239</v>
      </c>
      <c r="G50" s="48">
        <f t="shared" si="2"/>
        <v>94.886078397756307</v>
      </c>
      <c r="H50" s="50">
        <v>2688851</v>
      </c>
      <c r="I50" s="49">
        <f t="shared" si="3"/>
        <v>122.90362066979557</v>
      </c>
      <c r="J50" s="10"/>
      <c r="K50" s="21"/>
    </row>
    <row r="51" spans="1:11">
      <c r="A51" s="46">
        <v>41214</v>
      </c>
      <c r="B51" s="50">
        <v>11996881</v>
      </c>
      <c r="C51" s="48">
        <f t="shared" si="1"/>
        <v>131.54567093453286</v>
      </c>
      <c r="D51" s="50">
        <v>1933781</v>
      </c>
      <c r="E51" s="48">
        <f t="shared" si="0"/>
        <v>101.22531044984409</v>
      </c>
      <c r="F51" s="50">
        <v>1071133</v>
      </c>
      <c r="G51" s="48">
        <f t="shared" si="2"/>
        <v>94.173403493038975</v>
      </c>
      <c r="H51" s="50">
        <v>2622715</v>
      </c>
      <c r="I51" s="49">
        <f t="shared" si="3"/>
        <v>119.88063655627734</v>
      </c>
      <c r="J51" s="10"/>
      <c r="K51" s="21"/>
    </row>
    <row r="52" spans="1:11">
      <c r="A52" s="46">
        <v>41244</v>
      </c>
      <c r="B52" s="50">
        <v>11939620</v>
      </c>
      <c r="C52" s="48">
        <f t="shared" si="1"/>
        <v>130.91780468634869</v>
      </c>
      <c r="D52" s="50">
        <v>1910505</v>
      </c>
      <c r="E52" s="48">
        <f t="shared" si="0"/>
        <v>100.00690964539385</v>
      </c>
      <c r="F52" s="50">
        <v>1056852</v>
      </c>
      <c r="G52" s="48">
        <f t="shared" si="2"/>
        <v>92.917826104158152</v>
      </c>
      <c r="H52" s="50">
        <v>2662608</v>
      </c>
      <c r="I52" s="49">
        <f t="shared" si="3"/>
        <v>121.70408982288832</v>
      </c>
      <c r="J52" s="10"/>
      <c r="K52" s="21"/>
    </row>
    <row r="53" spans="1:11">
      <c r="A53" s="46">
        <v>41275</v>
      </c>
      <c r="B53" s="50">
        <v>11818115</v>
      </c>
      <c r="C53" s="48">
        <f t="shared" si="1"/>
        <v>129.58550367020118</v>
      </c>
      <c r="D53" s="50">
        <v>1913440</v>
      </c>
      <c r="E53" s="48">
        <f t="shared" si="0"/>
        <v>100.16054456381032</v>
      </c>
      <c r="F53" s="50">
        <v>1050279</v>
      </c>
      <c r="G53" s="48">
        <f t="shared" si="2"/>
        <v>92.339931686602398</v>
      </c>
      <c r="H53" s="50">
        <v>2667984</v>
      </c>
      <c r="I53" s="49">
        <f t="shared" si="3"/>
        <v>121.949819268187</v>
      </c>
      <c r="J53" s="10"/>
      <c r="K53" s="21"/>
    </row>
    <row r="54" spans="1:11">
      <c r="A54" s="46">
        <v>41306</v>
      </c>
      <c r="B54" s="50">
        <v>11748042</v>
      </c>
      <c r="C54" s="48">
        <f t="shared" si="1"/>
        <v>128.81715398002794</v>
      </c>
      <c r="D54" s="50">
        <v>1927111.9999999998</v>
      </c>
      <c r="E54" s="48">
        <f t="shared" si="0"/>
        <v>100.87621632005894</v>
      </c>
      <c r="F54" s="50">
        <v>1042120</v>
      </c>
      <c r="G54" s="48">
        <f t="shared" si="2"/>
        <v>91.622597052061494</v>
      </c>
      <c r="H54" s="50">
        <v>2670744</v>
      </c>
      <c r="I54" s="49">
        <f t="shared" si="3"/>
        <v>122.07597501019303</v>
      </c>
      <c r="K54" s="21"/>
    </row>
    <row r="55" spans="1:11">
      <c r="A55" s="46">
        <v>41334</v>
      </c>
      <c r="B55" s="50">
        <v>12030850</v>
      </c>
      <c r="C55" s="48">
        <f t="shared" si="1"/>
        <v>131.91814065361862</v>
      </c>
      <c r="D55" s="50">
        <v>1938193</v>
      </c>
      <c r="E55" s="48">
        <f t="shared" si="0"/>
        <v>101.45626011255393</v>
      </c>
      <c r="F55" s="50">
        <v>1034903</v>
      </c>
      <c r="G55" s="48">
        <f t="shared" si="2"/>
        <v>90.988082521177589</v>
      </c>
      <c r="H55" s="50">
        <v>2651342</v>
      </c>
      <c r="I55" s="49">
        <f t="shared" si="3"/>
        <v>121.18913671077243</v>
      </c>
      <c r="K55" s="21"/>
    </row>
    <row r="56" spans="1:11">
      <c r="A56" s="46">
        <v>41365</v>
      </c>
      <c r="B56" s="50">
        <v>12262422</v>
      </c>
      <c r="C56" s="48">
        <f t="shared" si="1"/>
        <v>134.45732513912378</v>
      </c>
      <c r="D56" s="50">
        <v>1948982</v>
      </c>
      <c r="E56" s="48">
        <f t="shared" si="0"/>
        <v>102.02101893190492</v>
      </c>
      <c r="F56" s="50">
        <v>1027778</v>
      </c>
      <c r="G56" s="48">
        <f t="shared" si="2"/>
        <v>90.361656577912001</v>
      </c>
      <c r="H56" s="50">
        <v>2649513</v>
      </c>
      <c r="I56" s="49">
        <f t="shared" si="3"/>
        <v>121.10553567739235</v>
      </c>
      <c r="J56" s="11"/>
      <c r="K56" s="21"/>
    </row>
    <row r="57" spans="1:11">
      <c r="A57" s="46">
        <v>41395</v>
      </c>
      <c r="B57" s="50">
        <v>12354071</v>
      </c>
      <c r="C57" s="48">
        <f t="shared" si="1"/>
        <v>135.46225543688027</v>
      </c>
      <c r="D57" s="50">
        <v>1958586</v>
      </c>
      <c r="E57" s="48">
        <f t="shared" si="0"/>
        <v>102.52374798010651</v>
      </c>
      <c r="F57" s="50">
        <v>1022716</v>
      </c>
      <c r="G57" s="48">
        <f t="shared" si="2"/>
        <v>89.916608420043872</v>
      </c>
      <c r="H57" s="50">
        <v>2650756</v>
      </c>
      <c r="I57" s="49">
        <f t="shared" si="3"/>
        <v>121.16235146989722</v>
      </c>
      <c r="K57" s="21"/>
    </row>
    <row r="58" spans="1:11">
      <c r="A58" s="46">
        <v>41426</v>
      </c>
      <c r="B58" s="50">
        <v>12561253</v>
      </c>
      <c r="C58" s="48">
        <f t="shared" si="1"/>
        <v>137.73400383511463</v>
      </c>
      <c r="D58" s="50">
        <v>1961927</v>
      </c>
      <c r="E58" s="48">
        <f t="shared" si="0"/>
        <v>102.69863529268892</v>
      </c>
      <c r="F58" s="50">
        <v>1012428</v>
      </c>
      <c r="G58" s="48">
        <f t="shared" si="2"/>
        <v>89.012093317683679</v>
      </c>
      <c r="H58" s="50">
        <v>2663305</v>
      </c>
      <c r="I58" s="49">
        <f t="shared" si="3"/>
        <v>121.73594871860504</v>
      </c>
      <c r="K58" s="21"/>
    </row>
    <row r="59" spans="1:11">
      <c r="A59" s="46">
        <v>41456</v>
      </c>
      <c r="B59" s="50">
        <v>12615267</v>
      </c>
      <c r="C59" s="48">
        <f t="shared" si="1"/>
        <v>138.32626676327553</v>
      </c>
      <c r="D59" s="50">
        <v>1966920</v>
      </c>
      <c r="E59" s="48">
        <f t="shared" si="0"/>
        <v>102.95999786429142</v>
      </c>
      <c r="F59" s="50">
        <v>1003774</v>
      </c>
      <c r="G59" s="48">
        <f t="shared" si="2"/>
        <v>88.251238564979047</v>
      </c>
      <c r="H59" s="50">
        <v>2668898</v>
      </c>
      <c r="I59" s="49">
        <f t="shared" si="3"/>
        <v>121.99159693057595</v>
      </c>
      <c r="K59" s="21"/>
    </row>
    <row r="60" spans="1:11">
      <c r="A60" s="46">
        <v>41487</v>
      </c>
      <c r="B60" s="50">
        <v>12542642</v>
      </c>
      <c r="C60" s="48">
        <f t="shared" si="1"/>
        <v>137.52993442059244</v>
      </c>
      <c r="D60" s="50">
        <v>1945347</v>
      </c>
      <c r="E60" s="48">
        <f t="shared" si="0"/>
        <v>101.83074195458164</v>
      </c>
      <c r="F60" s="50">
        <v>986334</v>
      </c>
      <c r="G60" s="48">
        <f t="shared" si="2"/>
        <v>86.717923694726153</v>
      </c>
      <c r="H60" s="50">
        <v>2663081</v>
      </c>
      <c r="I60" s="49">
        <f t="shared" si="3"/>
        <v>121.72570999171761</v>
      </c>
      <c r="K60" s="21"/>
    </row>
    <row r="61" spans="1:11">
      <c r="A61" s="46">
        <v>41518</v>
      </c>
      <c r="B61" s="50">
        <v>12679379</v>
      </c>
      <c r="C61" s="48">
        <f t="shared" si="1"/>
        <v>139.02925415266071</v>
      </c>
      <c r="D61" s="50">
        <v>1913073</v>
      </c>
      <c r="E61" s="48">
        <f t="shared" si="0"/>
        <v>100.14133365578346</v>
      </c>
      <c r="F61" s="50">
        <v>970007</v>
      </c>
      <c r="G61" s="48">
        <f t="shared" si="2"/>
        <v>85.282463150768635</v>
      </c>
      <c r="H61" s="50">
        <v>2707070</v>
      </c>
      <c r="I61" s="49">
        <f t="shared" si="3"/>
        <v>123.73638569284185</v>
      </c>
      <c r="K61" s="21"/>
    </row>
    <row r="62" spans="1:11">
      <c r="A62" s="46">
        <v>41548</v>
      </c>
      <c r="B62" s="50">
        <v>12412998</v>
      </c>
      <c r="C62" s="48">
        <f t="shared" si="1"/>
        <v>136.10838935711828</v>
      </c>
      <c r="D62" s="50">
        <v>1896377</v>
      </c>
      <c r="E62" s="48">
        <f t="shared" si="0"/>
        <v>99.267368205057338</v>
      </c>
      <c r="F62" s="50">
        <v>960369</v>
      </c>
      <c r="G62" s="48">
        <f t="shared" si="2"/>
        <v>84.43509567832038</v>
      </c>
      <c r="H62" s="50">
        <v>2756891</v>
      </c>
      <c r="I62" s="49">
        <f t="shared" si="3"/>
        <v>126.0136339618571</v>
      </c>
    </row>
    <row r="63" spans="1:11">
      <c r="A63" s="46">
        <v>41579</v>
      </c>
      <c r="B63" s="50">
        <v>12557625</v>
      </c>
      <c r="C63" s="48">
        <f t="shared" si="1"/>
        <v>137.69422285419546</v>
      </c>
      <c r="D63" s="50">
        <v>1860055</v>
      </c>
      <c r="E63" s="48">
        <f t="shared" si="0"/>
        <v>97.366064114180844</v>
      </c>
      <c r="F63" s="50">
        <v>940806</v>
      </c>
      <c r="G63" s="48">
        <f t="shared" si="2"/>
        <v>82.715127856831998</v>
      </c>
      <c r="H63" s="50">
        <v>2766055</v>
      </c>
      <c r="I63" s="49">
        <f t="shared" si="3"/>
        <v>126.43250759219882</v>
      </c>
    </row>
    <row r="64" spans="1:11">
      <c r="A64" s="46">
        <v>41609</v>
      </c>
      <c r="B64" s="50">
        <v>12484113</v>
      </c>
      <c r="C64" s="48">
        <f t="shared" si="1"/>
        <v>136.88816456606713</v>
      </c>
      <c r="D64" s="50">
        <v>1832463</v>
      </c>
      <c r="E64" s="48">
        <f t="shared" si="0"/>
        <v>95.921738843670852</v>
      </c>
      <c r="F64" s="50">
        <v>928454</v>
      </c>
      <c r="G64" s="48">
        <f t="shared" si="2"/>
        <v>81.629147049643706</v>
      </c>
      <c r="H64" s="50">
        <v>2823400</v>
      </c>
      <c r="I64" s="49">
        <f t="shared" si="3"/>
        <v>129.053667383987</v>
      </c>
    </row>
    <row r="65" spans="1:9">
      <c r="A65" s="46">
        <v>41640</v>
      </c>
      <c r="B65" s="50">
        <v>12447958</v>
      </c>
      <c r="C65" s="48">
        <f t="shared" si="1"/>
        <v>136.49172538052898</v>
      </c>
      <c r="D65" s="50">
        <v>1849023</v>
      </c>
      <c r="E65" s="48">
        <f t="shared" si="0"/>
        <v>96.788585265809346</v>
      </c>
      <c r="F65" s="50">
        <v>908141</v>
      </c>
      <c r="G65" s="48">
        <f t="shared" si="2"/>
        <v>79.84323965518</v>
      </c>
      <c r="H65" s="51">
        <v>2838873</v>
      </c>
      <c r="I65" s="49">
        <f t="shared" si="3"/>
        <v>129.76091658545772</v>
      </c>
    </row>
    <row r="66" spans="1:9">
      <c r="A66" s="46">
        <v>41671</v>
      </c>
      <c r="B66" s="50">
        <v>12486017</v>
      </c>
      <c r="C66" s="48">
        <f t="shared" si="1"/>
        <v>136.90904190555725</v>
      </c>
      <c r="D66" s="50">
        <v>1925354</v>
      </c>
      <c r="E66" s="48">
        <f t="shared" ref="E66:E76" si="4">(D66/$D$2)*100</f>
        <v>100.7841924064044</v>
      </c>
      <c r="F66" s="50">
        <v>929946</v>
      </c>
      <c r="G66" s="48">
        <f t="shared" si="2"/>
        <v>81.760322840149286</v>
      </c>
      <c r="H66" s="51">
        <v>2836699</v>
      </c>
      <c r="I66" s="49">
        <f t="shared" si="3"/>
        <v>129.66154608432689</v>
      </c>
    </row>
    <row r="67" spans="1:9">
      <c r="A67" s="46">
        <v>41699</v>
      </c>
      <c r="B67" s="50">
        <v>12700185</v>
      </c>
      <c r="C67" s="48">
        <f t="shared" ref="C67:C76" si="5">(B67/$B$2)*100</f>
        <v>139.25739171853837</v>
      </c>
      <c r="D67" s="50">
        <v>1928800</v>
      </c>
      <c r="E67" s="48">
        <f t="shared" si="4"/>
        <v>100.96457602782283</v>
      </c>
      <c r="F67" s="50">
        <v>942484</v>
      </c>
      <c r="G67" s="48">
        <f t="shared" ref="G67:G88" si="6">(F67/$F$2)*100</f>
        <v>82.862656661435466</v>
      </c>
      <c r="H67" s="51">
        <v>2849623</v>
      </c>
      <c r="I67" s="49">
        <f t="shared" ref="I67:I88" si="7">(H67/$H$2)*100</f>
        <v>130.25228405885073</v>
      </c>
    </row>
    <row r="68" spans="1:9">
      <c r="A68" s="46">
        <v>41730</v>
      </c>
      <c r="B68" s="50">
        <v>12868737</v>
      </c>
      <c r="C68" s="48">
        <f t="shared" si="5"/>
        <v>141.10556258289532</v>
      </c>
      <c r="D68" s="50">
        <v>1902614</v>
      </c>
      <c r="E68" s="48">
        <f t="shared" si="4"/>
        <v>99.593848949917103</v>
      </c>
      <c r="F68" s="50">
        <v>913407</v>
      </c>
      <c r="G68" s="48">
        <f t="shared" si="6"/>
        <v>80.306223376897407</v>
      </c>
      <c r="H68" s="51">
        <v>2844868</v>
      </c>
      <c r="I68" s="49">
        <f t="shared" si="7"/>
        <v>130.03493965550342</v>
      </c>
    </row>
    <row r="69" spans="1:9">
      <c r="A69" s="46">
        <v>41760</v>
      </c>
      <c r="B69" s="50">
        <v>13068558</v>
      </c>
      <c r="C69" s="48">
        <f t="shared" si="5"/>
        <v>143.29659769542243</v>
      </c>
      <c r="D69" s="50">
        <v>1904808</v>
      </c>
      <c r="E69" s="48">
        <f t="shared" si="4"/>
        <v>99.708695631690773</v>
      </c>
      <c r="F69" s="50">
        <v>911396</v>
      </c>
      <c r="G69" s="48">
        <f t="shared" si="6"/>
        <v>80.129417401892908</v>
      </c>
      <c r="H69" s="51">
        <v>2849314</v>
      </c>
      <c r="I69" s="49">
        <f t="shared" si="7"/>
        <v>130.23816010077834</v>
      </c>
    </row>
    <row r="70" spans="1:9">
      <c r="A70" s="46">
        <v>41791</v>
      </c>
      <c r="B70" s="50">
        <v>13351474</v>
      </c>
      <c r="C70" s="48">
        <f t="shared" si="5"/>
        <v>146.39876858784976</v>
      </c>
      <c r="D70" s="50">
        <v>1906518</v>
      </c>
      <c r="E70" s="48">
        <f t="shared" si="4"/>
        <v>99.79820694702029</v>
      </c>
      <c r="F70" s="50">
        <v>911356</v>
      </c>
      <c r="G70" s="48">
        <f t="shared" si="6"/>
        <v>80.125900624667551</v>
      </c>
      <c r="H70" s="51">
        <v>2852087</v>
      </c>
      <c r="I70" s="49">
        <f t="shared" si="7"/>
        <v>130.36491005461264</v>
      </c>
    </row>
    <row r="71" spans="1:9">
      <c r="A71" s="46">
        <v>41821</v>
      </c>
      <c r="B71" s="50">
        <v>13109755</v>
      </c>
      <c r="C71" s="48">
        <f t="shared" si="5"/>
        <v>143.74832235664812</v>
      </c>
      <c r="D71" s="50">
        <v>1948562</v>
      </c>
      <c r="E71" s="48">
        <f t="shared" si="4"/>
        <v>101.99903369656083</v>
      </c>
      <c r="F71" s="50">
        <v>927355</v>
      </c>
      <c r="G71" s="48">
        <f t="shared" si="6"/>
        <v>81.532523595377199</v>
      </c>
      <c r="H71" s="51">
        <v>2864800</v>
      </c>
      <c r="I71" s="49">
        <f t="shared" si="7"/>
        <v>130.94600351407732</v>
      </c>
    </row>
    <row r="72" spans="1:9">
      <c r="A72" s="46">
        <v>41852</v>
      </c>
      <c r="B72" s="50">
        <v>13212186</v>
      </c>
      <c r="C72" s="48">
        <f t="shared" si="5"/>
        <v>144.87147716826084</v>
      </c>
      <c r="D72" s="50">
        <v>1983848</v>
      </c>
      <c r="E72" s="48">
        <f t="shared" si="4"/>
        <v>103.84610754025523</v>
      </c>
      <c r="F72" s="50">
        <v>925809</v>
      </c>
      <c r="G72" s="48">
        <f t="shared" si="6"/>
        <v>81.396600155617392</v>
      </c>
      <c r="H72" s="51">
        <v>2859563</v>
      </c>
      <c r="I72" s="49">
        <f t="shared" si="7"/>
        <v>130.70662756448112</v>
      </c>
    </row>
    <row r="73" spans="1:9">
      <c r="A73" s="46">
        <v>41883</v>
      </c>
      <c r="B73" s="50">
        <v>13321597</v>
      </c>
      <c r="C73" s="48">
        <f t="shared" si="5"/>
        <v>146.07116760468494</v>
      </c>
      <c r="D73" s="50">
        <v>1984653</v>
      </c>
      <c r="E73" s="48">
        <f t="shared" si="4"/>
        <v>103.88824590799808</v>
      </c>
      <c r="F73" s="50">
        <v>922896</v>
      </c>
      <c r="G73" s="48">
        <f t="shared" si="6"/>
        <v>81.140490854181223</v>
      </c>
      <c r="H73" s="51">
        <v>2879940</v>
      </c>
      <c r="I73" s="49">
        <f t="shared" si="7"/>
        <v>131.63803175102342</v>
      </c>
    </row>
    <row r="74" spans="1:9">
      <c r="A74" s="46">
        <v>41913</v>
      </c>
      <c r="B74" s="51">
        <v>13211467</v>
      </c>
      <c r="C74" s="48">
        <f t="shared" si="5"/>
        <v>144.8635933410059</v>
      </c>
      <c r="D74" s="50">
        <v>2001958</v>
      </c>
      <c r="E74" s="48">
        <f t="shared" si="4"/>
        <v>104.79408994997313</v>
      </c>
      <c r="F74" s="50">
        <v>922888</v>
      </c>
      <c r="G74" s="48">
        <f t="shared" si="6"/>
        <v>81.139787498736155</v>
      </c>
      <c r="H74" s="51">
        <v>2908367</v>
      </c>
      <c r="I74" s="49">
        <f t="shared" si="7"/>
        <v>132.93739018508327</v>
      </c>
    </row>
    <row r="75" spans="1:9" s="69" customFormat="1">
      <c r="A75" s="68">
        <v>41944</v>
      </c>
      <c r="B75" s="70">
        <v>13237370</v>
      </c>
      <c r="C75" s="47">
        <f t="shared" si="5"/>
        <v>145.14761945697865</v>
      </c>
      <c r="D75" s="70">
        <v>1990727</v>
      </c>
      <c r="E75" s="47">
        <f t="shared" si="4"/>
        <v>104.20619428771241</v>
      </c>
      <c r="F75" s="70">
        <v>878159</v>
      </c>
      <c r="G75" s="47">
        <f t="shared" si="6"/>
        <v>77.207239285918376</v>
      </c>
      <c r="H75" s="70">
        <v>2929226</v>
      </c>
      <c r="I75" s="49">
        <f t="shared" si="7"/>
        <v>133.89082591787445</v>
      </c>
    </row>
    <row r="76" spans="1:9">
      <c r="A76" s="72">
        <v>41974</v>
      </c>
      <c r="B76" s="73">
        <v>13240122</v>
      </c>
      <c r="C76" s="47">
        <f t="shared" si="5"/>
        <v>145.17779510733408</v>
      </c>
      <c r="D76" s="74">
        <v>1963165</v>
      </c>
      <c r="E76" s="47">
        <f t="shared" si="4"/>
        <v>102.76343939115556</v>
      </c>
      <c r="F76" s="70">
        <v>864468</v>
      </c>
      <c r="G76" s="47">
        <f t="shared" si="6"/>
        <v>76.003534361111477</v>
      </c>
      <c r="H76" s="67">
        <v>2910148</v>
      </c>
      <c r="I76" s="49">
        <f t="shared" si="7"/>
        <v>133.01879720555888</v>
      </c>
    </row>
    <row r="77" spans="1:9">
      <c r="A77" s="72">
        <v>42005</v>
      </c>
      <c r="B77" s="76">
        <v>13058277</v>
      </c>
      <c r="C77" s="47">
        <f t="shared" ref="C77:C86" si="8">(B77/$B$2)*100</f>
        <v>143.18386664116943</v>
      </c>
      <c r="D77" s="85">
        <v>1971494</v>
      </c>
      <c r="E77" s="47">
        <f t="shared" ref="E77:E88" si="9">(D77/$D$2)*100</f>
        <v>103.19942754634828</v>
      </c>
      <c r="F77" s="76">
        <v>850325</v>
      </c>
      <c r="G77" s="47">
        <f t="shared" si="6"/>
        <v>74.760089853658101</v>
      </c>
      <c r="H77" s="76">
        <v>2926680</v>
      </c>
      <c r="I77" s="49">
        <f t="shared" si="7"/>
        <v>133.77445181673411</v>
      </c>
    </row>
    <row r="78" spans="1:9">
      <c r="A78" s="72">
        <v>42036</v>
      </c>
      <c r="B78" s="87">
        <v>13019198</v>
      </c>
      <c r="C78" s="47">
        <f t="shared" si="8"/>
        <v>142.75536582712863</v>
      </c>
      <c r="D78" s="77">
        <v>2027866</v>
      </c>
      <c r="E78" s="47">
        <f t="shared" si="9"/>
        <v>106.150264895913</v>
      </c>
      <c r="F78" s="87">
        <v>886675</v>
      </c>
      <c r="G78" s="47">
        <f t="shared" si="6"/>
        <v>77.955961157195546</v>
      </c>
      <c r="H78" s="87">
        <v>2929385</v>
      </c>
      <c r="I78" s="49">
        <f t="shared" si="7"/>
        <v>133.89809358562044</v>
      </c>
    </row>
    <row r="79" spans="1:9">
      <c r="A79" s="72">
        <v>42064</v>
      </c>
      <c r="B79" s="77">
        <v>13328128</v>
      </c>
      <c r="C79" s="47">
        <f t="shared" si="8"/>
        <v>146.14277994933298</v>
      </c>
      <c r="D79" s="77">
        <v>2025815</v>
      </c>
      <c r="E79" s="47">
        <f t="shared" si="9"/>
        <v>106.04290366331601</v>
      </c>
      <c r="F79" s="77">
        <v>872201</v>
      </c>
      <c r="G79" s="47">
        <f t="shared" si="6"/>
        <v>76.683415318202393</v>
      </c>
      <c r="H79" s="77">
        <v>2926533</v>
      </c>
      <c r="I79" s="49">
        <f t="shared" si="7"/>
        <v>133.76773265221422</v>
      </c>
    </row>
    <row r="80" spans="1:9">
      <c r="A80" s="72">
        <v>42095</v>
      </c>
      <c r="B80" s="87">
        <v>13681271</v>
      </c>
      <c r="C80" s="47">
        <f t="shared" si="8"/>
        <v>150.01498914027468</v>
      </c>
      <c r="D80" s="87">
        <v>1949831</v>
      </c>
      <c r="E80" s="47">
        <f t="shared" si="9"/>
        <v>102.06546051477905</v>
      </c>
      <c r="F80" s="90">
        <v>839337</v>
      </c>
      <c r="G80" s="47">
        <f t="shared" si="6"/>
        <v>73.794031149854277</v>
      </c>
      <c r="H80" s="87">
        <v>2928695</v>
      </c>
      <c r="I80" s="49">
        <f t="shared" si="7"/>
        <v>133.86655465011893</v>
      </c>
    </row>
    <row r="81" spans="1:9">
      <c r="A81" s="72">
        <v>42125</v>
      </c>
      <c r="B81" s="90">
        <v>13830442</v>
      </c>
      <c r="C81" s="47">
        <f t="shared" si="8"/>
        <v>151.65064754840384</v>
      </c>
      <c r="D81" s="90">
        <v>2026587</v>
      </c>
      <c r="E81" s="47">
        <f t="shared" si="9"/>
        <v>106.08331461971039</v>
      </c>
      <c r="F81" s="90">
        <v>848248</v>
      </c>
      <c r="G81" s="47">
        <f t="shared" si="6"/>
        <v>74.577481196231773</v>
      </c>
      <c r="H81" s="90">
        <v>2928677</v>
      </c>
      <c r="I81" s="49">
        <f t="shared" si="7"/>
        <v>133.86573189527977</v>
      </c>
    </row>
    <row r="82" spans="1:9">
      <c r="A82" s="72">
        <v>42156</v>
      </c>
      <c r="B82" s="60">
        <v>14033585</v>
      </c>
      <c r="C82" s="47">
        <f t="shared" si="8"/>
        <v>153.87810835514634</v>
      </c>
      <c r="D82" s="99">
        <v>1996411</v>
      </c>
      <c r="E82" s="47">
        <f t="shared" si="9"/>
        <v>104.50372780603578</v>
      </c>
      <c r="F82" s="99">
        <v>833523</v>
      </c>
      <c r="G82" s="47">
        <f t="shared" si="6"/>
        <v>73.282867580149542</v>
      </c>
      <c r="H82" s="99">
        <v>2936848</v>
      </c>
      <c r="I82" s="49">
        <f t="shared" si="7"/>
        <v>134.23921688366062</v>
      </c>
    </row>
    <row r="83" spans="1:9">
      <c r="A83" s="72">
        <v>42186</v>
      </c>
      <c r="B83" s="99">
        <v>13891275</v>
      </c>
      <c r="C83" s="47">
        <f t="shared" si="8"/>
        <v>152.31768073811045</v>
      </c>
      <c r="D83" s="99">
        <v>2010252</v>
      </c>
      <c r="E83" s="47">
        <f t="shared" si="9"/>
        <v>105.22824600222052</v>
      </c>
      <c r="F83" s="99">
        <v>828946</v>
      </c>
      <c r="G83" s="47">
        <f t="shared" si="6"/>
        <v>72.880460346138804</v>
      </c>
      <c r="H83" s="99">
        <v>2948014</v>
      </c>
      <c r="I83" s="49">
        <f t="shared" si="7"/>
        <v>134.7495991355589</v>
      </c>
    </row>
    <row r="84" spans="1:9">
      <c r="A84" s="72">
        <v>42217</v>
      </c>
      <c r="B84" s="39">
        <v>14021397</v>
      </c>
      <c r="C84" s="47">
        <f t="shared" si="8"/>
        <v>153.74446706643556</v>
      </c>
      <c r="D84" s="39">
        <v>2018645</v>
      </c>
      <c r="E84" s="47">
        <f t="shared" si="9"/>
        <v>105.66758428851328</v>
      </c>
      <c r="F84" s="39">
        <v>611147</v>
      </c>
      <c r="G84" s="47">
        <f t="shared" si="6"/>
        <v>53.731696273534936</v>
      </c>
      <c r="H84" s="39">
        <v>2949836</v>
      </c>
      <c r="I84" s="49">
        <f t="shared" si="7"/>
        <v>134.83288020872376</v>
      </c>
    </row>
    <row r="85" spans="1:9">
      <c r="A85" s="72">
        <v>42248</v>
      </c>
      <c r="B85" s="99">
        <v>13761913</v>
      </c>
      <c r="C85" s="47">
        <f t="shared" si="8"/>
        <v>150.89922780159861</v>
      </c>
      <c r="D85" s="99">
        <v>2027249</v>
      </c>
      <c r="E85" s="47">
        <f t="shared" si="9"/>
        <v>106.11796753827656</v>
      </c>
      <c r="F85" s="99">
        <v>814110</v>
      </c>
      <c r="G85" s="47">
        <f t="shared" si="6"/>
        <v>71.576087673256225</v>
      </c>
      <c r="H85" s="99">
        <v>2967562</v>
      </c>
      <c r="I85" s="49">
        <f t="shared" si="7"/>
        <v>135.64311089089722</v>
      </c>
    </row>
    <row r="86" spans="1:9">
      <c r="A86" s="72">
        <v>42278</v>
      </c>
      <c r="B86" s="99">
        <v>14004735</v>
      </c>
      <c r="C86" s="47">
        <f t="shared" si="8"/>
        <v>153.56176841591872</v>
      </c>
      <c r="D86" s="99">
        <v>2026155</v>
      </c>
      <c r="E86" s="47">
        <f t="shared" si="9"/>
        <v>106.06070123478504</v>
      </c>
      <c r="F86" s="99">
        <v>808113</v>
      </c>
      <c r="G86" s="47">
        <f t="shared" si="6"/>
        <v>71.048834847745525</v>
      </c>
      <c r="H86" s="99">
        <v>3071020</v>
      </c>
      <c r="I86" s="49">
        <f t="shared" si="7"/>
        <v>140.37203145483167</v>
      </c>
    </row>
    <row r="87" spans="1:9">
      <c r="A87" s="72">
        <v>42309</v>
      </c>
      <c r="B87" s="39">
        <v>14040015</v>
      </c>
      <c r="C87" s="47">
        <f>(B87/$B$2)*100</f>
        <v>153.94861323588236</v>
      </c>
      <c r="D87" s="99">
        <v>2027916</v>
      </c>
      <c r="E87" s="47">
        <f t="shared" si="9"/>
        <v>106.15288218583491</v>
      </c>
      <c r="F87" s="99">
        <v>802893</v>
      </c>
      <c r="G87" s="47">
        <f t="shared" si="6"/>
        <v>70.589895419837262</v>
      </c>
      <c r="H87" s="39">
        <v>2996123</v>
      </c>
      <c r="I87" s="49">
        <f t="shared" si="7"/>
        <v>136.94859427764868</v>
      </c>
    </row>
    <row r="88" spans="1:9">
      <c r="A88" s="72">
        <v>42339</v>
      </c>
      <c r="B88" s="99">
        <v>13999398</v>
      </c>
      <c r="C88" s="47">
        <f>(B88/$B$2)*100</f>
        <v>153.5032482684089</v>
      </c>
      <c r="D88" s="99">
        <v>2021157</v>
      </c>
      <c r="E88" s="47">
        <f t="shared" si="9"/>
        <v>105.79907693419032</v>
      </c>
      <c r="F88" s="99">
        <v>797334</v>
      </c>
      <c r="G88" s="47">
        <f t="shared" si="6"/>
        <v>70.101151304944153</v>
      </c>
      <c r="H88" s="99">
        <v>3032971</v>
      </c>
      <c r="I88" s="49">
        <f t="shared" si="7"/>
        <v>138.63286485063341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V98"/>
  <sheetViews>
    <sheetView zoomScaleNormal="100" workbookViewId="0">
      <pane ySplit="1" topLeftCell="A2" activePane="bottomLeft" state="frozen"/>
      <selection activeCell="X1" sqref="X1"/>
      <selection pane="bottomLeft" activeCell="S9" sqref="S9"/>
    </sheetView>
  </sheetViews>
  <sheetFormatPr defaultColWidth="9.1796875" defaultRowHeight="14.5"/>
  <cols>
    <col min="1" max="1" width="17.26953125" style="9" bestFit="1" customWidth="1"/>
    <col min="2" max="2" width="34.453125" style="9" bestFit="1" customWidth="1"/>
    <col min="3" max="3" width="13.453125" style="9" bestFit="1" customWidth="1"/>
    <col min="4" max="5" width="13.453125" style="9" customWidth="1"/>
    <col min="6" max="6" width="21.81640625" style="9" customWidth="1"/>
    <col min="7" max="7" width="30" style="9" customWidth="1"/>
    <col min="8" max="8" width="26.7265625" style="9" customWidth="1"/>
    <col min="9" max="9" width="22" style="9" customWidth="1"/>
    <col min="10" max="10" width="27.1796875" style="9" customWidth="1"/>
    <col min="11" max="11" width="9.1796875" style="9"/>
    <col min="12" max="12" width="40.81640625" style="9" customWidth="1"/>
    <col min="13" max="20" width="9.1796875" style="9"/>
    <col min="21" max="21" width="34.54296875" style="9" bestFit="1" customWidth="1"/>
    <col min="22" max="16384" width="9.1796875" style="9"/>
  </cols>
  <sheetData>
    <row r="1" spans="1:22" ht="63" customHeight="1">
      <c r="A1" s="8" t="s">
        <v>1</v>
      </c>
      <c r="B1" s="8" t="s">
        <v>91</v>
      </c>
      <c r="C1" s="4">
        <v>41974</v>
      </c>
      <c r="D1" s="4">
        <v>42309</v>
      </c>
      <c r="E1" s="4">
        <v>42339</v>
      </c>
      <c r="F1" s="1" t="s">
        <v>284</v>
      </c>
      <c r="G1" s="1" t="s">
        <v>285</v>
      </c>
      <c r="H1" s="1" t="s">
        <v>286</v>
      </c>
      <c r="I1" s="1" t="s">
        <v>287</v>
      </c>
      <c r="J1" s="52" t="s">
        <v>288</v>
      </c>
    </row>
    <row r="2" spans="1:22">
      <c r="A2" s="53">
        <v>1</v>
      </c>
      <c r="B2" s="54" t="s">
        <v>2</v>
      </c>
      <c r="C2" s="77">
        <v>106329</v>
      </c>
      <c r="D2" s="67">
        <v>115112</v>
      </c>
      <c r="E2" s="64">
        <v>113138</v>
      </c>
      <c r="F2" s="71">
        <f t="shared" ref="F2:F33" si="0">E2/$E$90</f>
        <v>8.0816332245143684E-3</v>
      </c>
      <c r="G2" s="71">
        <f>(E2-C2)/C2</f>
        <v>6.4037092420694261E-2</v>
      </c>
      <c r="H2" s="64">
        <f>E2-C2</f>
        <v>6809</v>
      </c>
      <c r="I2" s="56">
        <f>H2/$H$90</f>
        <v>8.9677534914839926E-3</v>
      </c>
      <c r="J2" s="67">
        <f>E2-D2</f>
        <v>-1974</v>
      </c>
      <c r="L2" s="148"/>
      <c r="M2" s="149"/>
      <c r="N2" s="28"/>
      <c r="U2" s="148"/>
      <c r="V2" s="149"/>
    </row>
    <row r="3" spans="1:22">
      <c r="A3" s="53">
        <v>2</v>
      </c>
      <c r="B3" s="54" t="s">
        <v>3</v>
      </c>
      <c r="C3" s="77">
        <v>37646</v>
      </c>
      <c r="D3" s="67">
        <v>99680</v>
      </c>
      <c r="E3" s="64">
        <v>97820</v>
      </c>
      <c r="F3" s="71">
        <f t="shared" si="0"/>
        <v>6.9874433172054974E-3</v>
      </c>
      <c r="G3" s="71">
        <f t="shared" ref="G3:G66" si="1">(E3-C3)/C3</f>
        <v>1.598416830473357</v>
      </c>
      <c r="H3" s="64">
        <f t="shared" ref="H3:H66" si="2">E3-C3</f>
        <v>60174</v>
      </c>
      <c r="I3" s="56">
        <f t="shared" ref="I3:I66" si="3">H3/$H$90</f>
        <v>7.9251813569769097E-2</v>
      </c>
      <c r="J3" s="67">
        <f t="shared" ref="J3:J66" si="4">E3-D3</f>
        <v>-1860</v>
      </c>
      <c r="L3" s="148"/>
      <c r="M3" s="149"/>
      <c r="N3" s="28"/>
      <c r="U3" s="148"/>
      <c r="V3" s="149"/>
    </row>
    <row r="4" spans="1:22">
      <c r="A4" s="53">
        <v>3</v>
      </c>
      <c r="B4" s="54" t="s">
        <v>4</v>
      </c>
      <c r="C4" s="77">
        <v>7582</v>
      </c>
      <c r="D4" s="67">
        <v>8081</v>
      </c>
      <c r="E4" s="64">
        <v>8041</v>
      </c>
      <c r="F4" s="71">
        <f t="shared" si="0"/>
        <v>5.7438184127631771E-4</v>
      </c>
      <c r="G4" s="71">
        <f t="shared" si="1"/>
        <v>6.0538116591928252E-2</v>
      </c>
      <c r="H4" s="64">
        <f t="shared" si="2"/>
        <v>459</v>
      </c>
      <c r="I4" s="56">
        <f t="shared" si="3"/>
        <v>6.0452325636527432E-4</v>
      </c>
      <c r="J4" s="67">
        <f t="shared" si="4"/>
        <v>-40</v>
      </c>
      <c r="L4" s="148"/>
      <c r="M4" s="149"/>
      <c r="N4" s="28"/>
      <c r="U4" s="148"/>
      <c r="V4" s="149"/>
    </row>
    <row r="5" spans="1:22">
      <c r="A5" s="53">
        <v>5</v>
      </c>
      <c r="B5" s="54" t="s">
        <v>5</v>
      </c>
      <c r="C5" s="77">
        <v>41058</v>
      </c>
      <c r="D5" s="67">
        <v>40781</v>
      </c>
      <c r="E5" s="64">
        <v>40508</v>
      </c>
      <c r="F5" s="71">
        <f t="shared" si="0"/>
        <v>2.8935529942073221E-3</v>
      </c>
      <c r="G5" s="71">
        <f t="shared" si="1"/>
        <v>-1.3395684154123436E-2</v>
      </c>
      <c r="H5" s="64">
        <f t="shared" si="2"/>
        <v>-550</v>
      </c>
      <c r="I5" s="56">
        <f t="shared" si="3"/>
        <v>-7.2437427233311739E-4</v>
      </c>
      <c r="J5" s="67">
        <f t="shared" si="4"/>
        <v>-273</v>
      </c>
      <c r="L5" s="148"/>
      <c r="M5" s="149"/>
      <c r="N5" s="28"/>
      <c r="U5" s="148"/>
      <c r="V5" s="149"/>
    </row>
    <row r="6" spans="1:22">
      <c r="A6" s="53">
        <v>6</v>
      </c>
      <c r="B6" s="54" t="s">
        <v>6</v>
      </c>
      <c r="C6" s="77">
        <v>3356</v>
      </c>
      <c r="D6" s="67">
        <v>3126</v>
      </c>
      <c r="E6" s="64">
        <v>3118</v>
      </c>
      <c r="F6" s="71">
        <f t="shared" si="0"/>
        <v>2.2272386284038784E-4</v>
      </c>
      <c r="G6" s="71">
        <f t="shared" si="1"/>
        <v>-7.0917759237187128E-2</v>
      </c>
      <c r="H6" s="64">
        <f t="shared" si="2"/>
        <v>-238</v>
      </c>
      <c r="I6" s="56">
        <f t="shared" si="3"/>
        <v>-3.1345650330051258E-4</v>
      </c>
      <c r="J6" s="67">
        <f t="shared" si="4"/>
        <v>-8</v>
      </c>
      <c r="L6" s="148"/>
      <c r="M6" s="149"/>
      <c r="N6" s="28"/>
      <c r="U6" s="148"/>
      <c r="V6" s="149"/>
    </row>
    <row r="7" spans="1:22">
      <c r="A7" s="53">
        <v>7</v>
      </c>
      <c r="B7" s="54" t="s">
        <v>7</v>
      </c>
      <c r="C7" s="77">
        <v>23422</v>
      </c>
      <c r="D7" s="67">
        <v>23910</v>
      </c>
      <c r="E7" s="64">
        <v>22392</v>
      </c>
      <c r="F7" s="71">
        <f t="shared" si="0"/>
        <v>1.5994973498146135E-3</v>
      </c>
      <c r="G7" s="71">
        <f t="shared" si="1"/>
        <v>-4.3975749295534113E-2</v>
      </c>
      <c r="H7" s="64">
        <f t="shared" si="2"/>
        <v>-1030</v>
      </c>
      <c r="I7" s="56">
        <f t="shared" si="3"/>
        <v>-1.3565554554602016E-3</v>
      </c>
      <c r="J7" s="67">
        <f t="shared" si="4"/>
        <v>-1518</v>
      </c>
      <c r="L7" s="148"/>
      <c r="M7" s="149"/>
      <c r="N7" s="28"/>
      <c r="U7" s="148"/>
      <c r="V7" s="149"/>
    </row>
    <row r="8" spans="1:22">
      <c r="A8" s="53">
        <v>8</v>
      </c>
      <c r="B8" s="54" t="s">
        <v>8</v>
      </c>
      <c r="C8" s="77">
        <v>56250</v>
      </c>
      <c r="D8" s="67">
        <v>62250</v>
      </c>
      <c r="E8" s="64">
        <v>59893</v>
      </c>
      <c r="F8" s="71">
        <f t="shared" si="0"/>
        <v>4.2782553935533513E-3</v>
      </c>
      <c r="G8" s="71">
        <f t="shared" si="1"/>
        <v>6.4764444444444444E-2</v>
      </c>
      <c r="H8" s="64">
        <f t="shared" si="2"/>
        <v>3643</v>
      </c>
      <c r="I8" s="56">
        <f t="shared" si="3"/>
        <v>4.7979917711082664E-3</v>
      </c>
      <c r="J8" s="67">
        <f t="shared" si="4"/>
        <v>-2357</v>
      </c>
      <c r="L8" s="148"/>
      <c r="M8" s="149"/>
      <c r="N8" s="28"/>
      <c r="U8" s="148"/>
      <c r="V8" s="149"/>
    </row>
    <row r="9" spans="1:22">
      <c r="A9" s="53">
        <v>9</v>
      </c>
      <c r="B9" s="54" t="s">
        <v>9</v>
      </c>
      <c r="C9" s="77">
        <v>8232</v>
      </c>
      <c r="D9" s="67">
        <v>6114</v>
      </c>
      <c r="E9" s="64">
        <v>5948</v>
      </c>
      <c r="F9" s="71">
        <f t="shared" si="0"/>
        <v>4.2487541249988035E-4</v>
      </c>
      <c r="G9" s="71">
        <f t="shared" si="1"/>
        <v>-0.27745383867832846</v>
      </c>
      <c r="H9" s="64">
        <f t="shared" si="2"/>
        <v>-2284</v>
      </c>
      <c r="I9" s="56">
        <f t="shared" si="3"/>
        <v>-3.0081287963797092E-3</v>
      </c>
      <c r="J9" s="67">
        <f t="shared" si="4"/>
        <v>-166</v>
      </c>
      <c r="L9" s="148"/>
      <c r="M9" s="149"/>
      <c r="N9" s="28"/>
      <c r="U9" s="148"/>
      <c r="V9" s="149"/>
    </row>
    <row r="10" spans="1:22" s="27" customFormat="1">
      <c r="A10" s="53">
        <v>10</v>
      </c>
      <c r="B10" s="54" t="s">
        <v>10</v>
      </c>
      <c r="C10" s="77">
        <v>434180</v>
      </c>
      <c r="D10" s="64">
        <v>443302</v>
      </c>
      <c r="E10" s="64">
        <v>441794</v>
      </c>
      <c r="F10" s="71">
        <f t="shared" si="0"/>
        <v>3.1558071282779446E-2</v>
      </c>
      <c r="G10" s="71">
        <f t="shared" si="1"/>
        <v>1.7536505596757106E-2</v>
      </c>
      <c r="H10" s="64">
        <f t="shared" si="2"/>
        <v>7614</v>
      </c>
      <c r="I10" s="56">
        <f t="shared" si="3"/>
        <v>1.0027974017353374E-2</v>
      </c>
      <c r="J10" s="67">
        <f t="shared" si="4"/>
        <v>-1508</v>
      </c>
      <c r="L10" s="148"/>
      <c r="M10" s="149"/>
      <c r="N10" s="28"/>
      <c r="U10" s="148"/>
      <c r="V10" s="149"/>
    </row>
    <row r="11" spans="1:22">
      <c r="A11" s="57">
        <v>11</v>
      </c>
      <c r="B11" s="54" t="s">
        <v>11</v>
      </c>
      <c r="C11" s="77">
        <v>14523</v>
      </c>
      <c r="D11" s="64">
        <v>15377</v>
      </c>
      <c r="E11" s="64">
        <v>15104</v>
      </c>
      <c r="F11" s="71">
        <f t="shared" si="0"/>
        <v>1.0789035357091784E-3</v>
      </c>
      <c r="G11" s="71">
        <f t="shared" si="1"/>
        <v>4.0005508503752667E-2</v>
      </c>
      <c r="H11" s="64">
        <f t="shared" si="2"/>
        <v>581</v>
      </c>
      <c r="I11" s="56">
        <f t="shared" si="3"/>
        <v>7.6520264041007489E-4</v>
      </c>
      <c r="J11" s="67">
        <f t="shared" si="4"/>
        <v>-273</v>
      </c>
      <c r="L11" s="148"/>
      <c r="M11" s="149"/>
      <c r="N11" s="28"/>
      <c r="U11" s="148"/>
      <c r="V11" s="149"/>
    </row>
    <row r="12" spans="1:22" ht="16.5" customHeight="1">
      <c r="A12" s="57">
        <v>12</v>
      </c>
      <c r="B12" s="54" t="s">
        <v>12</v>
      </c>
      <c r="C12" s="77">
        <v>3477</v>
      </c>
      <c r="D12" s="64">
        <v>3491</v>
      </c>
      <c r="E12" s="64">
        <v>3769</v>
      </c>
      <c r="F12" s="71">
        <f t="shared" si="0"/>
        <v>2.6922586242637006E-4</v>
      </c>
      <c r="G12" s="71">
        <f t="shared" si="1"/>
        <v>8.3980442910555078E-2</v>
      </c>
      <c r="H12" s="64">
        <f t="shared" si="2"/>
        <v>292</v>
      </c>
      <c r="I12" s="56">
        <f t="shared" si="3"/>
        <v>3.8457688640230954E-4</v>
      </c>
      <c r="J12" s="67">
        <f t="shared" si="4"/>
        <v>278</v>
      </c>
    </row>
    <row r="13" spans="1:22">
      <c r="A13" s="57">
        <v>13</v>
      </c>
      <c r="B13" s="54" t="s">
        <v>13</v>
      </c>
      <c r="C13" s="77">
        <v>444156</v>
      </c>
      <c r="D13" s="64">
        <v>422064</v>
      </c>
      <c r="E13" s="64">
        <v>420927</v>
      </c>
      <c r="F13" s="71">
        <f t="shared" si="0"/>
        <v>3.0067507188523392E-2</v>
      </c>
      <c r="G13" s="71">
        <f t="shared" si="1"/>
        <v>-5.2299192175722042E-2</v>
      </c>
      <c r="H13" s="64">
        <f t="shared" si="2"/>
        <v>-23229</v>
      </c>
      <c r="I13" s="56">
        <f t="shared" si="3"/>
        <v>-3.0593618130956332E-2</v>
      </c>
      <c r="J13" s="67">
        <f t="shared" si="4"/>
        <v>-1137</v>
      </c>
      <c r="L13" s="3"/>
      <c r="M13" s="12"/>
      <c r="U13" s="3"/>
      <c r="V13" s="12"/>
    </row>
    <row r="14" spans="1:22" s="27" customFormat="1">
      <c r="A14" s="57">
        <v>14</v>
      </c>
      <c r="B14" s="54" t="s">
        <v>14</v>
      </c>
      <c r="C14" s="77">
        <v>497193</v>
      </c>
      <c r="D14" s="64">
        <v>482744</v>
      </c>
      <c r="E14" s="64">
        <v>482816</v>
      </c>
      <c r="F14" s="71">
        <f t="shared" si="0"/>
        <v>3.4488340141483227E-2</v>
      </c>
      <c r="G14" s="71">
        <f t="shared" si="1"/>
        <v>-2.8916336312055882E-2</v>
      </c>
      <c r="H14" s="64">
        <f t="shared" si="2"/>
        <v>-14377</v>
      </c>
      <c r="I14" s="56">
        <f t="shared" si="3"/>
        <v>-1.8935143478787688E-2</v>
      </c>
      <c r="J14" s="67">
        <f t="shared" si="4"/>
        <v>72</v>
      </c>
      <c r="K14" s="34"/>
      <c r="L14" s="3"/>
      <c r="M14" s="12"/>
      <c r="U14" s="3"/>
      <c r="V14" s="12"/>
    </row>
    <row r="15" spans="1:22">
      <c r="A15" s="57">
        <v>15</v>
      </c>
      <c r="B15" s="54" t="s">
        <v>15</v>
      </c>
      <c r="C15" s="77">
        <v>64533</v>
      </c>
      <c r="D15" s="64">
        <v>61027</v>
      </c>
      <c r="E15" s="64">
        <v>60716</v>
      </c>
      <c r="F15" s="71">
        <f t="shared" si="0"/>
        <v>4.3370436357334794E-3</v>
      </c>
      <c r="G15" s="71">
        <f t="shared" si="1"/>
        <v>-5.9148032789425563E-2</v>
      </c>
      <c r="H15" s="64">
        <f t="shared" si="2"/>
        <v>-3817</v>
      </c>
      <c r="I15" s="56">
        <f t="shared" si="3"/>
        <v>-5.0271574499918346E-3</v>
      </c>
      <c r="J15" s="67">
        <f t="shared" si="4"/>
        <v>-311</v>
      </c>
      <c r="K15" s="34"/>
      <c r="L15" s="3"/>
      <c r="M15" s="16"/>
      <c r="U15" s="3"/>
      <c r="V15" s="12"/>
    </row>
    <row r="16" spans="1:22">
      <c r="A16" s="57">
        <v>16</v>
      </c>
      <c r="B16" s="54" t="s">
        <v>16</v>
      </c>
      <c r="C16" s="77">
        <v>72408</v>
      </c>
      <c r="D16" s="64">
        <v>66272</v>
      </c>
      <c r="E16" s="64">
        <v>66355</v>
      </c>
      <c r="F16" s="71">
        <f t="shared" si="0"/>
        <v>4.7398466705496911E-3</v>
      </c>
      <c r="G16" s="71">
        <f t="shared" si="1"/>
        <v>-8.3595735277869843E-2</v>
      </c>
      <c r="H16" s="64">
        <f t="shared" si="2"/>
        <v>-6053</v>
      </c>
      <c r="I16" s="56">
        <f t="shared" si="3"/>
        <v>-7.9720681280588349E-3</v>
      </c>
      <c r="J16" s="67">
        <f t="shared" si="4"/>
        <v>83</v>
      </c>
      <c r="K16" s="35"/>
      <c r="L16" s="3"/>
      <c r="M16" s="12"/>
      <c r="U16" s="3"/>
      <c r="V16" s="12"/>
    </row>
    <row r="17" spans="1:22">
      <c r="A17" s="57">
        <v>17</v>
      </c>
      <c r="B17" s="54" t="s">
        <v>17</v>
      </c>
      <c r="C17" s="77">
        <v>50595</v>
      </c>
      <c r="D17" s="64">
        <v>51820</v>
      </c>
      <c r="E17" s="64">
        <v>51540</v>
      </c>
      <c r="F17" s="71">
        <f t="shared" si="0"/>
        <v>3.681586879664397E-3</v>
      </c>
      <c r="G17" s="71">
        <f t="shared" si="1"/>
        <v>1.8677734954046843E-2</v>
      </c>
      <c r="H17" s="64">
        <f t="shared" si="2"/>
        <v>945</v>
      </c>
      <c r="I17" s="56">
        <f t="shared" si="3"/>
        <v>1.2446067042814471E-3</v>
      </c>
      <c r="J17" s="67">
        <f t="shared" si="4"/>
        <v>-280</v>
      </c>
      <c r="K17" s="35"/>
      <c r="L17" s="3"/>
      <c r="M17" s="12"/>
      <c r="U17" s="3"/>
      <c r="V17" s="12"/>
    </row>
    <row r="18" spans="1:22">
      <c r="A18" s="57">
        <v>18</v>
      </c>
      <c r="B18" s="54" t="s">
        <v>18</v>
      </c>
      <c r="C18" s="77">
        <v>64082</v>
      </c>
      <c r="D18" s="64">
        <v>58861</v>
      </c>
      <c r="E18" s="64">
        <v>58783</v>
      </c>
      <c r="F18" s="71">
        <f t="shared" si="0"/>
        <v>4.1989662698353174E-3</v>
      </c>
      <c r="G18" s="71">
        <f t="shared" si="1"/>
        <v>-8.2690927249461629E-2</v>
      </c>
      <c r="H18" s="64">
        <f t="shared" si="2"/>
        <v>-5299</v>
      </c>
      <c r="I18" s="56">
        <f t="shared" si="3"/>
        <v>-6.9790168528967066E-3</v>
      </c>
      <c r="J18" s="67">
        <f t="shared" si="4"/>
        <v>-78</v>
      </c>
      <c r="K18" s="35"/>
      <c r="L18" s="3"/>
      <c r="M18" s="12"/>
      <c r="U18" s="3"/>
      <c r="V18" s="12"/>
    </row>
    <row r="19" spans="1:22">
      <c r="A19" s="57">
        <v>19</v>
      </c>
      <c r="B19" s="54" t="s">
        <v>19</v>
      </c>
      <c r="C19" s="77">
        <v>7938</v>
      </c>
      <c r="D19" s="64">
        <v>7938</v>
      </c>
      <c r="E19" s="64">
        <v>8002</v>
      </c>
      <c r="F19" s="71">
        <f t="shared" si="0"/>
        <v>5.7159600719973815E-4</v>
      </c>
      <c r="G19" s="71">
        <f t="shared" si="1"/>
        <v>8.0624842529604442E-3</v>
      </c>
      <c r="H19" s="64">
        <f t="shared" si="2"/>
        <v>64</v>
      </c>
      <c r="I19" s="56">
        <f t="shared" si="3"/>
        <v>8.4290824416944564E-5</v>
      </c>
      <c r="J19" s="67">
        <f t="shared" si="4"/>
        <v>64</v>
      </c>
      <c r="K19" s="35"/>
      <c r="L19" s="3"/>
      <c r="M19" s="12"/>
      <c r="U19" s="3"/>
      <c r="V19" s="12"/>
    </row>
    <row r="20" spans="1:22">
      <c r="A20" s="57">
        <v>20</v>
      </c>
      <c r="B20" s="54" t="s">
        <v>20</v>
      </c>
      <c r="C20" s="77">
        <v>72292</v>
      </c>
      <c r="D20" s="64">
        <v>74583</v>
      </c>
      <c r="E20" s="64">
        <v>74175</v>
      </c>
      <c r="F20" s="71">
        <f t="shared" si="0"/>
        <v>5.2984421187253911E-3</v>
      </c>
      <c r="G20" s="71">
        <f t="shared" si="1"/>
        <v>2.6047142145742268E-2</v>
      </c>
      <c r="H20" s="64">
        <f t="shared" si="2"/>
        <v>1883</v>
      </c>
      <c r="I20" s="56">
        <f t="shared" si="3"/>
        <v>2.4799940996422906E-3</v>
      </c>
      <c r="J20" s="67">
        <f t="shared" si="4"/>
        <v>-408</v>
      </c>
      <c r="K20" s="35"/>
      <c r="L20" s="3"/>
      <c r="M20" s="12"/>
      <c r="U20" s="3"/>
      <c r="V20" s="12"/>
    </row>
    <row r="21" spans="1:22">
      <c r="A21" s="57">
        <v>21</v>
      </c>
      <c r="B21" s="54" t="s">
        <v>21</v>
      </c>
      <c r="C21" s="77">
        <v>19035</v>
      </c>
      <c r="D21" s="64">
        <v>20290</v>
      </c>
      <c r="E21" s="64">
        <v>20405</v>
      </c>
      <c r="F21" s="71">
        <f t="shared" si="0"/>
        <v>1.4575626751950335E-3</v>
      </c>
      <c r="G21" s="71">
        <f t="shared" si="1"/>
        <v>7.1972681901759913E-2</v>
      </c>
      <c r="H21" s="64">
        <f t="shared" si="2"/>
        <v>1370</v>
      </c>
      <c r="I21" s="56">
        <f t="shared" si="3"/>
        <v>1.8043504601752195E-3</v>
      </c>
      <c r="J21" s="67">
        <f t="shared" si="4"/>
        <v>115</v>
      </c>
      <c r="K21" s="35"/>
      <c r="L21" s="3"/>
      <c r="M21" s="16"/>
      <c r="U21" s="3"/>
      <c r="V21" s="12"/>
    </row>
    <row r="22" spans="1:22">
      <c r="A22" s="57">
        <v>22</v>
      </c>
      <c r="B22" s="54" t="s">
        <v>22</v>
      </c>
      <c r="C22" s="77">
        <v>191122</v>
      </c>
      <c r="D22" s="64">
        <v>198920</v>
      </c>
      <c r="E22" s="64">
        <v>198187</v>
      </c>
      <c r="F22" s="71">
        <f t="shared" si="0"/>
        <v>1.4156823029104537E-2</v>
      </c>
      <c r="G22" s="71">
        <f t="shared" si="1"/>
        <v>3.6965917058214122E-2</v>
      </c>
      <c r="H22" s="64">
        <f t="shared" si="2"/>
        <v>7065</v>
      </c>
      <c r="I22" s="56">
        <f t="shared" si="3"/>
        <v>9.3049167891517716E-3</v>
      </c>
      <c r="J22" s="67">
        <f t="shared" si="4"/>
        <v>-733</v>
      </c>
      <c r="K22" s="35"/>
      <c r="L22" s="3"/>
      <c r="M22" s="12"/>
      <c r="U22" s="3"/>
      <c r="V22" s="12"/>
    </row>
    <row r="23" spans="1:22">
      <c r="A23" s="57">
        <v>23</v>
      </c>
      <c r="B23" s="54" t="s">
        <v>23</v>
      </c>
      <c r="C23" s="77">
        <v>218878</v>
      </c>
      <c r="D23" s="64">
        <v>226066</v>
      </c>
      <c r="E23" s="64">
        <v>222421</v>
      </c>
      <c r="F23" s="71">
        <f t="shared" si="0"/>
        <v>1.5887897465305292E-2</v>
      </c>
      <c r="G23" s="71">
        <f t="shared" si="1"/>
        <v>1.6187099662825867E-2</v>
      </c>
      <c r="H23" s="64">
        <f t="shared" si="2"/>
        <v>3543</v>
      </c>
      <c r="I23" s="56">
        <f t="shared" si="3"/>
        <v>4.6662873579567908E-3</v>
      </c>
      <c r="J23" s="67">
        <f t="shared" si="4"/>
        <v>-3645</v>
      </c>
      <c r="K23" s="35"/>
      <c r="L23" s="3"/>
      <c r="M23" s="12"/>
      <c r="U23" s="3"/>
      <c r="V23" s="12"/>
    </row>
    <row r="24" spans="1:22">
      <c r="A24" s="57">
        <v>24</v>
      </c>
      <c r="B24" s="54" t="s">
        <v>24</v>
      </c>
      <c r="C24" s="77">
        <v>151253</v>
      </c>
      <c r="D24" s="64">
        <v>150468</v>
      </c>
      <c r="E24" s="64">
        <v>149301</v>
      </c>
      <c r="F24" s="71">
        <f t="shared" si="0"/>
        <v>1.066481572993353E-2</v>
      </c>
      <c r="G24" s="71">
        <f t="shared" si="1"/>
        <v>-1.2905529146529326E-2</v>
      </c>
      <c r="H24" s="64">
        <f t="shared" si="2"/>
        <v>-1952</v>
      </c>
      <c r="I24" s="56">
        <f t="shared" si="3"/>
        <v>-2.5708701447168091E-3</v>
      </c>
      <c r="J24" s="67">
        <f t="shared" si="4"/>
        <v>-1167</v>
      </c>
      <c r="L24" s="3"/>
      <c r="M24" s="12"/>
    </row>
    <row r="25" spans="1:22">
      <c r="A25" s="57">
        <v>25</v>
      </c>
      <c r="B25" s="54" t="s">
        <v>25</v>
      </c>
      <c r="C25" s="77">
        <v>395114</v>
      </c>
      <c r="D25" s="64">
        <v>394501</v>
      </c>
      <c r="E25" s="64">
        <v>393638</v>
      </c>
      <c r="F25" s="71">
        <f t="shared" si="0"/>
        <v>2.8118209082990567E-2</v>
      </c>
      <c r="G25" s="71">
        <f t="shared" si="1"/>
        <v>-3.7356307293591215E-3</v>
      </c>
      <c r="H25" s="64">
        <f t="shared" si="2"/>
        <v>-1476</v>
      </c>
      <c r="I25" s="56">
        <f t="shared" si="3"/>
        <v>-1.9439571381157841E-3</v>
      </c>
      <c r="J25" s="67">
        <f t="shared" si="4"/>
        <v>-863</v>
      </c>
      <c r="L25" s="11"/>
      <c r="M25" s="12"/>
    </row>
    <row r="26" spans="1:22">
      <c r="A26" s="57">
        <v>26</v>
      </c>
      <c r="B26" s="54" t="s">
        <v>26</v>
      </c>
      <c r="C26" s="77">
        <v>34380</v>
      </c>
      <c r="D26" s="64">
        <v>33343</v>
      </c>
      <c r="E26" s="64">
        <v>33431</v>
      </c>
      <c r="F26" s="71">
        <f t="shared" si="0"/>
        <v>2.3880312567726128E-3</v>
      </c>
      <c r="G26" s="71">
        <f t="shared" si="1"/>
        <v>-2.7603257707969751E-2</v>
      </c>
      <c r="H26" s="64">
        <f t="shared" si="2"/>
        <v>-949</v>
      </c>
      <c r="I26" s="56">
        <f t="shared" si="3"/>
        <v>-1.2498748808075061E-3</v>
      </c>
      <c r="J26" s="67">
        <f t="shared" si="4"/>
        <v>88</v>
      </c>
      <c r="L26" s="11"/>
      <c r="M26" s="12"/>
    </row>
    <row r="27" spans="1:22">
      <c r="A27" s="57">
        <v>27</v>
      </c>
      <c r="B27" s="54" t="s">
        <v>27</v>
      </c>
      <c r="C27" s="77">
        <v>121957</v>
      </c>
      <c r="D27" s="64">
        <v>130159</v>
      </c>
      <c r="E27" s="64">
        <v>130808</v>
      </c>
      <c r="F27" s="71">
        <f t="shared" si="0"/>
        <v>9.3438303561338854E-3</v>
      </c>
      <c r="G27" s="71">
        <f t="shared" si="1"/>
        <v>7.2574759956378063E-2</v>
      </c>
      <c r="H27" s="64">
        <f t="shared" si="2"/>
        <v>8851</v>
      </c>
      <c r="I27" s="56">
        <f t="shared" si="3"/>
        <v>1.1657157608037131E-2</v>
      </c>
      <c r="J27" s="67">
        <f t="shared" si="4"/>
        <v>649</v>
      </c>
      <c r="L27" s="3"/>
      <c r="M27" s="12"/>
    </row>
    <row r="28" spans="1:22">
      <c r="A28" s="57">
        <v>28</v>
      </c>
      <c r="B28" s="54" t="s">
        <v>28</v>
      </c>
      <c r="C28" s="77">
        <v>133302</v>
      </c>
      <c r="D28" s="64">
        <v>138980</v>
      </c>
      <c r="E28" s="64">
        <v>139862</v>
      </c>
      <c r="F28" s="71">
        <f t="shared" si="0"/>
        <v>9.9905724517582832E-3</v>
      </c>
      <c r="G28" s="71">
        <f t="shared" si="1"/>
        <v>4.9211564717708663E-2</v>
      </c>
      <c r="H28" s="64">
        <f t="shared" si="2"/>
        <v>6560</v>
      </c>
      <c r="I28" s="56">
        <f t="shared" si="3"/>
        <v>8.6398095027368175E-3</v>
      </c>
      <c r="J28" s="67">
        <f t="shared" si="4"/>
        <v>882</v>
      </c>
      <c r="L28" s="3"/>
      <c r="M28" s="12"/>
    </row>
    <row r="29" spans="1:22">
      <c r="A29" s="57">
        <v>29</v>
      </c>
      <c r="B29" s="54" t="s">
        <v>29</v>
      </c>
      <c r="C29" s="77">
        <v>154214</v>
      </c>
      <c r="D29" s="64">
        <v>171741</v>
      </c>
      <c r="E29" s="64">
        <v>173070</v>
      </c>
      <c r="F29" s="71">
        <f t="shared" si="0"/>
        <v>1.23626744521443E-2</v>
      </c>
      <c r="G29" s="71">
        <f t="shared" si="1"/>
        <v>0.12227164848846409</v>
      </c>
      <c r="H29" s="64">
        <f t="shared" si="2"/>
        <v>18856</v>
      </c>
      <c r="I29" s="56">
        <f t="shared" si="3"/>
        <v>2.4834184143842291E-2</v>
      </c>
      <c r="J29" s="67">
        <f t="shared" si="4"/>
        <v>1329</v>
      </c>
      <c r="L29" s="11"/>
      <c r="M29" s="12"/>
    </row>
    <row r="30" spans="1:22">
      <c r="A30" s="57">
        <v>30</v>
      </c>
      <c r="B30" s="54" t="s">
        <v>30</v>
      </c>
      <c r="C30" s="77">
        <v>45954</v>
      </c>
      <c r="D30" s="64">
        <v>47197</v>
      </c>
      <c r="E30" s="64">
        <v>47961</v>
      </c>
      <c r="F30" s="71">
        <f t="shared" si="0"/>
        <v>3.4259330294059789E-3</v>
      </c>
      <c r="G30" s="71">
        <f t="shared" si="1"/>
        <v>4.3674108891500196E-2</v>
      </c>
      <c r="H30" s="64">
        <f t="shared" si="2"/>
        <v>2007</v>
      </c>
      <c r="I30" s="56">
        <f t="shared" si="3"/>
        <v>2.6433075719501211E-3</v>
      </c>
      <c r="J30" s="67">
        <f t="shared" si="4"/>
        <v>764</v>
      </c>
      <c r="L30" s="3"/>
      <c r="M30" s="12"/>
    </row>
    <row r="31" spans="1:22">
      <c r="A31" s="57">
        <v>31</v>
      </c>
      <c r="B31" s="54" t="s">
        <v>31</v>
      </c>
      <c r="C31" s="77">
        <v>165118</v>
      </c>
      <c r="D31" s="64">
        <v>164371</v>
      </c>
      <c r="E31" s="64">
        <v>164723</v>
      </c>
      <c r="F31" s="71">
        <f t="shared" si="0"/>
        <v>1.176643452811328E-2</v>
      </c>
      <c r="G31" s="71">
        <f t="shared" si="1"/>
        <v>-2.3922285880400682E-3</v>
      </c>
      <c r="H31" s="64">
        <f t="shared" si="2"/>
        <v>-395</v>
      </c>
      <c r="I31" s="56">
        <f t="shared" si="3"/>
        <v>-5.2023243194832967E-4</v>
      </c>
      <c r="J31" s="67">
        <f t="shared" si="4"/>
        <v>352</v>
      </c>
      <c r="L31" s="3"/>
      <c r="M31" s="12"/>
    </row>
    <row r="32" spans="1:22">
      <c r="A32" s="57">
        <v>32</v>
      </c>
      <c r="B32" s="54" t="s">
        <v>32</v>
      </c>
      <c r="C32" s="77">
        <v>52923</v>
      </c>
      <c r="D32" s="64">
        <v>54647</v>
      </c>
      <c r="E32" s="64">
        <v>54619</v>
      </c>
      <c r="F32" s="71">
        <f t="shared" si="0"/>
        <v>3.9015249084282055E-3</v>
      </c>
      <c r="G32" s="71">
        <f t="shared" si="1"/>
        <v>3.2046558207206699E-2</v>
      </c>
      <c r="H32" s="64">
        <f t="shared" si="2"/>
        <v>1696</v>
      </c>
      <c r="I32" s="56">
        <f t="shared" si="3"/>
        <v>2.233706847049031E-3</v>
      </c>
      <c r="J32" s="67">
        <f t="shared" si="4"/>
        <v>-28</v>
      </c>
      <c r="L32" s="3"/>
      <c r="M32" s="12"/>
    </row>
    <row r="33" spans="1:13">
      <c r="A33" s="57">
        <v>33</v>
      </c>
      <c r="B33" s="54" t="s">
        <v>33</v>
      </c>
      <c r="C33" s="77">
        <v>172287</v>
      </c>
      <c r="D33" s="64">
        <v>164681</v>
      </c>
      <c r="E33" s="64">
        <v>166330</v>
      </c>
      <c r="F33" s="71">
        <f t="shared" si="0"/>
        <v>1.1881225178396957E-2</v>
      </c>
      <c r="G33" s="71">
        <f t="shared" si="1"/>
        <v>-3.4576027210410538E-2</v>
      </c>
      <c r="H33" s="64">
        <f t="shared" si="2"/>
        <v>-5957</v>
      </c>
      <c r="I33" s="56">
        <f t="shared" si="3"/>
        <v>-7.8456318914334189E-3</v>
      </c>
      <c r="J33" s="67">
        <f t="shared" si="4"/>
        <v>1649</v>
      </c>
      <c r="L33" s="3"/>
      <c r="M33" s="12"/>
    </row>
    <row r="34" spans="1:13">
      <c r="A34" s="57">
        <v>35</v>
      </c>
      <c r="B34" s="54" t="s">
        <v>34</v>
      </c>
      <c r="C34" s="77">
        <v>92984</v>
      </c>
      <c r="D34" s="67">
        <v>94558</v>
      </c>
      <c r="E34" s="64">
        <v>93975</v>
      </c>
      <c r="F34" s="71">
        <f t="shared" ref="F34:F65" si="5">E34/$E$90</f>
        <v>6.7127886499119462E-3</v>
      </c>
      <c r="G34" s="71">
        <f t="shared" si="1"/>
        <v>1.0657747569474319E-2</v>
      </c>
      <c r="H34" s="64">
        <f t="shared" si="2"/>
        <v>991</v>
      </c>
      <c r="I34" s="56">
        <f t="shared" si="3"/>
        <v>1.305190734331126E-3</v>
      </c>
      <c r="J34" s="67">
        <f t="shared" si="4"/>
        <v>-583</v>
      </c>
      <c r="L34" s="3"/>
      <c r="M34" s="12"/>
    </row>
    <row r="35" spans="1:13">
      <c r="A35" s="57">
        <v>36</v>
      </c>
      <c r="B35" s="54" t="s">
        <v>35</v>
      </c>
      <c r="C35" s="77">
        <v>17541</v>
      </c>
      <c r="D35" s="67">
        <v>17217</v>
      </c>
      <c r="E35" s="64">
        <v>17136</v>
      </c>
      <c r="F35" s="71">
        <f t="shared" si="5"/>
        <v>1.2240526342632734E-3</v>
      </c>
      <c r="G35" s="71">
        <f t="shared" si="1"/>
        <v>-2.3088763468445357E-2</v>
      </c>
      <c r="H35" s="64">
        <f t="shared" si="2"/>
        <v>-405</v>
      </c>
      <c r="I35" s="56">
        <f t="shared" si="3"/>
        <v>-5.3340287326347736E-4</v>
      </c>
      <c r="J35" s="67">
        <f t="shared" si="4"/>
        <v>-81</v>
      </c>
    </row>
    <row r="36" spans="1:13">
      <c r="A36" s="57">
        <v>37</v>
      </c>
      <c r="B36" s="54" t="s">
        <v>36</v>
      </c>
      <c r="C36" s="77">
        <v>12337</v>
      </c>
      <c r="D36" s="67">
        <v>14096</v>
      </c>
      <c r="E36" s="64">
        <v>14216</v>
      </c>
      <c r="F36" s="71">
        <f t="shared" si="5"/>
        <v>1.0154722367347511E-3</v>
      </c>
      <c r="G36" s="71">
        <f t="shared" si="1"/>
        <v>0.15230607116803113</v>
      </c>
      <c r="H36" s="64">
        <f t="shared" si="2"/>
        <v>1879</v>
      </c>
      <c r="I36" s="56">
        <f t="shared" si="3"/>
        <v>2.474725923116232E-3</v>
      </c>
      <c r="J36" s="67">
        <f t="shared" si="4"/>
        <v>120</v>
      </c>
    </row>
    <row r="37" spans="1:13">
      <c r="A37" s="57">
        <v>38</v>
      </c>
      <c r="B37" s="54" t="s">
        <v>37</v>
      </c>
      <c r="C37" s="77">
        <v>76772</v>
      </c>
      <c r="D37" s="67">
        <v>89816</v>
      </c>
      <c r="E37" s="64">
        <v>89330</v>
      </c>
      <c r="F37" s="71">
        <f t="shared" si="5"/>
        <v>6.3809886682270195E-3</v>
      </c>
      <c r="G37" s="71">
        <f t="shared" si="1"/>
        <v>0.16357526181420309</v>
      </c>
      <c r="H37" s="64">
        <f t="shared" si="2"/>
        <v>12558</v>
      </c>
      <c r="I37" s="56">
        <f t="shared" si="3"/>
        <v>1.653944020356234E-2</v>
      </c>
      <c r="J37" s="67">
        <f t="shared" si="4"/>
        <v>-486</v>
      </c>
    </row>
    <row r="38" spans="1:13">
      <c r="A38" s="57">
        <v>39</v>
      </c>
      <c r="B38" s="54" t="s">
        <v>38</v>
      </c>
      <c r="C38" s="77">
        <v>1830</v>
      </c>
      <c r="D38" s="67">
        <v>2101</v>
      </c>
      <c r="E38" s="64">
        <v>2074</v>
      </c>
      <c r="F38" s="71">
        <f t="shared" si="5"/>
        <v>1.481492275596422E-4</v>
      </c>
      <c r="G38" s="71">
        <f t="shared" si="1"/>
        <v>0.13333333333333333</v>
      </c>
      <c r="H38" s="64">
        <f t="shared" si="2"/>
        <v>244</v>
      </c>
      <c r="I38" s="56">
        <f t="shared" si="3"/>
        <v>3.2135876808960114E-4</v>
      </c>
      <c r="J38" s="67">
        <f t="shared" si="4"/>
        <v>-27</v>
      </c>
    </row>
    <row r="39" spans="1:13" s="27" customFormat="1">
      <c r="A39" s="57">
        <v>41</v>
      </c>
      <c r="B39" s="54" t="s">
        <v>39</v>
      </c>
      <c r="C39" s="77">
        <v>1188281</v>
      </c>
      <c r="D39" s="67">
        <v>1278624</v>
      </c>
      <c r="E39" s="64">
        <v>1266828</v>
      </c>
      <c r="F39" s="71">
        <f t="shared" si="5"/>
        <v>9.0491605424747545E-2</v>
      </c>
      <c r="G39" s="71">
        <f t="shared" si="1"/>
        <v>6.6101368279051845E-2</v>
      </c>
      <c r="H39" s="64">
        <f t="shared" si="2"/>
        <v>78547</v>
      </c>
      <c r="I39" s="56">
        <f t="shared" si="3"/>
        <v>0.10344986539808976</v>
      </c>
      <c r="J39" s="67">
        <f t="shared" si="4"/>
        <v>-11796</v>
      </c>
    </row>
    <row r="40" spans="1:13">
      <c r="A40" s="57">
        <v>42</v>
      </c>
      <c r="B40" s="54" t="s">
        <v>40</v>
      </c>
      <c r="C40" s="77">
        <v>338606</v>
      </c>
      <c r="D40" s="67">
        <v>378577</v>
      </c>
      <c r="E40" s="64">
        <v>364592</v>
      </c>
      <c r="F40" s="71">
        <f t="shared" si="5"/>
        <v>2.6043405580725685E-2</v>
      </c>
      <c r="G40" s="71">
        <f t="shared" si="1"/>
        <v>7.6744062420630463E-2</v>
      </c>
      <c r="H40" s="64">
        <f t="shared" si="2"/>
        <v>25986</v>
      </c>
      <c r="I40" s="56">
        <f t="shared" si="3"/>
        <v>3.4224708801542519E-2</v>
      </c>
      <c r="J40" s="67">
        <f t="shared" si="4"/>
        <v>-13985</v>
      </c>
    </row>
    <row r="41" spans="1:13">
      <c r="A41" s="57">
        <v>43</v>
      </c>
      <c r="B41" s="54" t="s">
        <v>41</v>
      </c>
      <c r="C41" s="77">
        <v>349042</v>
      </c>
      <c r="D41" s="67">
        <v>353458</v>
      </c>
      <c r="E41" s="64">
        <v>349210</v>
      </c>
      <c r="F41" s="71">
        <f t="shared" si="5"/>
        <v>2.4944644048265505E-2</v>
      </c>
      <c r="G41" s="71">
        <f t="shared" si="1"/>
        <v>4.8131743457807371E-4</v>
      </c>
      <c r="H41" s="64">
        <f t="shared" si="2"/>
        <v>168</v>
      </c>
      <c r="I41" s="56">
        <f t="shared" si="3"/>
        <v>2.2126341409447949E-4</v>
      </c>
      <c r="J41" s="67">
        <f t="shared" si="4"/>
        <v>-4248</v>
      </c>
    </row>
    <row r="42" spans="1:13" s="27" customFormat="1">
      <c r="A42" s="57">
        <v>45</v>
      </c>
      <c r="B42" s="54" t="s">
        <v>42</v>
      </c>
      <c r="C42" s="77">
        <v>175749</v>
      </c>
      <c r="D42" s="67">
        <v>189780</v>
      </c>
      <c r="E42" s="64">
        <v>191019</v>
      </c>
      <c r="F42" s="71">
        <f t="shared" si="5"/>
        <v>1.3644801012157809E-2</v>
      </c>
      <c r="G42" s="71">
        <f t="shared" si="1"/>
        <v>8.6885273884915418E-2</v>
      </c>
      <c r="H42" s="64">
        <f t="shared" si="2"/>
        <v>15270</v>
      </c>
      <c r="I42" s="56">
        <f t="shared" si="3"/>
        <v>2.0111263888230368E-2</v>
      </c>
      <c r="J42" s="67">
        <f t="shared" si="4"/>
        <v>1239</v>
      </c>
    </row>
    <row r="43" spans="1:13" s="27" customFormat="1">
      <c r="A43" s="57">
        <v>46</v>
      </c>
      <c r="B43" s="54" t="s">
        <v>43</v>
      </c>
      <c r="C43" s="77">
        <v>619513</v>
      </c>
      <c r="D43" s="67">
        <v>657437</v>
      </c>
      <c r="E43" s="64">
        <v>661197</v>
      </c>
      <c r="F43" s="71">
        <f t="shared" si="5"/>
        <v>4.723038804954327E-2</v>
      </c>
      <c r="G43" s="71">
        <f t="shared" si="1"/>
        <v>6.7285109432731846E-2</v>
      </c>
      <c r="H43" s="64">
        <f t="shared" si="2"/>
        <v>41684</v>
      </c>
      <c r="I43" s="56">
        <f t="shared" si="3"/>
        <v>5.4899667578061202E-2</v>
      </c>
      <c r="J43" s="67">
        <f t="shared" si="4"/>
        <v>3760</v>
      </c>
    </row>
    <row r="44" spans="1:13" s="27" customFormat="1">
      <c r="A44" s="57">
        <v>47</v>
      </c>
      <c r="B44" s="54" t="s">
        <v>44</v>
      </c>
      <c r="C44" s="77">
        <v>1233819</v>
      </c>
      <c r="D44" s="67">
        <v>1250906</v>
      </c>
      <c r="E44" s="64">
        <v>1261913</v>
      </c>
      <c r="F44" s="71">
        <f t="shared" si="5"/>
        <v>9.0140518899455541E-2</v>
      </c>
      <c r="G44" s="71">
        <f t="shared" si="1"/>
        <v>2.2769952480874423E-2</v>
      </c>
      <c r="H44" s="64">
        <f t="shared" si="2"/>
        <v>28094</v>
      </c>
      <c r="I44" s="56">
        <f t="shared" si="3"/>
        <v>3.7001037830775636E-2</v>
      </c>
      <c r="J44" s="67">
        <f t="shared" si="4"/>
        <v>11007</v>
      </c>
    </row>
    <row r="45" spans="1:13">
      <c r="A45" s="57">
        <v>49</v>
      </c>
      <c r="B45" s="54" t="s">
        <v>45</v>
      </c>
      <c r="C45" s="77">
        <v>577598</v>
      </c>
      <c r="D45" s="67">
        <v>572676</v>
      </c>
      <c r="E45" s="64">
        <v>564916</v>
      </c>
      <c r="F45" s="71">
        <f t="shared" si="5"/>
        <v>4.0352878030898189E-2</v>
      </c>
      <c r="G45" s="71">
        <f t="shared" si="1"/>
        <v>-2.195644721761502E-2</v>
      </c>
      <c r="H45" s="64">
        <f t="shared" si="2"/>
        <v>-12682</v>
      </c>
      <c r="I45" s="56">
        <f t="shared" si="3"/>
        <v>-1.670275367587017E-2</v>
      </c>
      <c r="J45" s="67">
        <f t="shared" si="4"/>
        <v>-7760</v>
      </c>
    </row>
    <row r="46" spans="1:13">
      <c r="A46" s="57">
        <v>50</v>
      </c>
      <c r="B46" s="54" t="s">
        <v>46</v>
      </c>
      <c r="C46" s="77">
        <v>15686</v>
      </c>
      <c r="D46" s="67">
        <v>15807</v>
      </c>
      <c r="E46" s="64">
        <v>15739</v>
      </c>
      <c r="F46" s="71">
        <f t="shared" si="5"/>
        <v>1.124262629007333E-3</v>
      </c>
      <c r="G46" s="71">
        <f t="shared" si="1"/>
        <v>3.3788091291597601E-3</v>
      </c>
      <c r="H46" s="64">
        <f t="shared" si="2"/>
        <v>53</v>
      </c>
      <c r="I46" s="56">
        <f t="shared" si="3"/>
        <v>6.9803338970282218E-5</v>
      </c>
      <c r="J46" s="67">
        <f t="shared" si="4"/>
        <v>-68</v>
      </c>
    </row>
    <row r="47" spans="1:13">
      <c r="A47" s="57">
        <v>51</v>
      </c>
      <c r="B47" s="54" t="s">
        <v>47</v>
      </c>
      <c r="C47" s="77">
        <v>22602</v>
      </c>
      <c r="D47" s="67">
        <v>25380</v>
      </c>
      <c r="E47" s="64">
        <v>25391</v>
      </c>
      <c r="F47" s="71">
        <f t="shared" si="5"/>
        <v>1.8137208471392841E-3</v>
      </c>
      <c r="G47" s="71">
        <f t="shared" si="1"/>
        <v>0.12339615963189099</v>
      </c>
      <c r="H47" s="64">
        <f t="shared" si="2"/>
        <v>2789</v>
      </c>
      <c r="I47" s="56">
        <f t="shared" si="3"/>
        <v>3.6732360827946625E-3</v>
      </c>
      <c r="J47" s="67">
        <f t="shared" si="4"/>
        <v>11</v>
      </c>
    </row>
    <row r="48" spans="1:13">
      <c r="A48" s="57">
        <v>52</v>
      </c>
      <c r="B48" s="54" t="s">
        <v>48</v>
      </c>
      <c r="C48" s="77">
        <v>234147</v>
      </c>
      <c r="D48" s="67">
        <v>240691</v>
      </c>
      <c r="E48" s="64">
        <v>238625</v>
      </c>
      <c r="F48" s="71">
        <f t="shared" si="5"/>
        <v>1.7045375808302614E-2</v>
      </c>
      <c r="G48" s="71">
        <f t="shared" si="1"/>
        <v>1.9124737878341385E-2</v>
      </c>
      <c r="H48" s="64">
        <f t="shared" si="2"/>
        <v>4478</v>
      </c>
      <c r="I48" s="56">
        <f t="shared" si="3"/>
        <v>5.8977236209230895E-3</v>
      </c>
      <c r="J48" s="67">
        <f t="shared" si="4"/>
        <v>-2066</v>
      </c>
    </row>
    <row r="49" spans="1:10">
      <c r="A49" s="57">
        <v>53</v>
      </c>
      <c r="B49" s="54" t="s">
        <v>49</v>
      </c>
      <c r="C49" s="77">
        <v>28504</v>
      </c>
      <c r="D49" s="67">
        <v>30914</v>
      </c>
      <c r="E49" s="64">
        <v>32764</v>
      </c>
      <c r="F49" s="71">
        <f t="shared" si="5"/>
        <v>2.3403863508988029E-3</v>
      </c>
      <c r="G49" s="71">
        <f t="shared" si="1"/>
        <v>0.14945270839180466</v>
      </c>
      <c r="H49" s="64">
        <f t="shared" si="2"/>
        <v>4260</v>
      </c>
      <c r="I49" s="56">
        <f t="shared" si="3"/>
        <v>5.6106080002528728E-3</v>
      </c>
      <c r="J49" s="67">
        <f t="shared" si="4"/>
        <v>1850</v>
      </c>
    </row>
    <row r="50" spans="1:10" s="27" customFormat="1">
      <c r="A50" s="57">
        <v>55</v>
      </c>
      <c r="B50" s="54" t="s">
        <v>50</v>
      </c>
      <c r="C50" s="77">
        <v>213202</v>
      </c>
      <c r="D50" s="67">
        <v>249063</v>
      </c>
      <c r="E50" s="64">
        <v>219120</v>
      </c>
      <c r="F50" s="71">
        <f t="shared" si="5"/>
        <v>1.5652101611797878E-2</v>
      </c>
      <c r="G50" s="71">
        <f t="shared" si="1"/>
        <v>2.7757713342276339E-2</v>
      </c>
      <c r="H50" s="64">
        <f t="shared" si="2"/>
        <v>5918</v>
      </c>
      <c r="I50" s="56">
        <f t="shared" si="3"/>
        <v>7.7942671703043424E-3</v>
      </c>
      <c r="J50" s="67">
        <f t="shared" si="4"/>
        <v>-29943</v>
      </c>
    </row>
    <row r="51" spans="1:10" s="27" customFormat="1">
      <c r="A51" s="57">
        <v>56</v>
      </c>
      <c r="B51" s="54" t="s">
        <v>51</v>
      </c>
      <c r="C51" s="77">
        <v>564616</v>
      </c>
      <c r="D51" s="67">
        <v>596715</v>
      </c>
      <c r="E51" s="64">
        <v>599124</v>
      </c>
      <c r="F51" s="71">
        <f t="shared" si="5"/>
        <v>4.2796411674273421E-2</v>
      </c>
      <c r="G51" s="71">
        <f t="shared" si="1"/>
        <v>6.1117644558425548E-2</v>
      </c>
      <c r="H51" s="64">
        <f t="shared" si="2"/>
        <v>34508</v>
      </c>
      <c r="I51" s="56">
        <f t="shared" si="3"/>
        <v>4.5448558890311297E-2</v>
      </c>
      <c r="J51" s="67">
        <f t="shared" si="4"/>
        <v>2409</v>
      </c>
    </row>
    <row r="52" spans="1:10">
      <c r="A52" s="57">
        <v>58</v>
      </c>
      <c r="B52" s="54" t="s">
        <v>52</v>
      </c>
      <c r="C52" s="77">
        <v>18424</v>
      </c>
      <c r="D52" s="67">
        <v>24293</v>
      </c>
      <c r="E52" s="64">
        <v>24498</v>
      </c>
      <c r="F52" s="71">
        <f t="shared" si="5"/>
        <v>1.7499323899499107E-3</v>
      </c>
      <c r="G52" s="71">
        <f t="shared" si="1"/>
        <v>0.32967867998263134</v>
      </c>
      <c r="H52" s="64">
        <f t="shared" si="2"/>
        <v>6074</v>
      </c>
      <c r="I52" s="56">
        <f t="shared" si="3"/>
        <v>7.999726054820645E-3</v>
      </c>
      <c r="J52" s="67">
        <f t="shared" si="4"/>
        <v>205</v>
      </c>
    </row>
    <row r="53" spans="1:10">
      <c r="A53" s="57">
        <v>59</v>
      </c>
      <c r="B53" s="54" t="s">
        <v>53</v>
      </c>
      <c r="C53" s="77">
        <v>29241</v>
      </c>
      <c r="D53" s="67">
        <v>24832</v>
      </c>
      <c r="E53" s="64">
        <v>23407</v>
      </c>
      <c r="F53" s="71">
        <f t="shared" si="5"/>
        <v>1.6720004674486717E-3</v>
      </c>
      <c r="G53" s="71">
        <f t="shared" si="1"/>
        <v>-0.19951438049314318</v>
      </c>
      <c r="H53" s="64">
        <f t="shared" si="2"/>
        <v>-5834</v>
      </c>
      <c r="I53" s="56">
        <f t="shared" si="3"/>
        <v>-7.6836354632571031E-3</v>
      </c>
      <c r="J53" s="67">
        <f t="shared" si="4"/>
        <v>-1425</v>
      </c>
    </row>
    <row r="54" spans="1:10">
      <c r="A54" s="57">
        <v>60</v>
      </c>
      <c r="B54" s="54" t="s">
        <v>54</v>
      </c>
      <c r="C54" s="77">
        <v>9211</v>
      </c>
      <c r="D54" s="67">
        <v>9839</v>
      </c>
      <c r="E54" s="64">
        <v>9729</v>
      </c>
      <c r="F54" s="71">
        <f t="shared" si="5"/>
        <v>6.9495845464212101E-4</v>
      </c>
      <c r="G54" s="71">
        <f t="shared" si="1"/>
        <v>5.623710780588427E-2</v>
      </c>
      <c r="H54" s="64">
        <f t="shared" si="2"/>
        <v>518</v>
      </c>
      <c r="I54" s="56">
        <f t="shared" si="3"/>
        <v>6.8222886012464501E-4</v>
      </c>
      <c r="J54" s="67">
        <f t="shared" si="4"/>
        <v>-110</v>
      </c>
    </row>
    <row r="55" spans="1:10">
      <c r="A55" s="57">
        <v>61</v>
      </c>
      <c r="B55" s="54" t="s">
        <v>55</v>
      </c>
      <c r="C55" s="77">
        <v>20868</v>
      </c>
      <c r="D55" s="67">
        <v>23357</v>
      </c>
      <c r="E55" s="64">
        <v>23627</v>
      </c>
      <c r="F55" s="71">
        <f t="shared" si="5"/>
        <v>1.6877154289063E-3</v>
      </c>
      <c r="G55" s="71">
        <f t="shared" si="1"/>
        <v>0.13221199923327584</v>
      </c>
      <c r="H55" s="64">
        <f t="shared" si="2"/>
        <v>2759</v>
      </c>
      <c r="I55" s="56">
        <f t="shared" si="3"/>
        <v>3.6337247588492196E-3</v>
      </c>
      <c r="J55" s="67">
        <f t="shared" si="4"/>
        <v>270</v>
      </c>
    </row>
    <row r="56" spans="1:10">
      <c r="A56" s="57">
        <v>62</v>
      </c>
      <c r="B56" s="54" t="s">
        <v>56</v>
      </c>
      <c r="C56" s="77">
        <v>60035</v>
      </c>
      <c r="D56" s="67">
        <v>64286</v>
      </c>
      <c r="E56" s="64">
        <v>64923</v>
      </c>
      <c r="F56" s="71">
        <f t="shared" si="5"/>
        <v>4.6375565577891275E-3</v>
      </c>
      <c r="G56" s="71">
        <f t="shared" si="1"/>
        <v>8.1419172149579416E-2</v>
      </c>
      <c r="H56" s="64">
        <f t="shared" si="2"/>
        <v>4888</v>
      </c>
      <c r="I56" s="56">
        <f t="shared" si="3"/>
        <v>6.437711714844141E-3</v>
      </c>
      <c r="J56" s="67">
        <f t="shared" si="4"/>
        <v>637</v>
      </c>
    </row>
    <row r="57" spans="1:10">
      <c r="A57" s="57">
        <v>63</v>
      </c>
      <c r="B57" s="54" t="s">
        <v>57</v>
      </c>
      <c r="C57" s="77">
        <v>56417</v>
      </c>
      <c r="D57" s="67">
        <v>57285</v>
      </c>
      <c r="E57" s="64">
        <v>56829</v>
      </c>
      <c r="F57" s="71">
        <f t="shared" si="5"/>
        <v>4.0593888394343811E-3</v>
      </c>
      <c r="G57" s="71">
        <f t="shared" si="1"/>
        <v>7.302763351472074E-3</v>
      </c>
      <c r="H57" s="64">
        <f t="shared" si="2"/>
        <v>412</v>
      </c>
      <c r="I57" s="56">
        <f t="shared" si="3"/>
        <v>5.4262218218408063E-4</v>
      </c>
      <c r="J57" s="67">
        <f t="shared" si="4"/>
        <v>-456</v>
      </c>
    </row>
    <row r="58" spans="1:10">
      <c r="A58" s="57">
        <v>64</v>
      </c>
      <c r="B58" s="54" t="s">
        <v>58</v>
      </c>
      <c r="C58" s="77">
        <v>97439</v>
      </c>
      <c r="D58" s="67">
        <v>95473</v>
      </c>
      <c r="E58" s="64">
        <v>95993</v>
      </c>
      <c r="F58" s="71">
        <f t="shared" si="5"/>
        <v>6.8569377054641919E-3</v>
      </c>
      <c r="G58" s="71">
        <f t="shared" si="1"/>
        <v>-1.4840053777234989E-2</v>
      </c>
      <c r="H58" s="64">
        <f t="shared" si="2"/>
        <v>-1446</v>
      </c>
      <c r="I58" s="56">
        <f t="shared" si="3"/>
        <v>-1.9044458141703412E-3</v>
      </c>
      <c r="J58" s="67">
        <f t="shared" si="4"/>
        <v>520</v>
      </c>
    </row>
    <row r="59" spans="1:10">
      <c r="A59" s="57">
        <v>65</v>
      </c>
      <c r="B59" s="54" t="s">
        <v>59</v>
      </c>
      <c r="C59" s="77">
        <v>25931</v>
      </c>
      <c r="D59" s="67">
        <v>24533</v>
      </c>
      <c r="E59" s="64">
        <v>25145</v>
      </c>
      <c r="F59" s="71">
        <f t="shared" si="5"/>
        <v>1.7961486629639359E-3</v>
      </c>
      <c r="G59" s="71">
        <f t="shared" si="1"/>
        <v>-3.0311210520226756E-2</v>
      </c>
      <c r="H59" s="64">
        <f t="shared" si="2"/>
        <v>-786</v>
      </c>
      <c r="I59" s="56">
        <f t="shared" si="3"/>
        <v>-1.0351966873706005E-3</v>
      </c>
      <c r="J59" s="67">
        <f t="shared" si="4"/>
        <v>612</v>
      </c>
    </row>
    <row r="60" spans="1:10">
      <c r="A60" s="57">
        <v>66</v>
      </c>
      <c r="B60" s="54" t="s">
        <v>60</v>
      </c>
      <c r="C60" s="77">
        <v>44672</v>
      </c>
      <c r="D60" s="67">
        <v>49801</v>
      </c>
      <c r="E60" s="64">
        <v>50540</v>
      </c>
      <c r="F60" s="71">
        <f t="shared" si="5"/>
        <v>3.6101552366751772E-3</v>
      </c>
      <c r="G60" s="71">
        <f t="shared" si="1"/>
        <v>0.13135744985673353</v>
      </c>
      <c r="H60" s="64">
        <f t="shared" si="2"/>
        <v>5868</v>
      </c>
      <c r="I60" s="56">
        <f t="shared" si="3"/>
        <v>7.728414963728605E-3</v>
      </c>
      <c r="J60" s="67">
        <f t="shared" si="4"/>
        <v>739</v>
      </c>
    </row>
    <row r="61" spans="1:10">
      <c r="A61" s="57">
        <v>68</v>
      </c>
      <c r="B61" s="54" t="s">
        <v>61</v>
      </c>
      <c r="C61" s="77">
        <v>86388</v>
      </c>
      <c r="D61" s="67">
        <v>98151</v>
      </c>
      <c r="E61" s="64">
        <v>99098</v>
      </c>
      <c r="F61" s="71">
        <f t="shared" si="5"/>
        <v>7.0787329569457205E-3</v>
      </c>
      <c r="G61" s="71">
        <f t="shared" si="1"/>
        <v>0.14712691577533918</v>
      </c>
      <c r="H61" s="64">
        <f t="shared" si="2"/>
        <v>12710</v>
      </c>
      <c r="I61" s="56">
        <f t="shared" si="3"/>
        <v>1.6739630911552585E-2</v>
      </c>
      <c r="J61" s="67">
        <f t="shared" si="4"/>
        <v>947</v>
      </c>
    </row>
    <row r="62" spans="1:10">
      <c r="A62" s="57">
        <v>69</v>
      </c>
      <c r="B62" s="54" t="s">
        <v>62</v>
      </c>
      <c r="C62" s="77">
        <v>133996</v>
      </c>
      <c r="D62" s="67">
        <v>138613</v>
      </c>
      <c r="E62" s="64">
        <v>140925</v>
      </c>
      <c r="F62" s="71">
        <f t="shared" si="5"/>
        <v>1.0066504288255824E-2</v>
      </c>
      <c r="G62" s="71">
        <f t="shared" si="1"/>
        <v>5.1710498820860325E-2</v>
      </c>
      <c r="H62" s="64">
        <f t="shared" si="2"/>
        <v>6929</v>
      </c>
      <c r="I62" s="56">
        <f t="shared" si="3"/>
        <v>9.1257987872657639E-3</v>
      </c>
      <c r="J62" s="67">
        <f t="shared" si="4"/>
        <v>2312</v>
      </c>
    </row>
    <row r="63" spans="1:10">
      <c r="A63" s="57">
        <v>70</v>
      </c>
      <c r="B63" s="54" t="s">
        <v>63</v>
      </c>
      <c r="C63" s="77">
        <v>222328</v>
      </c>
      <c r="D63" s="67">
        <v>223130</v>
      </c>
      <c r="E63" s="64">
        <v>223754</v>
      </c>
      <c r="F63" s="71">
        <f t="shared" si="5"/>
        <v>1.5983115845409925E-2</v>
      </c>
      <c r="G63" s="71">
        <f t="shared" si="1"/>
        <v>6.4139469612464464E-3</v>
      </c>
      <c r="H63" s="64">
        <f t="shared" si="2"/>
        <v>1426</v>
      </c>
      <c r="I63" s="56">
        <f t="shared" si="3"/>
        <v>1.8781049315400461E-3</v>
      </c>
      <c r="J63" s="67">
        <f t="shared" si="4"/>
        <v>624</v>
      </c>
    </row>
    <row r="64" spans="1:10">
      <c r="A64" s="57">
        <v>71</v>
      </c>
      <c r="B64" s="54" t="s">
        <v>64</v>
      </c>
      <c r="C64" s="77">
        <v>135421</v>
      </c>
      <c r="D64" s="67">
        <v>144790</v>
      </c>
      <c r="E64" s="64">
        <v>145546</v>
      </c>
      <c r="F64" s="71">
        <f t="shared" si="5"/>
        <v>1.039658991050901E-2</v>
      </c>
      <c r="G64" s="71">
        <f t="shared" si="1"/>
        <v>7.476683823040739E-2</v>
      </c>
      <c r="H64" s="64">
        <f t="shared" si="2"/>
        <v>10125</v>
      </c>
      <c r="I64" s="56">
        <f t="shared" si="3"/>
        <v>1.3335071831586933E-2</v>
      </c>
      <c r="J64" s="67">
        <f t="shared" si="4"/>
        <v>756</v>
      </c>
    </row>
    <row r="65" spans="1:22">
      <c r="A65" s="57">
        <v>72</v>
      </c>
      <c r="B65" s="54" t="s">
        <v>65</v>
      </c>
      <c r="C65" s="77">
        <v>11830</v>
      </c>
      <c r="D65" s="67">
        <v>11626</v>
      </c>
      <c r="E65" s="64">
        <v>11877</v>
      </c>
      <c r="F65" s="71">
        <f t="shared" si="5"/>
        <v>8.4839362378296551E-4</v>
      </c>
      <c r="G65" s="71">
        <f t="shared" si="1"/>
        <v>3.9729501267962803E-3</v>
      </c>
      <c r="H65" s="64">
        <f t="shared" si="2"/>
        <v>47</v>
      </c>
      <c r="I65" s="56">
        <f t="shared" si="3"/>
        <v>6.1901074181193661E-5</v>
      </c>
      <c r="J65" s="67">
        <f t="shared" si="4"/>
        <v>251</v>
      </c>
    </row>
    <row r="66" spans="1:22">
      <c r="A66" s="57">
        <v>73</v>
      </c>
      <c r="B66" s="54" t="s">
        <v>66</v>
      </c>
      <c r="C66" s="77">
        <v>60273</v>
      </c>
      <c r="D66" s="67">
        <v>60389</v>
      </c>
      <c r="E66" s="64">
        <v>59848</v>
      </c>
      <c r="F66" s="71">
        <f t="shared" ref="F66:F90" si="6">E66/$E$90</f>
        <v>4.2750409696188365E-3</v>
      </c>
      <c r="G66" s="71">
        <f t="shared" si="1"/>
        <v>-7.0512501451727968E-3</v>
      </c>
      <c r="H66" s="64">
        <f t="shared" si="2"/>
        <v>-425</v>
      </c>
      <c r="I66" s="56">
        <f t="shared" si="3"/>
        <v>-5.5974375589377251E-4</v>
      </c>
      <c r="J66" s="67">
        <f t="shared" si="4"/>
        <v>-541</v>
      </c>
    </row>
    <row r="67" spans="1:22">
      <c r="A67" s="57">
        <v>74</v>
      </c>
      <c r="B67" s="54" t="s">
        <v>67</v>
      </c>
      <c r="C67" s="77">
        <v>24802</v>
      </c>
      <c r="D67" s="67">
        <v>30427</v>
      </c>
      <c r="E67" s="64">
        <v>31920</v>
      </c>
      <c r="F67" s="71">
        <f t="shared" si="6"/>
        <v>2.2800980442159013E-3</v>
      </c>
      <c r="G67" s="71">
        <f t="shared" ref="G67:G90" si="7">(E67-C67)/C67</f>
        <v>0.28699298443673898</v>
      </c>
      <c r="H67" s="64">
        <f t="shared" ref="H67:H90" si="8">E67-C67</f>
        <v>7118</v>
      </c>
      <c r="I67" s="56">
        <f t="shared" ref="I67:I90" si="9">H67/$H$90</f>
        <v>9.3747201281220525E-3</v>
      </c>
      <c r="J67" s="67">
        <f t="shared" ref="J67:J90" si="10">E67-D67</f>
        <v>1493</v>
      </c>
    </row>
    <row r="68" spans="1:22">
      <c r="A68" s="57">
        <v>75</v>
      </c>
      <c r="B68" s="54" t="s">
        <v>68</v>
      </c>
      <c r="C68" s="77">
        <v>6155</v>
      </c>
      <c r="D68" s="67">
        <v>6682</v>
      </c>
      <c r="E68" s="64">
        <v>6696</v>
      </c>
      <c r="F68" s="71">
        <f t="shared" si="6"/>
        <v>4.7830628145581689E-4</v>
      </c>
      <c r="G68" s="71">
        <f t="shared" si="7"/>
        <v>8.789601949634443E-2</v>
      </c>
      <c r="H68" s="64">
        <f t="shared" si="8"/>
        <v>541</v>
      </c>
      <c r="I68" s="56">
        <f t="shared" si="9"/>
        <v>7.1252087514948447E-4</v>
      </c>
      <c r="J68" s="67">
        <f t="shared" si="10"/>
        <v>14</v>
      </c>
    </row>
    <row r="69" spans="1:22">
      <c r="A69" s="57">
        <v>77</v>
      </c>
      <c r="B69" s="54" t="s">
        <v>69</v>
      </c>
      <c r="C69" s="77">
        <v>30425</v>
      </c>
      <c r="D69" s="67">
        <v>29483</v>
      </c>
      <c r="E69" s="64">
        <v>29273</v>
      </c>
      <c r="F69" s="71">
        <f t="shared" si="6"/>
        <v>2.0910184852234361E-3</v>
      </c>
      <c r="G69" s="71">
        <f t="shared" si="7"/>
        <v>-3.7863599013968775E-2</v>
      </c>
      <c r="H69" s="64">
        <f t="shared" si="8"/>
        <v>-1152</v>
      </c>
      <c r="I69" s="56">
        <f t="shared" si="9"/>
        <v>-1.5172348395050021E-3</v>
      </c>
      <c r="J69" s="67">
        <f t="shared" si="10"/>
        <v>-210</v>
      </c>
    </row>
    <row r="70" spans="1:22">
      <c r="A70" s="57">
        <v>78</v>
      </c>
      <c r="B70" s="54" t="s">
        <v>70</v>
      </c>
      <c r="C70" s="77">
        <v>28115</v>
      </c>
      <c r="D70" s="67">
        <v>45643</v>
      </c>
      <c r="E70" s="64">
        <v>43007</v>
      </c>
      <c r="F70" s="71">
        <f t="shared" si="6"/>
        <v>3.0720606700373829E-3</v>
      </c>
      <c r="G70" s="71">
        <f t="shared" si="7"/>
        <v>0.52968166459185484</v>
      </c>
      <c r="H70" s="64">
        <f t="shared" si="8"/>
        <v>14892</v>
      </c>
      <c r="I70" s="56">
        <f t="shared" si="9"/>
        <v>1.9613421206517788E-2</v>
      </c>
      <c r="J70" s="67">
        <f t="shared" si="10"/>
        <v>-2636</v>
      </c>
    </row>
    <row r="71" spans="1:22">
      <c r="A71" s="57">
        <v>79</v>
      </c>
      <c r="B71" s="54" t="s">
        <v>71</v>
      </c>
      <c r="C71" s="77">
        <v>49221</v>
      </c>
      <c r="D71" s="67">
        <v>50424</v>
      </c>
      <c r="E71" s="64">
        <v>49066</v>
      </c>
      <c r="F71" s="71">
        <f t="shared" si="6"/>
        <v>3.5048649949090669E-3</v>
      </c>
      <c r="G71" s="71">
        <f t="shared" si="7"/>
        <v>-3.1490623920684261E-3</v>
      </c>
      <c r="H71" s="64">
        <f t="shared" si="8"/>
        <v>-155</v>
      </c>
      <c r="I71" s="56">
        <f t="shared" si="9"/>
        <v>-2.0414184038478761E-4</v>
      </c>
      <c r="J71" s="67">
        <f t="shared" si="10"/>
        <v>-1358</v>
      </c>
    </row>
    <row r="72" spans="1:22">
      <c r="A72" s="57">
        <v>80</v>
      </c>
      <c r="B72" s="54" t="s">
        <v>72</v>
      </c>
      <c r="C72" s="77">
        <v>259890</v>
      </c>
      <c r="D72" s="67">
        <v>271406</v>
      </c>
      <c r="E72" s="64">
        <v>275425</v>
      </c>
      <c r="F72" s="71">
        <f t="shared" si="6"/>
        <v>1.967406027030591E-2</v>
      </c>
      <c r="G72" s="71">
        <f t="shared" si="7"/>
        <v>5.9775289545576975E-2</v>
      </c>
      <c r="H72" s="64">
        <f t="shared" si="8"/>
        <v>15535</v>
      </c>
      <c r="I72" s="56">
        <f t="shared" si="9"/>
        <v>2.0460280583081778E-2</v>
      </c>
      <c r="J72" s="67">
        <f t="shared" si="10"/>
        <v>4019</v>
      </c>
    </row>
    <row r="73" spans="1:22" s="27" customFormat="1">
      <c r="A73" s="57">
        <v>81</v>
      </c>
      <c r="B73" s="54" t="s">
        <v>73</v>
      </c>
      <c r="C73" s="77">
        <v>586696</v>
      </c>
      <c r="D73" s="67">
        <v>756618</v>
      </c>
      <c r="E73" s="64">
        <v>756506</v>
      </c>
      <c r="F73" s="71">
        <f t="shared" si="6"/>
        <v>5.4038466511202837E-2</v>
      </c>
      <c r="G73" s="71">
        <f t="shared" si="7"/>
        <v>0.28943439191676779</v>
      </c>
      <c r="H73" s="64">
        <f t="shared" si="8"/>
        <v>169810</v>
      </c>
      <c r="I73" s="56">
        <f t="shared" si="9"/>
        <v>0.22364726397252119</v>
      </c>
      <c r="J73" s="67">
        <f t="shared" si="10"/>
        <v>-112</v>
      </c>
    </row>
    <row r="74" spans="1:22" s="27" customFormat="1">
      <c r="A74" s="57">
        <v>82</v>
      </c>
      <c r="B74" s="54" t="s">
        <v>74</v>
      </c>
      <c r="C74" s="77">
        <v>389404</v>
      </c>
      <c r="D74" s="67">
        <v>399454</v>
      </c>
      <c r="E74" s="64">
        <v>402881</v>
      </c>
      <c r="F74" s="71">
        <f t="shared" si="6"/>
        <v>2.8778451759139928E-2</v>
      </c>
      <c r="G74" s="71">
        <f t="shared" si="7"/>
        <v>3.4609300366714259E-2</v>
      </c>
      <c r="H74" s="64">
        <f t="shared" si="8"/>
        <v>13477</v>
      </c>
      <c r="I74" s="56">
        <f t="shared" si="9"/>
        <v>1.7749803760424405E-2</v>
      </c>
      <c r="J74" s="67">
        <f t="shared" si="10"/>
        <v>3427</v>
      </c>
    </row>
    <row r="75" spans="1:22">
      <c r="A75" s="57">
        <v>84</v>
      </c>
      <c r="B75" s="54" t="s">
        <v>75</v>
      </c>
      <c r="C75" s="77">
        <v>18005</v>
      </c>
      <c r="D75" s="67">
        <v>42400</v>
      </c>
      <c r="E75" s="64">
        <v>45728</v>
      </c>
      <c r="F75" s="71">
        <f t="shared" si="6"/>
        <v>3.2664261706110507E-3</v>
      </c>
      <c r="G75" s="71">
        <f t="shared" si="7"/>
        <v>1.5397389613996113</v>
      </c>
      <c r="H75" s="64">
        <f t="shared" si="8"/>
        <v>27723</v>
      </c>
      <c r="I75" s="56">
        <f t="shared" si="9"/>
        <v>3.6512414457983658E-2</v>
      </c>
      <c r="J75" s="67">
        <f t="shared" si="10"/>
        <v>3328</v>
      </c>
    </row>
    <row r="76" spans="1:22">
      <c r="A76" s="57">
        <v>85</v>
      </c>
      <c r="B76" s="54" t="s">
        <v>76</v>
      </c>
      <c r="C76" s="77">
        <v>567716</v>
      </c>
      <c r="D76" s="67">
        <v>686788</v>
      </c>
      <c r="E76" s="64">
        <v>697049</v>
      </c>
      <c r="F76" s="71">
        <f t="shared" si="6"/>
        <v>4.9791355313992786E-2</v>
      </c>
      <c r="G76" s="71">
        <f t="shared" si="7"/>
        <v>0.22781285008701535</v>
      </c>
      <c r="H76" s="64">
        <f t="shared" si="8"/>
        <v>129333</v>
      </c>
      <c r="I76" s="56">
        <f t="shared" si="9"/>
        <v>0.1703372686611983</v>
      </c>
      <c r="J76" s="67">
        <f t="shared" si="10"/>
        <v>10261</v>
      </c>
    </row>
    <row r="77" spans="1:22">
      <c r="A77" s="57">
        <v>86</v>
      </c>
      <c r="B77" s="54" t="s">
        <v>77</v>
      </c>
      <c r="C77" s="77">
        <v>260498</v>
      </c>
      <c r="D77" s="67">
        <v>279972</v>
      </c>
      <c r="E77" s="64">
        <v>281643</v>
      </c>
      <c r="F77" s="71">
        <f t="shared" si="6"/>
        <v>2.011822222641288E-2</v>
      </c>
      <c r="G77" s="71">
        <f t="shared" si="7"/>
        <v>8.1171448533194107E-2</v>
      </c>
      <c r="H77" s="64">
        <f t="shared" si="8"/>
        <v>21145</v>
      </c>
      <c r="I77" s="56">
        <f t="shared" si="9"/>
        <v>2.7848898160879574E-2</v>
      </c>
      <c r="J77" s="67">
        <f t="shared" si="10"/>
        <v>1671</v>
      </c>
    </row>
    <row r="78" spans="1:22">
      <c r="A78" s="57">
        <v>87</v>
      </c>
      <c r="B78" s="54" t="s">
        <v>78</v>
      </c>
      <c r="C78" s="77">
        <v>20156</v>
      </c>
      <c r="D78" s="67">
        <v>24139</v>
      </c>
      <c r="E78" s="64">
        <v>24028</v>
      </c>
      <c r="F78" s="71">
        <f t="shared" si="6"/>
        <v>1.7163595177449773E-3</v>
      </c>
      <c r="G78" s="71">
        <f t="shared" si="7"/>
        <v>0.19210160746179797</v>
      </c>
      <c r="H78" s="64">
        <f t="shared" si="8"/>
        <v>3872</v>
      </c>
      <c r="I78" s="56">
        <f t="shared" si="9"/>
        <v>5.0995948772251457E-3</v>
      </c>
      <c r="J78" s="67">
        <f t="shared" si="10"/>
        <v>-111</v>
      </c>
    </row>
    <row r="79" spans="1:22">
      <c r="A79" s="57">
        <v>88</v>
      </c>
      <c r="B79" s="54" t="s">
        <v>79</v>
      </c>
      <c r="C79" s="77">
        <v>38554</v>
      </c>
      <c r="D79" s="67">
        <v>41207</v>
      </c>
      <c r="E79" s="64">
        <v>41664</v>
      </c>
      <c r="F79" s="71">
        <f t="shared" si="6"/>
        <v>2.9761279735028606E-3</v>
      </c>
      <c r="G79" s="71">
        <f t="shared" si="7"/>
        <v>8.0666078746692946E-2</v>
      </c>
      <c r="H79" s="64">
        <f t="shared" si="8"/>
        <v>3110</v>
      </c>
      <c r="I79" s="56">
        <f t="shared" si="9"/>
        <v>4.0960072490109E-3</v>
      </c>
      <c r="J79" s="67">
        <f t="shared" si="10"/>
        <v>457</v>
      </c>
      <c r="U79" s="13"/>
      <c r="V79" s="13"/>
    </row>
    <row r="80" spans="1:22">
      <c r="A80" s="57">
        <v>90</v>
      </c>
      <c r="B80" s="54" t="s">
        <v>80</v>
      </c>
      <c r="C80" s="77">
        <v>12796</v>
      </c>
      <c r="D80" s="67">
        <v>12318</v>
      </c>
      <c r="E80" s="64">
        <v>12394</v>
      </c>
      <c r="F80" s="71">
        <f t="shared" si="6"/>
        <v>8.8532378320839227E-4</v>
      </c>
      <c r="G80" s="71">
        <f t="shared" si="7"/>
        <v>-3.1416067521100342E-2</v>
      </c>
      <c r="H80" s="64">
        <f t="shared" si="8"/>
        <v>-402</v>
      </c>
      <c r="I80" s="56">
        <f t="shared" si="9"/>
        <v>-5.2945174086893305E-4</v>
      </c>
      <c r="J80" s="67">
        <f t="shared" si="10"/>
        <v>76</v>
      </c>
    </row>
    <row r="81" spans="1:22">
      <c r="A81" s="57">
        <v>91</v>
      </c>
      <c r="B81" s="54" t="s">
        <v>81</v>
      </c>
      <c r="C81" s="77">
        <v>2680</v>
      </c>
      <c r="D81" s="67">
        <v>3048</v>
      </c>
      <c r="E81" s="64">
        <v>3029</v>
      </c>
      <c r="F81" s="71">
        <f t="shared" si="6"/>
        <v>2.1636644661434727E-4</v>
      </c>
      <c r="G81" s="71">
        <f t="shared" si="7"/>
        <v>0.13022388059701492</v>
      </c>
      <c r="H81" s="64">
        <f t="shared" si="8"/>
        <v>349</v>
      </c>
      <c r="I81" s="56">
        <f t="shared" si="9"/>
        <v>4.5964840189865081E-4</v>
      </c>
      <c r="J81" s="67">
        <f t="shared" si="10"/>
        <v>-19</v>
      </c>
    </row>
    <row r="82" spans="1:22">
      <c r="A82" s="57">
        <v>92</v>
      </c>
      <c r="B82" s="54" t="s">
        <v>82</v>
      </c>
      <c r="C82" s="77">
        <v>11580</v>
      </c>
      <c r="D82" s="67">
        <v>10788</v>
      </c>
      <c r="E82" s="64">
        <v>10804</v>
      </c>
      <c r="F82" s="71">
        <f t="shared" si="6"/>
        <v>7.7174747085553255E-4</v>
      </c>
      <c r="G82" s="71">
        <f t="shared" si="7"/>
        <v>-6.7012089810017272E-2</v>
      </c>
      <c r="H82" s="64">
        <f t="shared" si="8"/>
        <v>-776</v>
      </c>
      <c r="I82" s="56">
        <f t="shared" si="9"/>
        <v>-1.0220262460554528E-3</v>
      </c>
      <c r="J82" s="67">
        <f t="shared" si="10"/>
        <v>16</v>
      </c>
    </row>
    <row r="83" spans="1:22">
      <c r="A83" s="57">
        <v>93</v>
      </c>
      <c r="B83" s="54" t="s">
        <v>83</v>
      </c>
      <c r="C83" s="77">
        <v>40373</v>
      </c>
      <c r="D83" s="67">
        <v>44553</v>
      </c>
      <c r="E83" s="64">
        <v>43985</v>
      </c>
      <c r="F83" s="71">
        <f t="shared" si="6"/>
        <v>3.1419208168808402E-3</v>
      </c>
      <c r="G83" s="71">
        <f t="shared" si="7"/>
        <v>8.9465732048646371E-2</v>
      </c>
      <c r="H83" s="64">
        <f t="shared" si="8"/>
        <v>3612</v>
      </c>
      <c r="I83" s="56">
        <f t="shared" si="9"/>
        <v>4.7571634030313089E-3</v>
      </c>
      <c r="J83" s="67">
        <f t="shared" si="10"/>
        <v>-568</v>
      </c>
    </row>
    <row r="84" spans="1:22">
      <c r="A84" s="57">
        <v>94</v>
      </c>
      <c r="B84" s="54" t="s">
        <v>84</v>
      </c>
      <c r="C84" s="77">
        <v>39212</v>
      </c>
      <c r="D84" s="67">
        <v>42902</v>
      </c>
      <c r="E84" s="64">
        <v>43157</v>
      </c>
      <c r="F84" s="71">
        <f t="shared" si="6"/>
        <v>3.0827754164857659E-3</v>
      </c>
      <c r="G84" s="71">
        <f t="shared" si="7"/>
        <v>0.10060695705396307</v>
      </c>
      <c r="H84" s="64">
        <f t="shared" si="8"/>
        <v>3945</v>
      </c>
      <c r="I84" s="56">
        <f t="shared" si="9"/>
        <v>5.1957390988257232E-3</v>
      </c>
      <c r="J84" s="67">
        <f t="shared" si="10"/>
        <v>255</v>
      </c>
    </row>
    <row r="85" spans="1:22">
      <c r="A85" s="57">
        <v>95</v>
      </c>
      <c r="B85" s="54" t="s">
        <v>85</v>
      </c>
      <c r="C85" s="77">
        <v>68317</v>
      </c>
      <c r="D85" s="67">
        <v>66464</v>
      </c>
      <c r="E85" s="64">
        <v>66452</v>
      </c>
      <c r="F85" s="71">
        <f t="shared" si="6"/>
        <v>4.7467755399196454E-3</v>
      </c>
      <c r="G85" s="71">
        <f t="shared" si="7"/>
        <v>-2.7299208103400325E-2</v>
      </c>
      <c r="H85" s="64">
        <f t="shared" si="8"/>
        <v>-1865</v>
      </c>
      <c r="I85" s="56">
        <f t="shared" si="9"/>
        <v>-2.456287305275025E-3</v>
      </c>
      <c r="J85" s="67">
        <f t="shared" si="10"/>
        <v>-12</v>
      </c>
    </row>
    <row r="86" spans="1:22">
      <c r="A86" s="57">
        <v>96</v>
      </c>
      <c r="B86" s="54" t="s">
        <v>86</v>
      </c>
      <c r="C86" s="77">
        <v>104249</v>
      </c>
      <c r="D86" s="67">
        <v>107573</v>
      </c>
      <c r="E86" s="64">
        <v>105312</v>
      </c>
      <c r="F86" s="71">
        <f t="shared" si="6"/>
        <v>7.5226091864807332E-3</v>
      </c>
      <c r="G86" s="71">
        <f t="shared" si="7"/>
        <v>1.0196740496311715E-2</v>
      </c>
      <c r="H86" s="64">
        <f t="shared" si="8"/>
        <v>1063</v>
      </c>
      <c r="I86" s="56">
        <f t="shared" si="9"/>
        <v>1.4000179118001887E-3</v>
      </c>
      <c r="J86" s="67">
        <f t="shared" si="10"/>
        <v>-2261</v>
      </c>
    </row>
    <row r="87" spans="1:22">
      <c r="A87" s="57">
        <v>97</v>
      </c>
      <c r="B87" s="54" t="s">
        <v>87</v>
      </c>
      <c r="C87" s="77">
        <v>35606</v>
      </c>
      <c r="D87" s="67">
        <v>31243</v>
      </c>
      <c r="E87" s="64">
        <v>30693</v>
      </c>
      <c r="F87" s="71">
        <f t="shared" si="6"/>
        <v>2.1924514182681282E-3</v>
      </c>
      <c r="G87" s="71">
        <f t="shared" si="7"/>
        <v>-0.13798236252317025</v>
      </c>
      <c r="H87" s="64">
        <f t="shared" si="8"/>
        <v>-4913</v>
      </c>
      <c r="I87" s="56">
        <f t="shared" si="9"/>
        <v>-6.4706378181320096E-3</v>
      </c>
      <c r="J87" s="67">
        <f t="shared" si="10"/>
        <v>-550</v>
      </c>
    </row>
    <row r="88" spans="1:22">
      <c r="A88" s="57">
        <v>98</v>
      </c>
      <c r="B88" s="54" t="s">
        <v>88</v>
      </c>
      <c r="C88" s="77">
        <v>1860</v>
      </c>
      <c r="D88" s="67">
        <v>2260</v>
      </c>
      <c r="E88" s="64">
        <v>2047</v>
      </c>
      <c r="F88" s="71">
        <f t="shared" si="6"/>
        <v>1.4622057319893327E-4</v>
      </c>
      <c r="G88" s="71">
        <f t="shared" si="7"/>
        <v>0.10053763440860215</v>
      </c>
      <c r="H88" s="64">
        <f t="shared" si="8"/>
        <v>187</v>
      </c>
      <c r="I88" s="56">
        <f t="shared" si="9"/>
        <v>2.4628725259325988E-4</v>
      </c>
      <c r="J88" s="67">
        <f t="shared" si="10"/>
        <v>-213</v>
      </c>
    </row>
    <row r="89" spans="1:22">
      <c r="A89" s="57">
        <v>99</v>
      </c>
      <c r="B89" s="54" t="s">
        <v>89</v>
      </c>
      <c r="C89" s="77">
        <v>3720</v>
      </c>
      <c r="D89" s="67">
        <v>4112</v>
      </c>
      <c r="E89" s="64">
        <v>4136</v>
      </c>
      <c r="F89" s="71">
        <f t="shared" si="6"/>
        <v>2.954412754034138E-4</v>
      </c>
      <c r="G89" s="71">
        <f t="shared" si="7"/>
        <v>0.11182795698924732</v>
      </c>
      <c r="H89" s="64">
        <f t="shared" si="8"/>
        <v>416</v>
      </c>
      <c r="I89" s="56">
        <f t="shared" si="9"/>
        <v>5.478903587101397E-4</v>
      </c>
      <c r="J89" s="67">
        <f t="shared" si="10"/>
        <v>24</v>
      </c>
    </row>
    <row r="90" spans="1:22" s="13" customFormat="1">
      <c r="A90" s="143" t="s">
        <v>90</v>
      </c>
      <c r="B90" s="143"/>
      <c r="C90" s="92">
        <v>13240122</v>
      </c>
      <c r="D90" s="91">
        <v>14040015</v>
      </c>
      <c r="E90" s="92">
        <v>13999398</v>
      </c>
      <c r="F90" s="100">
        <f t="shared" si="6"/>
        <v>1</v>
      </c>
      <c r="G90" s="100">
        <f t="shared" si="7"/>
        <v>5.7346601489019509E-2</v>
      </c>
      <c r="H90" s="92">
        <f t="shared" si="8"/>
        <v>759276</v>
      </c>
      <c r="I90" s="101">
        <f t="shared" si="9"/>
        <v>1</v>
      </c>
      <c r="J90" s="91">
        <f t="shared" si="10"/>
        <v>-40617</v>
      </c>
      <c r="U90" s="9"/>
      <c r="V90" s="9"/>
    </row>
    <row r="91" spans="1:22">
      <c r="A91" s="27"/>
      <c r="B91" s="27"/>
      <c r="C91" s="14"/>
      <c r="D91" s="14"/>
      <c r="E91" s="14"/>
      <c r="F91" s="27"/>
      <c r="G91" s="27"/>
      <c r="H91" s="27"/>
      <c r="I91" s="27"/>
    </row>
    <row r="94" spans="1:22">
      <c r="F94" s="11"/>
    </row>
    <row r="98" spans="4:4">
      <c r="D98" s="31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C78"/>
  <sheetViews>
    <sheetView workbookViewId="0">
      <pane ySplit="1" topLeftCell="A2" activePane="bottomLeft" state="frozen"/>
      <selection pane="bottomLeft" activeCell="P10" sqref="P10"/>
    </sheetView>
  </sheetViews>
  <sheetFormatPr defaultColWidth="8.81640625" defaultRowHeight="14.5"/>
  <cols>
    <col min="1" max="1" width="17.26953125" style="9" bestFit="1" customWidth="1"/>
    <col min="2" max="2" width="34.453125" style="9" bestFit="1" customWidth="1"/>
    <col min="3" max="3" width="12" style="9" customWidth="1"/>
    <col min="4" max="4" width="10.08984375" customWidth="1"/>
    <col min="5" max="5" width="12" style="9" customWidth="1"/>
    <col min="6" max="6" width="17.81640625" style="9" customWidth="1"/>
    <col min="7" max="7" width="28.453125" style="9" customWidth="1"/>
    <col min="8" max="8" width="26.7265625" style="9" customWidth="1"/>
    <col min="9" max="9" width="22" style="9" customWidth="1"/>
    <col min="10" max="10" width="27.54296875" style="9" customWidth="1"/>
    <col min="11" max="11" width="8.81640625" style="9"/>
    <col min="12" max="12" width="32.7265625" style="9" bestFit="1" customWidth="1"/>
    <col min="13" max="13" width="8.81640625" style="9" customWidth="1"/>
    <col min="14" max="20" width="8.81640625" style="9"/>
    <col min="21" max="21" width="33.26953125" style="11" bestFit="1" customWidth="1"/>
    <col min="22" max="29" width="8.81640625" style="11"/>
    <col min="30" max="16384" width="8.81640625" style="9"/>
  </cols>
  <sheetData>
    <row r="1" spans="1:24" ht="29">
      <c r="A1" s="8" t="s">
        <v>1</v>
      </c>
      <c r="B1" s="8" t="s">
        <v>91</v>
      </c>
      <c r="C1" s="4">
        <v>41974</v>
      </c>
      <c r="D1" s="66">
        <v>42309</v>
      </c>
      <c r="E1" s="4">
        <v>42339</v>
      </c>
      <c r="F1" s="1" t="s">
        <v>284</v>
      </c>
      <c r="G1" s="1" t="s">
        <v>285</v>
      </c>
      <c r="H1" s="1" t="s">
        <v>286</v>
      </c>
      <c r="I1" s="1" t="s">
        <v>287</v>
      </c>
      <c r="J1" s="52" t="s">
        <v>288</v>
      </c>
      <c r="K1" s="11"/>
    </row>
    <row r="2" spans="1:24">
      <c r="A2" s="57">
        <v>10</v>
      </c>
      <c r="B2" s="54" t="s">
        <v>10</v>
      </c>
      <c r="C2" s="64">
        <v>434180</v>
      </c>
      <c r="D2" s="64">
        <v>443302</v>
      </c>
      <c r="E2" s="64">
        <v>441794</v>
      </c>
      <c r="F2" s="55">
        <f t="shared" ref="F2:F26" si="0">E2/$E$26</f>
        <v>0.12344969747707082</v>
      </c>
      <c r="G2" s="55">
        <f t="shared" ref="G2:G26" si="1">(E2-C2)/C2</f>
        <v>1.7536505596757106E-2</v>
      </c>
      <c r="H2" s="38">
        <f t="shared" ref="H2:H26" si="2">E2-C2</f>
        <v>7614</v>
      </c>
      <c r="I2" s="56">
        <f>H2/$H$26</f>
        <v>-3.4974735875057417</v>
      </c>
      <c r="J2" s="44">
        <f>E2-D2</f>
        <v>-1508</v>
      </c>
      <c r="K2" s="12"/>
      <c r="L2" s="148"/>
      <c r="M2" s="149"/>
      <c r="U2" s="82"/>
      <c r="V2" s="83"/>
      <c r="W2" s="84"/>
      <c r="X2" s="83"/>
    </row>
    <row r="3" spans="1:24">
      <c r="A3" s="57">
        <v>11</v>
      </c>
      <c r="B3" s="54" t="s">
        <v>11</v>
      </c>
      <c r="C3" s="64">
        <v>14523</v>
      </c>
      <c r="D3" s="64">
        <v>15377</v>
      </c>
      <c r="E3" s="64">
        <v>15104</v>
      </c>
      <c r="F3" s="55">
        <f t="shared" si="0"/>
        <v>4.2204833716475952E-3</v>
      </c>
      <c r="G3" s="55">
        <f t="shared" si="1"/>
        <v>4.0005508503752667E-2</v>
      </c>
      <c r="H3" s="38">
        <f t="shared" si="2"/>
        <v>581</v>
      </c>
      <c r="I3" s="56">
        <f t="shared" ref="I3:I26" si="3">H3/$H$26</f>
        <v>-0.26688102893890675</v>
      </c>
      <c r="J3" s="65">
        <f t="shared" ref="J3:J26" si="4">E3-D3</f>
        <v>-273</v>
      </c>
      <c r="K3" s="12"/>
      <c r="L3" s="148"/>
      <c r="M3" s="149"/>
      <c r="U3" s="82"/>
      <c r="V3" s="83"/>
      <c r="W3" s="84"/>
      <c r="X3" s="83"/>
    </row>
    <row r="4" spans="1:24" ht="17.25" customHeight="1">
      <c r="A4" s="57">
        <v>12</v>
      </c>
      <c r="B4" s="54" t="s">
        <v>12</v>
      </c>
      <c r="C4" s="64">
        <v>3477</v>
      </c>
      <c r="D4" s="64">
        <v>3491</v>
      </c>
      <c r="E4" s="64">
        <v>3769</v>
      </c>
      <c r="F4" s="55">
        <f t="shared" si="0"/>
        <v>1.0531648455865854E-3</v>
      </c>
      <c r="G4" s="55">
        <f t="shared" si="1"/>
        <v>8.3980442910555078E-2</v>
      </c>
      <c r="H4" s="38">
        <f t="shared" si="2"/>
        <v>292</v>
      </c>
      <c r="I4" s="56">
        <f t="shared" si="3"/>
        <v>-0.13412953605879652</v>
      </c>
      <c r="J4" s="65">
        <f t="shared" si="4"/>
        <v>278</v>
      </c>
      <c r="K4" s="12"/>
      <c r="L4" s="148"/>
      <c r="M4" s="149"/>
      <c r="U4" s="82"/>
      <c r="V4" s="83"/>
      <c r="W4" s="84"/>
      <c r="X4" s="83"/>
    </row>
    <row r="5" spans="1:24">
      <c r="A5" s="57">
        <v>13</v>
      </c>
      <c r="B5" s="54" t="s">
        <v>13</v>
      </c>
      <c r="C5" s="64">
        <v>444156</v>
      </c>
      <c r="D5" s="64">
        <v>422064</v>
      </c>
      <c r="E5" s="64">
        <v>420927</v>
      </c>
      <c r="F5" s="55">
        <f t="shared" si="0"/>
        <v>0.11761886945031166</v>
      </c>
      <c r="G5" s="55">
        <f t="shared" si="1"/>
        <v>-5.2299192175722042E-2</v>
      </c>
      <c r="H5" s="38">
        <f t="shared" si="2"/>
        <v>-23229</v>
      </c>
      <c r="I5" s="56">
        <f t="shared" si="3"/>
        <v>10.670188332567754</v>
      </c>
      <c r="J5" s="65">
        <f t="shared" si="4"/>
        <v>-1137</v>
      </c>
      <c r="K5" s="12"/>
      <c r="L5" s="148"/>
      <c r="M5" s="149"/>
      <c r="U5" s="82"/>
      <c r="V5" s="83"/>
      <c r="W5" s="84"/>
      <c r="X5" s="83"/>
    </row>
    <row r="6" spans="1:24">
      <c r="A6" s="57">
        <v>14</v>
      </c>
      <c r="B6" s="54" t="s">
        <v>14</v>
      </c>
      <c r="C6" s="64">
        <v>497193</v>
      </c>
      <c r="D6" s="64">
        <v>482744</v>
      </c>
      <c r="E6" s="64">
        <v>482816</v>
      </c>
      <c r="F6" s="55">
        <f t="shared" si="0"/>
        <v>0.13491240065978585</v>
      </c>
      <c r="G6" s="55">
        <f t="shared" si="1"/>
        <v>-2.8916336312055882E-2</v>
      </c>
      <c r="H6" s="38">
        <f t="shared" si="2"/>
        <v>-14377</v>
      </c>
      <c r="I6" s="56">
        <f t="shared" si="3"/>
        <v>6.6040422599908126</v>
      </c>
      <c r="J6" s="65">
        <f t="shared" si="4"/>
        <v>72</v>
      </c>
      <c r="K6" s="12"/>
      <c r="L6" s="148"/>
      <c r="M6" s="149"/>
      <c r="U6" s="82"/>
      <c r="V6" s="83"/>
      <c r="W6" s="84"/>
      <c r="X6" s="83"/>
    </row>
    <row r="7" spans="1:24">
      <c r="A7" s="57">
        <v>15</v>
      </c>
      <c r="B7" s="54" t="s">
        <v>15</v>
      </c>
      <c r="C7" s="64">
        <v>64533</v>
      </c>
      <c r="D7" s="64">
        <v>61027</v>
      </c>
      <c r="E7" s="64">
        <v>60716</v>
      </c>
      <c r="F7" s="55">
        <f t="shared" si="0"/>
        <v>1.6965761943389526E-2</v>
      </c>
      <c r="G7" s="55">
        <f t="shared" si="1"/>
        <v>-5.9148032789425563E-2</v>
      </c>
      <c r="H7" s="38">
        <f t="shared" si="2"/>
        <v>-3817</v>
      </c>
      <c r="I7" s="56">
        <f t="shared" si="3"/>
        <v>1.7533302710151584</v>
      </c>
      <c r="J7" s="65">
        <f t="shared" si="4"/>
        <v>-311</v>
      </c>
      <c r="K7" s="12"/>
      <c r="L7" s="148"/>
      <c r="M7" s="149"/>
      <c r="U7" s="82"/>
      <c r="V7" s="83"/>
      <c r="W7" s="84"/>
      <c r="X7" s="83"/>
    </row>
    <row r="8" spans="1:24">
      <c r="A8" s="57">
        <v>16</v>
      </c>
      <c r="B8" s="54" t="s">
        <v>16</v>
      </c>
      <c r="C8" s="64">
        <v>72408</v>
      </c>
      <c r="D8" s="64">
        <v>66272</v>
      </c>
      <c r="E8" s="64">
        <v>66355</v>
      </c>
      <c r="F8" s="55">
        <f t="shared" si="0"/>
        <v>1.8541457503024113E-2</v>
      </c>
      <c r="G8" s="55">
        <f t="shared" si="1"/>
        <v>-8.3595735277869843E-2</v>
      </c>
      <c r="H8" s="38">
        <f t="shared" si="2"/>
        <v>-6053</v>
      </c>
      <c r="I8" s="56">
        <f t="shared" si="3"/>
        <v>2.7804317868626551</v>
      </c>
      <c r="J8" s="65">
        <f t="shared" si="4"/>
        <v>83</v>
      </c>
      <c r="K8" s="12"/>
      <c r="L8" s="148"/>
      <c r="M8" s="149"/>
      <c r="U8" s="82"/>
      <c r="V8" s="83"/>
      <c r="W8" s="84"/>
      <c r="X8" s="83"/>
    </row>
    <row r="9" spans="1:24">
      <c r="A9" s="57">
        <v>17</v>
      </c>
      <c r="B9" s="54" t="s">
        <v>17</v>
      </c>
      <c r="C9" s="64">
        <v>50595</v>
      </c>
      <c r="D9" s="64">
        <v>51820</v>
      </c>
      <c r="E9" s="64">
        <v>51540</v>
      </c>
      <c r="F9" s="55">
        <f t="shared" si="0"/>
        <v>1.4401728878093026E-2</v>
      </c>
      <c r="G9" s="55">
        <f t="shared" si="1"/>
        <v>1.8677734954046843E-2</v>
      </c>
      <c r="H9" s="38">
        <f t="shared" si="2"/>
        <v>945</v>
      </c>
      <c r="I9" s="56">
        <f t="shared" si="3"/>
        <v>-0.43408360128617363</v>
      </c>
      <c r="J9" s="65">
        <f t="shared" si="4"/>
        <v>-280</v>
      </c>
      <c r="K9" s="12"/>
      <c r="L9" s="148"/>
      <c r="M9" s="149"/>
      <c r="U9" s="82"/>
      <c r="V9" s="83"/>
      <c r="W9" s="84"/>
      <c r="X9" s="83"/>
    </row>
    <row r="10" spans="1:24">
      <c r="A10" s="57">
        <v>18</v>
      </c>
      <c r="B10" s="54" t="s">
        <v>18</v>
      </c>
      <c r="C10" s="64">
        <v>64082</v>
      </c>
      <c r="D10" s="64">
        <v>58861</v>
      </c>
      <c r="E10" s="64">
        <v>58783</v>
      </c>
      <c r="F10" s="55">
        <f t="shared" si="0"/>
        <v>1.6425627253413705E-2</v>
      </c>
      <c r="G10" s="55">
        <f t="shared" si="1"/>
        <v>-8.2690927249461629E-2</v>
      </c>
      <c r="H10" s="38">
        <f t="shared" si="2"/>
        <v>-5299</v>
      </c>
      <c r="I10" s="56">
        <f t="shared" si="3"/>
        <v>2.4340836012861735</v>
      </c>
      <c r="J10" s="65">
        <f t="shared" si="4"/>
        <v>-78</v>
      </c>
      <c r="K10" s="12"/>
      <c r="L10" s="148"/>
      <c r="M10" s="149"/>
      <c r="U10" s="82"/>
      <c r="V10" s="83"/>
      <c r="W10" s="84"/>
      <c r="X10" s="83"/>
    </row>
    <row r="11" spans="1:24">
      <c r="A11" s="57">
        <v>19</v>
      </c>
      <c r="B11" s="54" t="s">
        <v>19</v>
      </c>
      <c r="C11" s="64">
        <v>7938</v>
      </c>
      <c r="D11" s="64">
        <v>7938</v>
      </c>
      <c r="E11" s="64">
        <v>8002</v>
      </c>
      <c r="F11" s="55">
        <f t="shared" si="0"/>
        <v>2.2359843710225142E-3</v>
      </c>
      <c r="G11" s="55">
        <f t="shared" si="1"/>
        <v>8.0624842529604442E-3</v>
      </c>
      <c r="H11" s="38">
        <f t="shared" si="2"/>
        <v>64</v>
      </c>
      <c r="I11" s="56">
        <f t="shared" si="3"/>
        <v>-2.9398254478640331E-2</v>
      </c>
      <c r="J11" s="65">
        <f t="shared" si="4"/>
        <v>64</v>
      </c>
      <c r="K11" s="12"/>
      <c r="L11" s="148"/>
      <c r="M11" s="149"/>
      <c r="U11" s="82"/>
      <c r="V11" s="83"/>
      <c r="W11" s="84"/>
      <c r="X11" s="83"/>
    </row>
    <row r="12" spans="1:24">
      <c r="A12" s="57">
        <v>20</v>
      </c>
      <c r="B12" s="54" t="s">
        <v>20</v>
      </c>
      <c r="C12" s="64">
        <v>72292</v>
      </c>
      <c r="D12" s="64">
        <v>74583</v>
      </c>
      <c r="E12" s="64">
        <v>74175</v>
      </c>
      <c r="F12" s="55">
        <f t="shared" si="0"/>
        <v>2.0726585943588477E-2</v>
      </c>
      <c r="G12" s="55">
        <f t="shared" si="1"/>
        <v>2.6047142145742268E-2</v>
      </c>
      <c r="H12" s="38">
        <f t="shared" si="2"/>
        <v>1883</v>
      </c>
      <c r="I12" s="56">
        <f t="shared" si="3"/>
        <v>-0.864951768488746</v>
      </c>
      <c r="J12" s="65">
        <f t="shared" si="4"/>
        <v>-408</v>
      </c>
      <c r="K12" s="11"/>
      <c r="L12" s="89"/>
      <c r="M12" s="108"/>
    </row>
    <row r="13" spans="1:24">
      <c r="A13" s="57">
        <v>21</v>
      </c>
      <c r="B13" s="54" t="s">
        <v>21</v>
      </c>
      <c r="C13" s="64">
        <v>19035</v>
      </c>
      <c r="D13" s="64">
        <v>20290</v>
      </c>
      <c r="E13" s="64">
        <v>20405</v>
      </c>
      <c r="F13" s="55">
        <f t="shared" si="0"/>
        <v>5.7017322032884782E-3</v>
      </c>
      <c r="G13" s="55">
        <f t="shared" si="1"/>
        <v>7.1972681901759913E-2</v>
      </c>
      <c r="H13" s="38">
        <f t="shared" si="2"/>
        <v>1370</v>
      </c>
      <c r="I13" s="56">
        <f t="shared" si="3"/>
        <v>-0.62930638493339452</v>
      </c>
      <c r="J13" s="65">
        <f t="shared" si="4"/>
        <v>115</v>
      </c>
      <c r="K13" s="11"/>
      <c r="L13" s="3"/>
      <c r="M13" s="16"/>
      <c r="U13" s="3"/>
      <c r="V13" s="83"/>
    </row>
    <row r="14" spans="1:24">
      <c r="A14" s="57">
        <v>22</v>
      </c>
      <c r="B14" s="54" t="s">
        <v>22</v>
      </c>
      <c r="C14" s="64">
        <v>191122</v>
      </c>
      <c r="D14" s="64">
        <v>198920</v>
      </c>
      <c r="E14" s="64">
        <v>198187</v>
      </c>
      <c r="F14" s="55">
        <f t="shared" si="0"/>
        <v>5.5379034558840169E-2</v>
      </c>
      <c r="G14" s="55">
        <f t="shared" si="1"/>
        <v>3.6965917058214122E-2</v>
      </c>
      <c r="H14" s="38">
        <f t="shared" si="2"/>
        <v>7065</v>
      </c>
      <c r="I14" s="56">
        <f t="shared" si="3"/>
        <v>-3.2452916858061553</v>
      </c>
      <c r="J14" s="65">
        <f t="shared" si="4"/>
        <v>-733</v>
      </c>
      <c r="K14" s="11"/>
      <c r="L14" s="3"/>
      <c r="M14" s="16"/>
      <c r="U14" s="3"/>
      <c r="V14" s="83"/>
    </row>
    <row r="15" spans="1:24">
      <c r="A15" s="57">
        <v>23</v>
      </c>
      <c r="B15" s="54" t="s">
        <v>23</v>
      </c>
      <c r="C15" s="64">
        <v>218878</v>
      </c>
      <c r="D15" s="64">
        <v>226066</v>
      </c>
      <c r="E15" s="64">
        <v>222421</v>
      </c>
      <c r="F15" s="55">
        <f t="shared" si="0"/>
        <v>6.2150697299075068E-2</v>
      </c>
      <c r="G15" s="55">
        <f t="shared" si="1"/>
        <v>1.6187099662825867E-2</v>
      </c>
      <c r="H15" s="38">
        <f t="shared" si="2"/>
        <v>3543</v>
      </c>
      <c r="I15" s="56">
        <f t="shared" si="3"/>
        <v>-1.6274689940284797</v>
      </c>
      <c r="J15" s="65">
        <f t="shared" si="4"/>
        <v>-3645</v>
      </c>
      <c r="K15" s="11"/>
      <c r="L15" s="3"/>
      <c r="M15" s="16"/>
      <c r="U15" s="3"/>
      <c r="V15" s="83"/>
    </row>
    <row r="16" spans="1:24">
      <c r="A16" s="57">
        <v>24</v>
      </c>
      <c r="B16" s="54" t="s">
        <v>24</v>
      </c>
      <c r="C16" s="64">
        <v>151253</v>
      </c>
      <c r="D16" s="64">
        <v>150468</v>
      </c>
      <c r="E16" s="64">
        <v>149301</v>
      </c>
      <c r="F16" s="55">
        <f t="shared" si="0"/>
        <v>4.1718908095230246E-2</v>
      </c>
      <c r="G16" s="55">
        <f t="shared" si="1"/>
        <v>-1.2905529146529326E-2</v>
      </c>
      <c r="H16" s="38">
        <f t="shared" si="2"/>
        <v>-1952</v>
      </c>
      <c r="I16" s="56">
        <f t="shared" si="3"/>
        <v>0.89664676159853007</v>
      </c>
      <c r="J16" s="65">
        <f t="shared" si="4"/>
        <v>-1167</v>
      </c>
      <c r="K16" s="11"/>
      <c r="L16" s="3"/>
      <c r="M16" s="16"/>
      <c r="U16" s="3"/>
      <c r="V16" s="83"/>
    </row>
    <row r="17" spans="1:29">
      <c r="A17" s="57">
        <v>25</v>
      </c>
      <c r="B17" s="54" t="s">
        <v>25</v>
      </c>
      <c r="C17" s="64">
        <v>395114</v>
      </c>
      <c r="D17" s="64">
        <v>394501</v>
      </c>
      <c r="E17" s="64">
        <v>393638</v>
      </c>
      <c r="F17" s="55">
        <f t="shared" si="0"/>
        <v>0.10999355359167215</v>
      </c>
      <c r="G17" s="55">
        <f t="shared" si="1"/>
        <v>-3.7356307293591215E-3</v>
      </c>
      <c r="H17" s="38">
        <f t="shared" si="2"/>
        <v>-1476</v>
      </c>
      <c r="I17" s="56">
        <f t="shared" si="3"/>
        <v>0.67799724391364258</v>
      </c>
      <c r="J17" s="65">
        <f t="shared" si="4"/>
        <v>-863</v>
      </c>
      <c r="K17" s="11"/>
      <c r="L17" s="3"/>
      <c r="M17" s="16"/>
      <c r="U17" s="3"/>
      <c r="V17" s="83"/>
    </row>
    <row r="18" spans="1:29">
      <c r="A18" s="57">
        <v>26</v>
      </c>
      <c r="B18" s="54" t="s">
        <v>26</v>
      </c>
      <c r="C18" s="64">
        <v>34380</v>
      </c>
      <c r="D18" s="64">
        <v>33343</v>
      </c>
      <c r="E18" s="64">
        <v>33431</v>
      </c>
      <c r="F18" s="55">
        <f t="shared" si="0"/>
        <v>9.3415637975073334E-3</v>
      </c>
      <c r="G18" s="55">
        <f t="shared" si="1"/>
        <v>-2.7603257707969751E-2</v>
      </c>
      <c r="H18" s="38">
        <f t="shared" si="2"/>
        <v>-949</v>
      </c>
      <c r="I18" s="56">
        <f t="shared" si="3"/>
        <v>0.43592099219108865</v>
      </c>
      <c r="J18" s="65">
        <f t="shared" si="4"/>
        <v>88</v>
      </c>
      <c r="K18" s="11"/>
      <c r="L18" s="3"/>
      <c r="M18" s="16"/>
      <c r="U18" s="3"/>
      <c r="V18" s="83"/>
    </row>
    <row r="19" spans="1:29">
      <c r="A19" s="57">
        <v>27</v>
      </c>
      <c r="B19" s="54" t="s">
        <v>27</v>
      </c>
      <c r="C19" s="64">
        <v>121957</v>
      </c>
      <c r="D19" s="64">
        <v>130159</v>
      </c>
      <c r="E19" s="64">
        <v>130808</v>
      </c>
      <c r="F19" s="55">
        <f t="shared" si="0"/>
        <v>3.6551442589941648E-2</v>
      </c>
      <c r="G19" s="55">
        <f t="shared" si="1"/>
        <v>7.2574759956378063E-2</v>
      </c>
      <c r="H19" s="38">
        <f t="shared" si="2"/>
        <v>8851</v>
      </c>
      <c r="I19" s="56">
        <f t="shared" si="3"/>
        <v>-4.0656867248507123</v>
      </c>
      <c r="J19" s="65">
        <f t="shared" si="4"/>
        <v>649</v>
      </c>
      <c r="K19" s="11"/>
      <c r="L19" s="3"/>
      <c r="M19" s="16"/>
      <c r="U19" s="3"/>
      <c r="V19" s="83"/>
    </row>
    <row r="20" spans="1:29">
      <c r="A20" s="57">
        <v>28</v>
      </c>
      <c r="B20" s="54" t="s">
        <v>28</v>
      </c>
      <c r="C20" s="64">
        <v>133302</v>
      </c>
      <c r="D20" s="64">
        <v>138980</v>
      </c>
      <c r="E20" s="64">
        <v>139862</v>
      </c>
      <c r="F20" s="55">
        <f t="shared" si="0"/>
        <v>3.9081385416139827E-2</v>
      </c>
      <c r="G20" s="55">
        <f t="shared" si="1"/>
        <v>4.9211564717708663E-2</v>
      </c>
      <c r="H20" s="38">
        <f t="shared" si="2"/>
        <v>6560</v>
      </c>
      <c r="I20" s="56">
        <f t="shared" si="3"/>
        <v>-3.0133210840606339</v>
      </c>
      <c r="J20" s="65">
        <f t="shared" si="4"/>
        <v>882</v>
      </c>
      <c r="K20" s="11"/>
      <c r="L20" s="3"/>
      <c r="M20" s="16"/>
      <c r="U20" s="3"/>
      <c r="V20" s="83"/>
    </row>
    <row r="21" spans="1:29">
      <c r="A21" s="57">
        <v>29</v>
      </c>
      <c r="B21" s="54" t="s">
        <v>29</v>
      </c>
      <c r="C21" s="64">
        <v>154214</v>
      </c>
      <c r="D21" s="64">
        <v>171741</v>
      </c>
      <c r="E21" s="64">
        <v>173070</v>
      </c>
      <c r="F21" s="55">
        <f t="shared" si="0"/>
        <v>4.8360636727426465E-2</v>
      </c>
      <c r="G21" s="55">
        <f t="shared" si="1"/>
        <v>0.12227164848846409</v>
      </c>
      <c r="H21" s="38">
        <f t="shared" si="2"/>
        <v>18856</v>
      </c>
      <c r="I21" s="56">
        <f t="shared" si="3"/>
        <v>-8.6614607257694072</v>
      </c>
      <c r="J21" s="65">
        <f t="shared" si="4"/>
        <v>1329</v>
      </c>
      <c r="K21" s="11"/>
      <c r="L21" s="3"/>
      <c r="M21" s="16"/>
      <c r="U21" s="3"/>
      <c r="V21" s="83"/>
    </row>
    <row r="22" spans="1:29">
      <c r="A22" s="57">
        <v>30</v>
      </c>
      <c r="B22" s="54" t="s">
        <v>30</v>
      </c>
      <c r="C22" s="64">
        <v>45954</v>
      </c>
      <c r="D22" s="64">
        <v>47197</v>
      </c>
      <c r="E22" s="64">
        <v>47961</v>
      </c>
      <c r="F22" s="55">
        <f t="shared" si="0"/>
        <v>1.3401655388479232E-2</v>
      </c>
      <c r="G22" s="55">
        <f t="shared" si="1"/>
        <v>4.3674108891500196E-2</v>
      </c>
      <c r="H22" s="38">
        <f t="shared" si="2"/>
        <v>2007</v>
      </c>
      <c r="I22" s="56">
        <f t="shared" si="3"/>
        <v>-0.92191088654111164</v>
      </c>
      <c r="J22" s="65">
        <f t="shared" si="4"/>
        <v>764</v>
      </c>
      <c r="K22" s="11"/>
      <c r="L22" s="3"/>
      <c r="M22" s="16"/>
      <c r="U22" s="3"/>
      <c r="V22" s="83"/>
    </row>
    <row r="23" spans="1:29">
      <c r="A23" s="57">
        <v>31</v>
      </c>
      <c r="B23" s="54" t="s">
        <v>31</v>
      </c>
      <c r="C23" s="64">
        <v>165118</v>
      </c>
      <c r="D23" s="64">
        <v>164371</v>
      </c>
      <c r="E23" s="64">
        <v>164723</v>
      </c>
      <c r="F23" s="55">
        <f t="shared" si="0"/>
        <v>4.6028249631084935E-2</v>
      </c>
      <c r="G23" s="55">
        <f t="shared" si="1"/>
        <v>-2.3922285880400682E-3</v>
      </c>
      <c r="H23" s="38">
        <f t="shared" si="2"/>
        <v>-395</v>
      </c>
      <c r="I23" s="56">
        <f t="shared" si="3"/>
        <v>0.18144235186035829</v>
      </c>
      <c r="J23" s="65">
        <f t="shared" si="4"/>
        <v>352</v>
      </c>
      <c r="K23" s="11"/>
      <c r="U23" s="3"/>
      <c r="V23" s="30"/>
    </row>
    <row r="24" spans="1:29">
      <c r="A24" s="57">
        <v>32</v>
      </c>
      <c r="B24" s="54" t="s">
        <v>32</v>
      </c>
      <c r="C24" s="64">
        <v>52923</v>
      </c>
      <c r="D24" s="64">
        <v>54647</v>
      </c>
      <c r="E24" s="64">
        <v>54619</v>
      </c>
      <c r="F24" s="55">
        <f t="shared" si="0"/>
        <v>1.5262088273041579E-2</v>
      </c>
      <c r="G24" s="55">
        <f t="shared" si="1"/>
        <v>3.2046558207206699E-2</v>
      </c>
      <c r="H24" s="38">
        <f t="shared" si="2"/>
        <v>1696</v>
      </c>
      <c r="I24" s="56">
        <f t="shared" si="3"/>
        <v>-0.77905374368396874</v>
      </c>
      <c r="J24" s="65">
        <f t="shared" si="4"/>
        <v>-28</v>
      </c>
      <c r="K24" s="11"/>
      <c r="U24" s="3"/>
      <c r="V24" s="12"/>
    </row>
    <row r="25" spans="1:29">
      <c r="A25" s="57">
        <v>33</v>
      </c>
      <c r="B25" s="54" t="s">
        <v>33</v>
      </c>
      <c r="C25" s="64">
        <v>172287</v>
      </c>
      <c r="D25" s="64">
        <v>164681</v>
      </c>
      <c r="E25" s="64">
        <v>166330</v>
      </c>
      <c r="F25" s="55">
        <f t="shared" si="0"/>
        <v>4.6477290731339015E-2</v>
      </c>
      <c r="G25" s="55">
        <f t="shared" si="1"/>
        <v>-3.4576027210410538E-2</v>
      </c>
      <c r="H25" s="38">
        <f t="shared" si="2"/>
        <v>-5957</v>
      </c>
      <c r="I25" s="56">
        <f t="shared" si="3"/>
        <v>2.7363344051446945</v>
      </c>
      <c r="J25" s="65">
        <f t="shared" si="4"/>
        <v>1649</v>
      </c>
      <c r="K25" s="11"/>
      <c r="U25" s="3"/>
      <c r="V25" s="12"/>
    </row>
    <row r="26" spans="1:29" s="13" customFormat="1">
      <c r="A26" s="143" t="s">
        <v>255</v>
      </c>
      <c r="B26" s="143"/>
      <c r="C26" s="92">
        <v>3580914</v>
      </c>
      <c r="D26" s="92">
        <v>3582843</v>
      </c>
      <c r="E26" s="92">
        <v>3578737</v>
      </c>
      <c r="F26" s="55">
        <f t="shared" si="0"/>
        <v>1</v>
      </c>
      <c r="G26" s="55">
        <f t="shared" si="1"/>
        <v>-6.0794534579719029E-4</v>
      </c>
      <c r="H26" s="38">
        <f t="shared" si="2"/>
        <v>-2177</v>
      </c>
      <c r="I26" s="56">
        <f t="shared" si="3"/>
        <v>1</v>
      </c>
      <c r="J26" s="65">
        <f t="shared" si="4"/>
        <v>-4106</v>
      </c>
      <c r="K26" s="12"/>
      <c r="U26" s="3"/>
      <c r="V26" s="12"/>
      <c r="W26" s="33"/>
      <c r="X26" s="33"/>
      <c r="Y26" s="33"/>
      <c r="Z26" s="33"/>
      <c r="AA26" s="33"/>
      <c r="AB26" s="33"/>
      <c r="AC26" s="33"/>
    </row>
    <row r="27" spans="1:29">
      <c r="C27" s="15"/>
      <c r="E27" s="15"/>
      <c r="F27" s="16"/>
      <c r="H27" s="24"/>
      <c r="I27" s="23"/>
      <c r="K27" s="12"/>
      <c r="U27" s="3"/>
      <c r="V27" s="12"/>
    </row>
    <row r="28" spans="1:29">
      <c r="K28" s="12"/>
      <c r="U28" s="3"/>
      <c r="V28" s="12"/>
    </row>
    <row r="29" spans="1:29">
      <c r="K29" s="12"/>
      <c r="U29" s="3"/>
      <c r="V29" s="12"/>
    </row>
    <row r="30" spans="1:29">
      <c r="B30" s="11"/>
      <c r="C30" s="11"/>
      <c r="K30" s="12"/>
    </row>
    <row r="31" spans="1:29">
      <c r="B31" s="11"/>
      <c r="C31" s="11"/>
      <c r="K31" s="12"/>
    </row>
    <row r="32" spans="1:29">
      <c r="B32" s="11"/>
      <c r="C32" s="11"/>
      <c r="K32" s="12"/>
    </row>
    <row r="33" spans="2:11">
      <c r="B33" s="81"/>
      <c r="C33" s="11"/>
      <c r="K33" s="12"/>
    </row>
    <row r="34" spans="2:11">
      <c r="B34" s="11"/>
      <c r="C34" s="11"/>
      <c r="K34" s="12"/>
    </row>
    <row r="35" spans="2:11">
      <c r="B35" s="11"/>
      <c r="C35" s="11"/>
      <c r="K35" s="12"/>
    </row>
    <row r="36" spans="2:11">
      <c r="B36" s="11"/>
      <c r="C36" s="11"/>
      <c r="K36" s="11"/>
    </row>
    <row r="37" spans="2:11">
      <c r="K37" s="11"/>
    </row>
    <row r="38" spans="2:11">
      <c r="K38" s="11"/>
    </row>
    <row r="39" spans="2:11">
      <c r="K39" s="11"/>
    </row>
    <row r="40" spans="2:11">
      <c r="K40" s="11"/>
    </row>
    <row r="41" spans="2:11">
      <c r="K41" s="11"/>
    </row>
    <row r="42" spans="2:11">
      <c r="K42" s="11"/>
    </row>
    <row r="43" spans="2:11">
      <c r="K43" s="11"/>
    </row>
    <row r="44" spans="2:11">
      <c r="K44" s="11"/>
    </row>
    <row r="45" spans="2:11">
      <c r="K45" s="11"/>
    </row>
    <row r="46" spans="2:11">
      <c r="K46" s="11"/>
    </row>
    <row r="47" spans="2:11">
      <c r="K47" s="11"/>
    </row>
    <row r="48" spans="2:11">
      <c r="K48" s="11"/>
    </row>
    <row r="49" spans="11:11">
      <c r="K49" s="11"/>
    </row>
    <row r="50" spans="11:11">
      <c r="K50" s="11"/>
    </row>
    <row r="51" spans="11:11">
      <c r="K51" s="11"/>
    </row>
    <row r="52" spans="11:11">
      <c r="K52" s="11"/>
    </row>
    <row r="53" spans="11:11">
      <c r="K53" s="11"/>
    </row>
    <row r="54" spans="11:11">
      <c r="K54" s="11"/>
    </row>
    <row r="55" spans="11:11">
      <c r="K55" s="11"/>
    </row>
    <row r="56" spans="11:11">
      <c r="K56" s="11"/>
    </row>
    <row r="57" spans="11:11">
      <c r="K57" s="11"/>
    </row>
    <row r="58" spans="11:11">
      <c r="K58" s="11"/>
    </row>
    <row r="59" spans="11:11">
      <c r="K59" s="11"/>
    </row>
    <row r="60" spans="11:11">
      <c r="K60" s="11"/>
    </row>
    <row r="61" spans="11:11">
      <c r="K61" s="11"/>
    </row>
    <row r="62" spans="11:11">
      <c r="K62" s="11"/>
    </row>
    <row r="63" spans="11:11">
      <c r="K63" s="11"/>
    </row>
    <row r="64" spans="11:11">
      <c r="K64" s="11"/>
    </row>
    <row r="65" spans="11:11">
      <c r="K65" s="11"/>
    </row>
    <row r="66" spans="11:11">
      <c r="K66" s="11"/>
    </row>
    <row r="67" spans="11:11">
      <c r="K67" s="11"/>
    </row>
    <row r="68" spans="11:11">
      <c r="K68" s="11"/>
    </row>
    <row r="69" spans="11:11">
      <c r="K69" s="11"/>
    </row>
    <row r="70" spans="11:11">
      <c r="K70" s="11"/>
    </row>
    <row r="71" spans="11:11">
      <c r="K71" s="11"/>
    </row>
    <row r="72" spans="11:11">
      <c r="K72" s="11"/>
    </row>
    <row r="73" spans="11:11">
      <c r="K73" s="11"/>
    </row>
    <row r="74" spans="11:11">
      <c r="K74" s="11"/>
    </row>
    <row r="75" spans="11:11">
      <c r="K75" s="11"/>
    </row>
    <row r="76" spans="11:11">
      <c r="K76" s="11"/>
    </row>
    <row r="77" spans="11:11">
      <c r="K77" s="11"/>
    </row>
    <row r="78" spans="11:11">
      <c r="K78" s="11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W95"/>
  <sheetViews>
    <sheetView workbookViewId="0">
      <pane ySplit="1" topLeftCell="A2" activePane="bottomLeft" state="frozen"/>
      <selection pane="bottomLeft" activeCell="H16" sqref="H16"/>
    </sheetView>
  </sheetViews>
  <sheetFormatPr defaultColWidth="9.1796875" defaultRowHeight="14.5"/>
  <cols>
    <col min="1" max="1" width="13.7265625" style="9" bestFit="1" customWidth="1"/>
    <col min="2" max="2" width="34.453125" style="9" bestFit="1" customWidth="1"/>
    <col min="3" max="3" width="12" style="9" customWidth="1"/>
    <col min="4" max="4" width="12" style="9" bestFit="1" customWidth="1"/>
    <col min="5" max="5" width="12" style="9" customWidth="1"/>
    <col min="6" max="6" width="17.81640625" style="9" customWidth="1"/>
    <col min="7" max="7" width="27.1796875" style="9" customWidth="1"/>
    <col min="8" max="8" width="26.453125" style="9" customWidth="1"/>
    <col min="9" max="9" width="20.453125" style="9" customWidth="1"/>
    <col min="10" max="10" width="23.453125" style="9" customWidth="1"/>
    <col min="11" max="12" width="9.1796875" style="9"/>
    <col min="13" max="13" width="42.81640625" style="9" bestFit="1" customWidth="1"/>
    <col min="14" max="21" width="9.1796875" style="9"/>
    <col min="22" max="22" width="32.1796875" style="9" bestFit="1" customWidth="1"/>
    <col min="23" max="16384" width="9.1796875" style="9"/>
  </cols>
  <sheetData>
    <row r="1" spans="1:22" ht="29">
      <c r="A1" s="17" t="s">
        <v>1</v>
      </c>
      <c r="B1" s="8" t="s">
        <v>91</v>
      </c>
      <c r="C1" s="4">
        <v>41974</v>
      </c>
      <c r="D1" s="4">
        <v>42309</v>
      </c>
      <c r="E1" s="4">
        <v>42339</v>
      </c>
      <c r="F1" s="1" t="s">
        <v>284</v>
      </c>
      <c r="G1" s="1" t="s">
        <v>289</v>
      </c>
      <c r="H1" s="1" t="s">
        <v>290</v>
      </c>
      <c r="I1" s="1" t="s">
        <v>287</v>
      </c>
      <c r="J1" s="52" t="s">
        <v>291</v>
      </c>
    </row>
    <row r="2" spans="1:22">
      <c r="A2" s="53">
        <v>1</v>
      </c>
      <c r="B2" s="54" t="s">
        <v>2</v>
      </c>
      <c r="C2" s="76">
        <v>14958</v>
      </c>
      <c r="D2" s="76">
        <v>16389</v>
      </c>
      <c r="E2" s="76">
        <v>16334</v>
      </c>
      <c r="F2" s="55">
        <f t="shared" ref="F2:F33" si="0">E2/$E$90</f>
        <v>9.3863475591990982E-3</v>
      </c>
      <c r="G2" s="55">
        <f t="shared" ref="G2:G33" si="1">(E2-C2)/C2</f>
        <v>9.1990907875384414E-2</v>
      </c>
      <c r="H2" s="38">
        <f t="shared" ref="H2:H33" si="2">E2-C2</f>
        <v>1376</v>
      </c>
      <c r="I2" s="56">
        <f>H2/$H$90</f>
        <v>2.2858281974184762E-2</v>
      </c>
      <c r="J2" s="44">
        <f t="shared" ref="J2:J33" si="3">E2-D2</f>
        <v>-55</v>
      </c>
      <c r="M2" s="148"/>
      <c r="N2" s="149"/>
    </row>
    <row r="3" spans="1:22">
      <c r="A3" s="53">
        <v>2</v>
      </c>
      <c r="B3" s="54" t="s">
        <v>3</v>
      </c>
      <c r="C3" s="76">
        <v>2769</v>
      </c>
      <c r="D3" s="76">
        <v>3629</v>
      </c>
      <c r="E3" s="76">
        <v>3458</v>
      </c>
      <c r="F3" s="55">
        <f t="shared" si="0"/>
        <v>1.9871427610940661E-3</v>
      </c>
      <c r="G3" s="55">
        <f t="shared" si="1"/>
        <v>0.24882629107981222</v>
      </c>
      <c r="H3" s="38">
        <f t="shared" si="2"/>
        <v>689</v>
      </c>
      <c r="I3" s="56">
        <f t="shared" ref="I3:I66" si="4">H3/$H$90</f>
        <v>1.1445753110620131E-2</v>
      </c>
      <c r="J3" s="44">
        <f t="shared" si="3"/>
        <v>-171</v>
      </c>
      <c r="M3" s="148"/>
      <c r="N3" s="149"/>
    </row>
    <row r="4" spans="1:22">
      <c r="A4" s="53">
        <v>3</v>
      </c>
      <c r="B4" s="54" t="s">
        <v>4</v>
      </c>
      <c r="C4" s="76">
        <v>1170</v>
      </c>
      <c r="D4" s="76">
        <v>1175</v>
      </c>
      <c r="E4" s="76">
        <v>1174</v>
      </c>
      <c r="F4" s="55">
        <f t="shared" si="0"/>
        <v>6.7464013924940249E-4</v>
      </c>
      <c r="G4" s="55">
        <f t="shared" si="1"/>
        <v>3.4188034188034188E-3</v>
      </c>
      <c r="H4" s="38">
        <f t="shared" si="2"/>
        <v>4</v>
      </c>
      <c r="I4" s="56">
        <f t="shared" si="4"/>
        <v>6.6448494111002207E-5</v>
      </c>
      <c r="J4" s="44">
        <f t="shared" si="3"/>
        <v>-1</v>
      </c>
      <c r="M4" s="148"/>
      <c r="N4" s="149"/>
    </row>
    <row r="5" spans="1:22">
      <c r="A5" s="53">
        <v>5</v>
      </c>
      <c r="B5" s="54" t="s">
        <v>5</v>
      </c>
      <c r="C5" s="76">
        <v>717</v>
      </c>
      <c r="D5" s="76">
        <v>661</v>
      </c>
      <c r="E5" s="76">
        <v>656</v>
      </c>
      <c r="F5" s="55">
        <f t="shared" si="0"/>
        <v>3.7697098070494723E-4</v>
      </c>
      <c r="G5" s="55">
        <f t="shared" si="1"/>
        <v>-8.5076708507670851E-2</v>
      </c>
      <c r="H5" s="38">
        <f t="shared" si="2"/>
        <v>-61</v>
      </c>
      <c r="I5" s="56">
        <f t="shared" si="4"/>
        <v>-1.0133395351927838E-3</v>
      </c>
      <c r="J5" s="44">
        <f t="shared" si="3"/>
        <v>-5</v>
      </c>
      <c r="M5" s="148"/>
      <c r="N5" s="149"/>
    </row>
    <row r="6" spans="1:22" ht="15.75" customHeight="1">
      <c r="A6" s="53">
        <v>6</v>
      </c>
      <c r="B6" s="54" t="s">
        <v>6</v>
      </c>
      <c r="C6" s="76">
        <v>54</v>
      </c>
      <c r="D6" s="76">
        <v>52</v>
      </c>
      <c r="E6" s="76">
        <v>51</v>
      </c>
      <c r="F6" s="55">
        <f t="shared" si="0"/>
        <v>2.9307195146268762E-5</v>
      </c>
      <c r="G6" s="55">
        <f t="shared" si="1"/>
        <v>-5.5555555555555552E-2</v>
      </c>
      <c r="H6" s="38">
        <f t="shared" si="2"/>
        <v>-3</v>
      </c>
      <c r="I6" s="56">
        <f t="shared" si="4"/>
        <v>-4.9836370583251655E-5</v>
      </c>
      <c r="J6" s="44">
        <f t="shared" si="3"/>
        <v>-1</v>
      </c>
      <c r="M6" s="148"/>
      <c r="N6" s="149"/>
    </row>
    <row r="7" spans="1:22">
      <c r="A7" s="53">
        <v>7</v>
      </c>
      <c r="B7" s="54" t="s">
        <v>7</v>
      </c>
      <c r="C7" s="76">
        <v>942</v>
      </c>
      <c r="D7" s="76">
        <v>940</v>
      </c>
      <c r="E7" s="76">
        <v>924</v>
      </c>
      <c r="F7" s="55">
        <f t="shared" si="0"/>
        <v>5.3097741794416351E-4</v>
      </c>
      <c r="G7" s="55">
        <f t="shared" si="1"/>
        <v>-1.9108280254777069E-2</v>
      </c>
      <c r="H7" s="38">
        <f t="shared" si="2"/>
        <v>-18</v>
      </c>
      <c r="I7" s="56">
        <f t="shared" si="4"/>
        <v>-2.9901822349950993E-4</v>
      </c>
      <c r="J7" s="44">
        <f t="shared" si="3"/>
        <v>-16</v>
      </c>
      <c r="M7" s="148"/>
      <c r="N7" s="149"/>
    </row>
    <row r="8" spans="1:22">
      <c r="A8" s="53">
        <v>8</v>
      </c>
      <c r="B8" s="54" t="s">
        <v>8</v>
      </c>
      <c r="C8" s="76">
        <v>4555</v>
      </c>
      <c r="D8" s="76">
        <v>4746</v>
      </c>
      <c r="E8" s="76">
        <v>4697</v>
      </c>
      <c r="F8" s="55">
        <f t="shared" si="0"/>
        <v>2.6991352078828308E-3</v>
      </c>
      <c r="G8" s="55">
        <f t="shared" si="1"/>
        <v>3.1174533479692644E-2</v>
      </c>
      <c r="H8" s="38">
        <f t="shared" si="2"/>
        <v>142</v>
      </c>
      <c r="I8" s="56">
        <f t="shared" si="4"/>
        <v>2.3589215409405783E-3</v>
      </c>
      <c r="J8" s="44">
        <f t="shared" si="3"/>
        <v>-49</v>
      </c>
      <c r="M8" s="148"/>
      <c r="N8" s="149"/>
    </row>
    <row r="9" spans="1:22">
      <c r="A9" s="53">
        <v>9</v>
      </c>
      <c r="B9" s="54" t="s">
        <v>9</v>
      </c>
      <c r="C9" s="76">
        <v>473</v>
      </c>
      <c r="D9" s="76">
        <v>470</v>
      </c>
      <c r="E9" s="76">
        <v>459</v>
      </c>
      <c r="F9" s="55">
        <f t="shared" si="0"/>
        <v>2.6376475631641888E-4</v>
      </c>
      <c r="G9" s="55">
        <f t="shared" si="1"/>
        <v>-2.9598308668076109E-2</v>
      </c>
      <c r="H9" s="38">
        <f t="shared" si="2"/>
        <v>-14</v>
      </c>
      <c r="I9" s="56">
        <f t="shared" si="4"/>
        <v>-2.3256972938850772E-4</v>
      </c>
      <c r="J9" s="44">
        <f t="shared" si="3"/>
        <v>-11</v>
      </c>
      <c r="M9" s="148"/>
      <c r="N9" s="149"/>
    </row>
    <row r="10" spans="1:22">
      <c r="A10" s="57">
        <v>10</v>
      </c>
      <c r="B10" s="54" t="s">
        <v>10</v>
      </c>
      <c r="C10" s="75">
        <v>41657</v>
      </c>
      <c r="D10" s="75">
        <v>41969</v>
      </c>
      <c r="E10" s="75">
        <v>41975</v>
      </c>
      <c r="F10" s="55">
        <f t="shared" si="0"/>
        <v>2.4120970907149635E-2</v>
      </c>
      <c r="G10" s="55">
        <f t="shared" si="1"/>
        <v>7.633771034880092E-3</v>
      </c>
      <c r="H10" s="38">
        <f t="shared" si="2"/>
        <v>318</v>
      </c>
      <c r="I10" s="56">
        <f t="shared" si="4"/>
        <v>5.2826552818246754E-3</v>
      </c>
      <c r="J10" s="44">
        <f t="shared" si="3"/>
        <v>6</v>
      </c>
      <c r="M10" s="148"/>
      <c r="N10" s="149"/>
    </row>
    <row r="11" spans="1:22">
      <c r="A11" s="57">
        <v>11</v>
      </c>
      <c r="B11" s="54" t="s">
        <v>11</v>
      </c>
      <c r="C11" s="75">
        <v>641</v>
      </c>
      <c r="D11" s="75">
        <v>648</v>
      </c>
      <c r="E11" s="75">
        <v>648</v>
      </c>
      <c r="F11" s="55">
        <f t="shared" si="0"/>
        <v>3.7237377362317958E-4</v>
      </c>
      <c r="G11" s="55">
        <f t="shared" si="1"/>
        <v>1.0920436817472699E-2</v>
      </c>
      <c r="H11" s="38">
        <f t="shared" si="2"/>
        <v>7</v>
      </c>
      <c r="I11" s="56">
        <f t="shared" si="4"/>
        <v>1.1628486469425386E-4</v>
      </c>
      <c r="J11" s="44">
        <f t="shared" si="3"/>
        <v>0</v>
      </c>
      <c r="M11" s="148"/>
      <c r="N11" s="149"/>
      <c r="V11" s="29"/>
    </row>
    <row r="12" spans="1:22">
      <c r="A12" s="57">
        <v>12</v>
      </c>
      <c r="B12" s="54" t="s">
        <v>12</v>
      </c>
      <c r="C12" s="75">
        <v>42</v>
      </c>
      <c r="D12" s="75">
        <v>43</v>
      </c>
      <c r="E12" s="75">
        <v>43</v>
      </c>
      <c r="F12" s="55">
        <f t="shared" si="0"/>
        <v>2.4709988064501114E-5</v>
      </c>
      <c r="G12" s="55">
        <f t="shared" si="1"/>
        <v>2.3809523809523808E-2</v>
      </c>
      <c r="H12" s="38">
        <f t="shared" si="2"/>
        <v>1</v>
      </c>
      <c r="I12" s="56">
        <f t="shared" si="4"/>
        <v>1.6612123527750552E-5</v>
      </c>
      <c r="J12" s="44">
        <f t="shared" si="3"/>
        <v>0</v>
      </c>
      <c r="N12" s="29"/>
      <c r="V12" s="29"/>
    </row>
    <row r="13" spans="1:22">
      <c r="A13" s="57">
        <v>13</v>
      </c>
      <c r="B13" s="54" t="s">
        <v>13</v>
      </c>
      <c r="C13" s="75">
        <v>17522</v>
      </c>
      <c r="D13" s="75">
        <v>17048</v>
      </c>
      <c r="E13" s="75">
        <v>17050</v>
      </c>
      <c r="F13" s="55">
        <f t="shared" si="0"/>
        <v>9.7977975930173024E-3</v>
      </c>
      <c r="G13" s="55">
        <f t="shared" si="1"/>
        <v>-2.6937564204999428E-2</v>
      </c>
      <c r="H13" s="38">
        <f t="shared" si="2"/>
        <v>-472</v>
      </c>
      <c r="I13" s="56">
        <f t="shared" si="4"/>
        <v>-7.8409223050982611E-3</v>
      </c>
      <c r="J13" s="44">
        <f t="shared" si="3"/>
        <v>2</v>
      </c>
      <c r="M13" s="3"/>
      <c r="N13" s="12"/>
      <c r="V13" s="29"/>
    </row>
    <row r="14" spans="1:22">
      <c r="A14" s="57">
        <v>14</v>
      </c>
      <c r="B14" s="54" t="s">
        <v>14</v>
      </c>
      <c r="C14" s="75">
        <v>34692</v>
      </c>
      <c r="D14" s="75">
        <v>33398</v>
      </c>
      <c r="E14" s="75">
        <v>33265</v>
      </c>
      <c r="F14" s="55">
        <f t="shared" si="0"/>
        <v>1.9115761696875105E-2</v>
      </c>
      <c r="G14" s="55">
        <f t="shared" si="1"/>
        <v>-4.1133402513547794E-2</v>
      </c>
      <c r="H14" s="38">
        <f t="shared" si="2"/>
        <v>-1427</v>
      </c>
      <c r="I14" s="56">
        <f t="shared" si="4"/>
        <v>-2.3705500274100039E-2</v>
      </c>
      <c r="J14" s="44">
        <f t="shared" si="3"/>
        <v>-133</v>
      </c>
      <c r="M14" s="3"/>
      <c r="N14" s="12"/>
      <c r="V14" s="29"/>
    </row>
    <row r="15" spans="1:22">
      <c r="A15" s="57">
        <v>15</v>
      </c>
      <c r="B15" s="54" t="s">
        <v>15</v>
      </c>
      <c r="C15" s="75">
        <v>6767</v>
      </c>
      <c r="D15" s="75">
        <v>6594</v>
      </c>
      <c r="E15" s="75">
        <v>6550</v>
      </c>
      <c r="F15" s="55">
        <f t="shared" si="0"/>
        <v>3.7639632981972628E-3</v>
      </c>
      <c r="G15" s="55">
        <f t="shared" si="1"/>
        <v>-3.2067385843061916E-2</v>
      </c>
      <c r="H15" s="38">
        <f t="shared" si="2"/>
        <v>-217</v>
      </c>
      <c r="I15" s="56">
        <f t="shared" si="4"/>
        <v>-3.60483080552187E-3</v>
      </c>
      <c r="J15" s="44">
        <f t="shared" si="3"/>
        <v>-44</v>
      </c>
      <c r="M15" s="3"/>
      <c r="N15" s="12"/>
      <c r="V15" s="29"/>
    </row>
    <row r="16" spans="1:22">
      <c r="A16" s="57">
        <v>16</v>
      </c>
      <c r="B16" s="54" t="s">
        <v>16</v>
      </c>
      <c r="C16" s="75">
        <v>10742</v>
      </c>
      <c r="D16" s="75">
        <v>10695</v>
      </c>
      <c r="E16" s="75">
        <v>10682</v>
      </c>
      <c r="F16" s="55">
        <f t="shared" si="0"/>
        <v>6.1384207559302536E-3</v>
      </c>
      <c r="G16" s="55">
        <f t="shared" si="1"/>
        <v>-5.5855520387264939E-3</v>
      </c>
      <c r="H16" s="38">
        <f t="shared" si="2"/>
        <v>-60</v>
      </c>
      <c r="I16" s="56">
        <f t="shared" si="4"/>
        <v>-9.9672741166503321E-4</v>
      </c>
      <c r="J16" s="44">
        <f t="shared" si="3"/>
        <v>-13</v>
      </c>
      <c r="M16" s="3"/>
      <c r="N16" s="12"/>
      <c r="V16" s="29"/>
    </row>
    <row r="17" spans="1:22">
      <c r="A17" s="57">
        <v>17</v>
      </c>
      <c r="B17" s="54" t="s">
        <v>17</v>
      </c>
      <c r="C17" s="75">
        <v>2251</v>
      </c>
      <c r="D17" s="75">
        <v>2381</v>
      </c>
      <c r="E17" s="75">
        <v>2383</v>
      </c>
      <c r="F17" s="55">
        <f t="shared" si="0"/>
        <v>1.3693930594815384E-3</v>
      </c>
      <c r="G17" s="55">
        <f t="shared" si="1"/>
        <v>5.8640604175921811E-2</v>
      </c>
      <c r="H17" s="38">
        <f t="shared" si="2"/>
        <v>132</v>
      </c>
      <c r="I17" s="56">
        <f t="shared" si="4"/>
        <v>2.1928003056630729E-3</v>
      </c>
      <c r="J17" s="44">
        <f t="shared" si="3"/>
        <v>2</v>
      </c>
      <c r="M17" s="3"/>
      <c r="N17" s="12"/>
      <c r="V17" s="29"/>
    </row>
    <row r="18" spans="1:22">
      <c r="A18" s="57">
        <v>18</v>
      </c>
      <c r="B18" s="54" t="s">
        <v>18</v>
      </c>
      <c r="C18" s="75">
        <v>8882</v>
      </c>
      <c r="D18" s="75">
        <v>8335</v>
      </c>
      <c r="E18" s="75">
        <v>8317</v>
      </c>
      <c r="F18" s="55">
        <f t="shared" si="0"/>
        <v>4.7793714123826924E-3</v>
      </c>
      <c r="G18" s="55">
        <f t="shared" si="1"/>
        <v>-6.3611799144336859E-2</v>
      </c>
      <c r="H18" s="38">
        <f t="shared" si="2"/>
        <v>-565</v>
      </c>
      <c r="I18" s="56">
        <f t="shared" si="4"/>
        <v>-9.3858497931790623E-3</v>
      </c>
      <c r="J18" s="44">
        <f t="shared" si="3"/>
        <v>-18</v>
      </c>
      <c r="M18" s="3"/>
      <c r="N18" s="12"/>
      <c r="V18" s="29"/>
    </row>
    <row r="19" spans="1:22">
      <c r="A19" s="57">
        <v>19</v>
      </c>
      <c r="B19" s="54" t="s">
        <v>19</v>
      </c>
      <c r="C19" s="75">
        <v>311</v>
      </c>
      <c r="D19" s="75">
        <v>309</v>
      </c>
      <c r="E19" s="75">
        <v>308</v>
      </c>
      <c r="F19" s="55">
        <f t="shared" si="0"/>
        <v>1.7699247264805449E-4</v>
      </c>
      <c r="G19" s="55">
        <f t="shared" si="1"/>
        <v>-9.6463022508038593E-3</v>
      </c>
      <c r="H19" s="38">
        <f t="shared" si="2"/>
        <v>-3</v>
      </c>
      <c r="I19" s="56">
        <f t="shared" si="4"/>
        <v>-4.9836370583251655E-5</v>
      </c>
      <c r="J19" s="44">
        <f t="shared" si="3"/>
        <v>-1</v>
      </c>
      <c r="M19" s="3"/>
      <c r="N19" s="12"/>
      <c r="V19" s="29"/>
    </row>
    <row r="20" spans="1:22">
      <c r="A20" s="57">
        <v>20</v>
      </c>
      <c r="B20" s="54" t="s">
        <v>20</v>
      </c>
      <c r="C20" s="75">
        <v>4314</v>
      </c>
      <c r="D20" s="75">
        <v>4391</v>
      </c>
      <c r="E20" s="75">
        <v>4388</v>
      </c>
      <c r="F20" s="55">
        <f t="shared" si="0"/>
        <v>2.5215680843495556E-3</v>
      </c>
      <c r="G20" s="55">
        <f t="shared" si="1"/>
        <v>1.7153453871117292E-2</v>
      </c>
      <c r="H20" s="38">
        <f t="shared" si="2"/>
        <v>74</v>
      </c>
      <c r="I20" s="56">
        <f t="shared" si="4"/>
        <v>1.2292971410535409E-3</v>
      </c>
      <c r="J20" s="44">
        <f t="shared" si="3"/>
        <v>-3</v>
      </c>
      <c r="M20" s="3"/>
      <c r="N20" s="12"/>
      <c r="V20" s="29"/>
    </row>
    <row r="21" spans="1:22">
      <c r="A21" s="57">
        <v>21</v>
      </c>
      <c r="B21" s="54" t="s">
        <v>21</v>
      </c>
      <c r="C21" s="75">
        <v>303</v>
      </c>
      <c r="D21" s="75">
        <v>340</v>
      </c>
      <c r="E21" s="75">
        <v>342</v>
      </c>
      <c r="F21" s="55">
        <f t="shared" si="0"/>
        <v>1.9653060274556699E-4</v>
      </c>
      <c r="G21" s="55">
        <f t="shared" si="1"/>
        <v>0.12871287128712872</v>
      </c>
      <c r="H21" s="38">
        <f t="shared" si="2"/>
        <v>39</v>
      </c>
      <c r="I21" s="56">
        <f t="shared" si="4"/>
        <v>6.4787281758227149E-4</v>
      </c>
      <c r="J21" s="44">
        <f t="shared" si="3"/>
        <v>2</v>
      </c>
      <c r="M21" s="3"/>
      <c r="N21" s="12"/>
    </row>
    <row r="22" spans="1:22">
      <c r="A22" s="57">
        <v>22</v>
      </c>
      <c r="B22" s="54" t="s">
        <v>22</v>
      </c>
      <c r="C22" s="75">
        <v>12487</v>
      </c>
      <c r="D22" s="75">
        <v>12730</v>
      </c>
      <c r="E22" s="75">
        <v>12756</v>
      </c>
      <c r="F22" s="55">
        <f t="shared" si="0"/>
        <v>7.3302466918785166E-3</v>
      </c>
      <c r="G22" s="55">
        <f t="shared" si="1"/>
        <v>2.1542404100264274E-2</v>
      </c>
      <c r="H22" s="38">
        <f t="shared" si="2"/>
        <v>269</v>
      </c>
      <c r="I22" s="56">
        <f t="shared" si="4"/>
        <v>4.4686612289648988E-3</v>
      </c>
      <c r="J22" s="44">
        <f t="shared" si="3"/>
        <v>26</v>
      </c>
      <c r="M22" s="3"/>
      <c r="N22" s="12"/>
    </row>
    <row r="23" spans="1:22">
      <c r="A23" s="57">
        <v>23</v>
      </c>
      <c r="B23" s="54" t="s">
        <v>23</v>
      </c>
      <c r="C23" s="75">
        <v>13473</v>
      </c>
      <c r="D23" s="75">
        <v>13821</v>
      </c>
      <c r="E23" s="75">
        <v>13745</v>
      </c>
      <c r="F23" s="55">
        <f t="shared" si="0"/>
        <v>7.8985764173620417E-3</v>
      </c>
      <c r="G23" s="55">
        <f t="shared" si="1"/>
        <v>2.0188525198545238E-2</v>
      </c>
      <c r="H23" s="38">
        <f t="shared" si="2"/>
        <v>272</v>
      </c>
      <c r="I23" s="56">
        <f t="shared" si="4"/>
        <v>4.5184975995481505E-3</v>
      </c>
      <c r="J23" s="44">
        <f t="shared" si="3"/>
        <v>-76</v>
      </c>
    </row>
    <row r="24" spans="1:22">
      <c r="A24" s="57">
        <v>24</v>
      </c>
      <c r="B24" s="54" t="s">
        <v>24</v>
      </c>
      <c r="C24" s="75">
        <v>7830</v>
      </c>
      <c r="D24" s="75">
        <v>7639</v>
      </c>
      <c r="E24" s="75">
        <v>7607</v>
      </c>
      <c r="F24" s="55">
        <f t="shared" si="0"/>
        <v>4.3713692838758134E-3</v>
      </c>
      <c r="G24" s="55">
        <f t="shared" si="1"/>
        <v>-2.8480204342273309E-2</v>
      </c>
      <c r="H24" s="38">
        <f t="shared" si="2"/>
        <v>-223</v>
      </c>
      <c r="I24" s="56">
        <f t="shared" si="4"/>
        <v>-3.704503546688373E-3</v>
      </c>
      <c r="J24" s="44">
        <f t="shared" si="3"/>
        <v>-32</v>
      </c>
    </row>
    <row r="25" spans="1:22">
      <c r="A25" s="57">
        <v>25</v>
      </c>
      <c r="B25" s="54" t="s">
        <v>25</v>
      </c>
      <c r="C25" s="75">
        <v>35113</v>
      </c>
      <c r="D25" s="75">
        <v>35362</v>
      </c>
      <c r="E25" s="75">
        <v>35379</v>
      </c>
      <c r="F25" s="55">
        <f t="shared" si="0"/>
        <v>2.0330573668232207E-2</v>
      </c>
      <c r="G25" s="55">
        <f t="shared" si="1"/>
        <v>7.575541822117165E-3</v>
      </c>
      <c r="H25" s="38">
        <f t="shared" si="2"/>
        <v>266</v>
      </c>
      <c r="I25" s="56">
        <f t="shared" si="4"/>
        <v>4.418824858381647E-3</v>
      </c>
      <c r="J25" s="44">
        <f t="shared" si="3"/>
        <v>17</v>
      </c>
    </row>
    <row r="26" spans="1:22">
      <c r="A26" s="57">
        <v>26</v>
      </c>
      <c r="B26" s="54" t="s">
        <v>26</v>
      </c>
      <c r="C26" s="75">
        <v>1664</v>
      </c>
      <c r="D26" s="75">
        <v>1654</v>
      </c>
      <c r="E26" s="75">
        <v>1661</v>
      </c>
      <c r="F26" s="55">
        <f t="shared" si="0"/>
        <v>9.5449512035200817E-4</v>
      </c>
      <c r="G26" s="55">
        <f t="shared" si="1"/>
        <v>-1.8028846153846155E-3</v>
      </c>
      <c r="H26" s="38">
        <f t="shared" si="2"/>
        <v>-3</v>
      </c>
      <c r="I26" s="56">
        <f t="shared" si="4"/>
        <v>-4.9836370583251655E-5</v>
      </c>
      <c r="J26" s="44">
        <f t="shared" si="3"/>
        <v>7</v>
      </c>
    </row>
    <row r="27" spans="1:22">
      <c r="A27" s="57">
        <v>27</v>
      </c>
      <c r="B27" s="54" t="s">
        <v>27</v>
      </c>
      <c r="C27" s="75">
        <v>5263</v>
      </c>
      <c r="D27" s="75">
        <v>5583</v>
      </c>
      <c r="E27" s="75">
        <v>5612</v>
      </c>
      <c r="F27" s="55">
        <f t="shared" si="0"/>
        <v>3.224940767860006E-3</v>
      </c>
      <c r="G27" s="55">
        <f t="shared" si="1"/>
        <v>6.6311989359680787E-2</v>
      </c>
      <c r="H27" s="38">
        <f t="shared" si="2"/>
        <v>349</v>
      </c>
      <c r="I27" s="56">
        <f t="shared" si="4"/>
        <v>5.7976311111849425E-3</v>
      </c>
      <c r="J27" s="44">
        <f t="shared" si="3"/>
        <v>29</v>
      </c>
    </row>
    <row r="28" spans="1:22">
      <c r="A28" s="57">
        <v>28</v>
      </c>
      <c r="B28" s="54" t="s">
        <v>28</v>
      </c>
      <c r="C28" s="75">
        <v>9308</v>
      </c>
      <c r="D28" s="75">
        <v>9944</v>
      </c>
      <c r="E28" s="75">
        <v>9974</v>
      </c>
      <c r="F28" s="55">
        <f t="shared" si="0"/>
        <v>5.7315679291938164E-3</v>
      </c>
      <c r="G28" s="55">
        <f t="shared" si="1"/>
        <v>7.1551353674258703E-2</v>
      </c>
      <c r="H28" s="38">
        <f t="shared" si="2"/>
        <v>666</v>
      </c>
      <c r="I28" s="56">
        <f t="shared" si="4"/>
        <v>1.1063674269481868E-2</v>
      </c>
      <c r="J28" s="44">
        <f t="shared" si="3"/>
        <v>30</v>
      </c>
    </row>
    <row r="29" spans="1:22">
      <c r="A29" s="57">
        <v>29</v>
      </c>
      <c r="B29" s="54" t="s">
        <v>29</v>
      </c>
      <c r="C29" s="75">
        <v>3471</v>
      </c>
      <c r="D29" s="75">
        <v>3524</v>
      </c>
      <c r="E29" s="75">
        <v>3536</v>
      </c>
      <c r="F29" s="55">
        <f t="shared" si="0"/>
        <v>2.0319655301413008E-3</v>
      </c>
      <c r="G29" s="55">
        <f t="shared" si="1"/>
        <v>1.8726591760299626E-2</v>
      </c>
      <c r="H29" s="38">
        <f t="shared" si="2"/>
        <v>65</v>
      </c>
      <c r="I29" s="56">
        <f t="shared" si="4"/>
        <v>1.0797880293037859E-3</v>
      </c>
      <c r="J29" s="44">
        <f t="shared" si="3"/>
        <v>12</v>
      </c>
    </row>
    <row r="30" spans="1:22">
      <c r="A30" s="57">
        <v>30</v>
      </c>
      <c r="B30" s="54" t="s">
        <v>30</v>
      </c>
      <c r="C30" s="75">
        <v>1107</v>
      </c>
      <c r="D30" s="75">
        <v>1154</v>
      </c>
      <c r="E30" s="75">
        <v>1169</v>
      </c>
      <c r="F30" s="55">
        <f t="shared" si="0"/>
        <v>6.7176688482329771E-4</v>
      </c>
      <c r="G30" s="55">
        <f t="shared" si="1"/>
        <v>5.6007226738934053E-2</v>
      </c>
      <c r="H30" s="38">
        <f t="shared" si="2"/>
        <v>62</v>
      </c>
      <c r="I30" s="56">
        <f t="shared" si="4"/>
        <v>1.0299516587205342E-3</v>
      </c>
      <c r="J30" s="44">
        <f t="shared" si="3"/>
        <v>15</v>
      </c>
    </row>
    <row r="31" spans="1:22">
      <c r="A31" s="57">
        <v>31</v>
      </c>
      <c r="B31" s="54" t="s">
        <v>31</v>
      </c>
      <c r="C31" s="75">
        <v>20867</v>
      </c>
      <c r="D31" s="75">
        <v>21464</v>
      </c>
      <c r="E31" s="75">
        <v>21501</v>
      </c>
      <c r="F31" s="55">
        <f t="shared" si="0"/>
        <v>1.2355568683135778E-2</v>
      </c>
      <c r="G31" s="55">
        <f t="shared" si="1"/>
        <v>3.0382901231609718E-2</v>
      </c>
      <c r="H31" s="38">
        <f t="shared" si="2"/>
        <v>634</v>
      </c>
      <c r="I31" s="56">
        <f t="shared" si="4"/>
        <v>1.053208631659385E-2</v>
      </c>
      <c r="J31" s="44">
        <f t="shared" si="3"/>
        <v>37</v>
      </c>
    </row>
    <row r="32" spans="1:22">
      <c r="A32" s="57">
        <v>32</v>
      </c>
      <c r="B32" s="54" t="s">
        <v>32</v>
      </c>
      <c r="C32" s="75">
        <v>6227</v>
      </c>
      <c r="D32" s="75">
        <v>6328</v>
      </c>
      <c r="E32" s="75">
        <v>6317</v>
      </c>
      <c r="F32" s="55">
        <f t="shared" si="0"/>
        <v>3.6300696419407801E-3</v>
      </c>
      <c r="G32" s="55">
        <f t="shared" si="1"/>
        <v>1.4453187730849526E-2</v>
      </c>
      <c r="H32" s="38">
        <f t="shared" si="2"/>
        <v>90</v>
      </c>
      <c r="I32" s="56">
        <f t="shared" si="4"/>
        <v>1.4950911174975497E-3</v>
      </c>
      <c r="J32" s="44">
        <f t="shared" si="3"/>
        <v>-11</v>
      </c>
    </row>
    <row r="33" spans="1:10">
      <c r="A33" s="57">
        <v>33</v>
      </c>
      <c r="B33" s="54" t="s">
        <v>33</v>
      </c>
      <c r="C33" s="75">
        <v>21176</v>
      </c>
      <c r="D33" s="75">
        <v>20601</v>
      </c>
      <c r="E33" s="75">
        <v>20633</v>
      </c>
      <c r="F33" s="55">
        <f t="shared" si="0"/>
        <v>1.1856771714763988E-2</v>
      </c>
      <c r="G33" s="55">
        <f t="shared" si="1"/>
        <v>-2.5642236494144315E-2</v>
      </c>
      <c r="H33" s="38">
        <f t="shared" si="2"/>
        <v>-543</v>
      </c>
      <c r="I33" s="56">
        <f t="shared" si="4"/>
        <v>-9.0203830755685496E-3</v>
      </c>
      <c r="J33" s="44">
        <f t="shared" si="3"/>
        <v>32</v>
      </c>
    </row>
    <row r="34" spans="1:10">
      <c r="A34" s="57">
        <v>35</v>
      </c>
      <c r="B34" s="54" t="s">
        <v>34</v>
      </c>
      <c r="C34" s="76">
        <v>20363</v>
      </c>
      <c r="D34" s="76">
        <v>18999</v>
      </c>
      <c r="E34" s="76">
        <v>19051</v>
      </c>
      <c r="F34" s="55">
        <f t="shared" ref="F34:F65" si="5">E34/$E$90</f>
        <v>1.0947674014344435E-2</v>
      </c>
      <c r="G34" s="55">
        <f t="shared" ref="G34:G65" si="6">(E34-C34)/C34</f>
        <v>-6.4430584884349065E-2</v>
      </c>
      <c r="H34" s="38">
        <f t="shared" ref="H34:H65" si="7">E34-C34</f>
        <v>-1312</v>
      </c>
      <c r="I34" s="56">
        <f t="shared" si="4"/>
        <v>-2.1795106068408725E-2</v>
      </c>
      <c r="J34" s="44">
        <f t="shared" ref="J34:J66" si="8">E34-D34</f>
        <v>52</v>
      </c>
    </row>
    <row r="35" spans="1:10">
      <c r="A35" s="57">
        <v>36</v>
      </c>
      <c r="B35" s="54" t="s">
        <v>35</v>
      </c>
      <c r="C35" s="76">
        <v>906</v>
      </c>
      <c r="D35" s="76">
        <v>973</v>
      </c>
      <c r="E35" s="76">
        <v>923</v>
      </c>
      <c r="F35" s="55">
        <f t="shared" si="5"/>
        <v>5.3040276705894254E-4</v>
      </c>
      <c r="G35" s="55">
        <f t="shared" si="6"/>
        <v>1.8763796909492272E-2</v>
      </c>
      <c r="H35" s="38">
        <f t="shared" si="7"/>
        <v>17</v>
      </c>
      <c r="I35" s="56">
        <f t="shared" si="4"/>
        <v>2.8240609997175941E-4</v>
      </c>
      <c r="J35" s="44">
        <f t="shared" si="8"/>
        <v>-50</v>
      </c>
    </row>
    <row r="36" spans="1:10">
      <c r="A36" s="57">
        <v>37</v>
      </c>
      <c r="B36" s="54" t="s">
        <v>36</v>
      </c>
      <c r="C36" s="76">
        <v>384</v>
      </c>
      <c r="D36" s="76">
        <v>488</v>
      </c>
      <c r="E36" s="76">
        <v>471</v>
      </c>
      <c r="F36" s="55">
        <f t="shared" si="5"/>
        <v>2.7066056693907033E-4</v>
      </c>
      <c r="G36" s="55">
        <f t="shared" si="6"/>
        <v>0.2265625</v>
      </c>
      <c r="H36" s="38">
        <f t="shared" si="7"/>
        <v>87</v>
      </c>
      <c r="I36" s="56">
        <f t="shared" si="4"/>
        <v>1.445254746914298E-3</v>
      </c>
      <c r="J36" s="44">
        <f t="shared" si="8"/>
        <v>-17</v>
      </c>
    </row>
    <row r="37" spans="1:10">
      <c r="A37" s="57">
        <v>38</v>
      </c>
      <c r="B37" s="54" t="s">
        <v>37</v>
      </c>
      <c r="C37" s="76">
        <v>3062</v>
      </c>
      <c r="D37" s="76">
        <v>3274</v>
      </c>
      <c r="E37" s="76">
        <v>3293</v>
      </c>
      <c r="F37" s="55">
        <f t="shared" si="5"/>
        <v>1.8923253650326086E-3</v>
      </c>
      <c r="G37" s="55">
        <f t="shared" si="6"/>
        <v>7.5440888308295234E-2</v>
      </c>
      <c r="H37" s="38">
        <f t="shared" si="7"/>
        <v>231</v>
      </c>
      <c r="I37" s="56">
        <f t="shared" si="4"/>
        <v>3.8374005349103776E-3</v>
      </c>
      <c r="J37" s="44">
        <f t="shared" si="8"/>
        <v>19</v>
      </c>
    </row>
    <row r="38" spans="1:10">
      <c r="A38" s="57">
        <v>39</v>
      </c>
      <c r="B38" s="54" t="s">
        <v>38</v>
      </c>
      <c r="C38" s="76">
        <v>134</v>
      </c>
      <c r="D38" s="76">
        <v>150</v>
      </c>
      <c r="E38" s="76">
        <v>144</v>
      </c>
      <c r="F38" s="55">
        <f t="shared" si="5"/>
        <v>8.2749727471817679E-5</v>
      </c>
      <c r="G38" s="55">
        <f t="shared" si="6"/>
        <v>7.4626865671641784E-2</v>
      </c>
      <c r="H38" s="38">
        <f t="shared" si="7"/>
        <v>10</v>
      </c>
      <c r="I38" s="56">
        <f t="shared" si="4"/>
        <v>1.6612123527750552E-4</v>
      </c>
      <c r="J38" s="44">
        <f t="shared" si="8"/>
        <v>-6</v>
      </c>
    </row>
    <row r="39" spans="1:10">
      <c r="A39" s="57">
        <v>41</v>
      </c>
      <c r="B39" s="54" t="s">
        <v>39</v>
      </c>
      <c r="C39" s="76">
        <v>119686</v>
      </c>
      <c r="D39" s="76">
        <v>127562</v>
      </c>
      <c r="E39" s="76">
        <v>128477</v>
      </c>
      <c r="F39" s="55">
        <f t="shared" si="5"/>
        <v>7.3829421780532783E-2</v>
      </c>
      <c r="G39" s="55">
        <f t="shared" si="6"/>
        <v>7.3450528883912902E-2</v>
      </c>
      <c r="H39" s="38">
        <f t="shared" si="7"/>
        <v>8791</v>
      </c>
      <c r="I39" s="56">
        <f t="shared" si="4"/>
        <v>0.1460371779324551</v>
      </c>
      <c r="J39" s="44">
        <f t="shared" si="8"/>
        <v>915</v>
      </c>
    </row>
    <row r="40" spans="1:10">
      <c r="A40" s="57">
        <v>42</v>
      </c>
      <c r="B40" s="54" t="s">
        <v>40</v>
      </c>
      <c r="C40" s="76">
        <v>14055</v>
      </c>
      <c r="D40" s="76">
        <v>15969</v>
      </c>
      <c r="E40" s="76">
        <v>15053</v>
      </c>
      <c r="F40" s="55">
        <f t="shared" si="5"/>
        <v>8.6502197752310536E-3</v>
      </c>
      <c r="G40" s="55">
        <f t="shared" si="6"/>
        <v>7.1006759160441121E-2</v>
      </c>
      <c r="H40" s="38">
        <f t="shared" si="7"/>
        <v>998</v>
      </c>
      <c r="I40" s="56">
        <f t="shared" si="4"/>
        <v>1.6578899280695052E-2</v>
      </c>
      <c r="J40" s="44">
        <f t="shared" si="8"/>
        <v>-916</v>
      </c>
    </row>
    <row r="41" spans="1:10">
      <c r="A41" s="57">
        <v>43</v>
      </c>
      <c r="B41" s="54" t="s">
        <v>41</v>
      </c>
      <c r="C41" s="76">
        <v>52560</v>
      </c>
      <c r="D41" s="76">
        <v>55261</v>
      </c>
      <c r="E41" s="76">
        <v>54701</v>
      </c>
      <c r="F41" s="55">
        <f t="shared" si="5"/>
        <v>3.1433978072471523E-2</v>
      </c>
      <c r="G41" s="55">
        <f t="shared" si="6"/>
        <v>4.0734398782343986E-2</v>
      </c>
      <c r="H41" s="38">
        <f t="shared" si="7"/>
        <v>2141</v>
      </c>
      <c r="I41" s="56">
        <f t="shared" si="4"/>
        <v>3.5566556472913929E-2</v>
      </c>
      <c r="J41" s="44">
        <f t="shared" si="8"/>
        <v>-560</v>
      </c>
    </row>
    <row r="42" spans="1:10">
      <c r="A42" s="57">
        <v>45</v>
      </c>
      <c r="B42" s="54" t="s">
        <v>42</v>
      </c>
      <c r="C42" s="76">
        <v>42005</v>
      </c>
      <c r="D42" s="76">
        <v>45331</v>
      </c>
      <c r="E42" s="76">
        <v>45623</v>
      </c>
      <c r="F42" s="55">
        <f t="shared" si="5"/>
        <v>2.6217297336435682E-2</v>
      </c>
      <c r="G42" s="55">
        <f t="shared" si="6"/>
        <v>8.6132603261516491E-2</v>
      </c>
      <c r="H42" s="38">
        <f t="shared" si="7"/>
        <v>3618</v>
      </c>
      <c r="I42" s="56">
        <f t="shared" si="4"/>
        <v>6.0102662923401495E-2</v>
      </c>
      <c r="J42" s="44">
        <f t="shared" si="8"/>
        <v>292</v>
      </c>
    </row>
    <row r="43" spans="1:10">
      <c r="A43" s="57">
        <v>46</v>
      </c>
      <c r="B43" s="54" t="s">
        <v>43</v>
      </c>
      <c r="C43" s="76">
        <v>113713</v>
      </c>
      <c r="D43" s="76">
        <v>121969</v>
      </c>
      <c r="E43" s="76">
        <v>122504</v>
      </c>
      <c r="F43" s="55">
        <f t="shared" si="5"/>
        <v>7.0397032043108015E-2</v>
      </c>
      <c r="G43" s="55">
        <f t="shared" si="6"/>
        <v>7.7308663037647413E-2</v>
      </c>
      <c r="H43" s="38">
        <f t="shared" si="7"/>
        <v>8791</v>
      </c>
      <c r="I43" s="56">
        <f t="shared" si="4"/>
        <v>0.1460371779324551</v>
      </c>
      <c r="J43" s="44">
        <f t="shared" si="8"/>
        <v>535</v>
      </c>
    </row>
    <row r="44" spans="1:10">
      <c r="A44" s="57">
        <v>47</v>
      </c>
      <c r="B44" s="54" t="s">
        <v>44</v>
      </c>
      <c r="C44" s="76">
        <v>287032</v>
      </c>
      <c r="D44" s="76">
        <v>294299</v>
      </c>
      <c r="E44" s="76">
        <v>297043</v>
      </c>
      <c r="F44" s="55">
        <f t="shared" si="5"/>
        <v>0.17069602289868849</v>
      </c>
      <c r="G44" s="55">
        <f t="shared" si="6"/>
        <v>3.4877644304467798E-2</v>
      </c>
      <c r="H44" s="38">
        <f t="shared" si="7"/>
        <v>10011</v>
      </c>
      <c r="I44" s="56">
        <f t="shared" si="4"/>
        <v>0.16630396863631078</v>
      </c>
      <c r="J44" s="44">
        <f t="shared" si="8"/>
        <v>2744</v>
      </c>
    </row>
    <row r="45" spans="1:10">
      <c r="A45" s="57">
        <v>49</v>
      </c>
      <c r="B45" s="54" t="s">
        <v>45</v>
      </c>
      <c r="C45" s="76">
        <v>120914</v>
      </c>
      <c r="D45" s="76">
        <v>122435</v>
      </c>
      <c r="E45" s="76">
        <v>121834</v>
      </c>
      <c r="F45" s="55">
        <f t="shared" si="5"/>
        <v>7.001201595000997E-2</v>
      </c>
      <c r="G45" s="55">
        <f t="shared" si="6"/>
        <v>7.6087136311758768E-3</v>
      </c>
      <c r="H45" s="38">
        <f t="shared" si="7"/>
        <v>920</v>
      </c>
      <c r="I45" s="56">
        <f t="shared" si="4"/>
        <v>1.5283153645530508E-2</v>
      </c>
      <c r="J45" s="44">
        <f t="shared" si="8"/>
        <v>-601</v>
      </c>
    </row>
    <row r="46" spans="1:10">
      <c r="A46" s="57">
        <v>50</v>
      </c>
      <c r="B46" s="54" t="s">
        <v>46</v>
      </c>
      <c r="C46" s="76">
        <v>2202</v>
      </c>
      <c r="D46" s="76">
        <v>2397</v>
      </c>
      <c r="E46" s="76">
        <v>2282</v>
      </c>
      <c r="F46" s="55">
        <f t="shared" si="5"/>
        <v>1.3113533200742218E-3</v>
      </c>
      <c r="G46" s="55">
        <f t="shared" si="6"/>
        <v>3.6330608537693009E-2</v>
      </c>
      <c r="H46" s="38">
        <f t="shared" si="7"/>
        <v>80</v>
      </c>
      <c r="I46" s="56">
        <f t="shared" si="4"/>
        <v>1.3289698822200441E-3</v>
      </c>
      <c r="J46" s="44">
        <f t="shared" si="8"/>
        <v>-115</v>
      </c>
    </row>
    <row r="47" spans="1:10">
      <c r="A47" s="57">
        <v>51</v>
      </c>
      <c r="B47" s="54" t="s">
        <v>47</v>
      </c>
      <c r="C47" s="76">
        <v>300</v>
      </c>
      <c r="D47" s="76">
        <v>297</v>
      </c>
      <c r="E47" s="76">
        <v>302</v>
      </c>
      <c r="F47" s="55">
        <f t="shared" si="5"/>
        <v>1.7354456733672876E-4</v>
      </c>
      <c r="G47" s="55">
        <f t="shared" si="6"/>
        <v>6.6666666666666671E-3</v>
      </c>
      <c r="H47" s="38">
        <f t="shared" si="7"/>
        <v>2</v>
      </c>
      <c r="I47" s="56">
        <f t="shared" si="4"/>
        <v>3.3224247055501103E-5</v>
      </c>
      <c r="J47" s="44">
        <f t="shared" si="8"/>
        <v>5</v>
      </c>
    </row>
    <row r="48" spans="1:10">
      <c r="A48" s="57">
        <v>52</v>
      </c>
      <c r="B48" s="54" t="s">
        <v>48</v>
      </c>
      <c r="C48" s="76">
        <v>18102</v>
      </c>
      <c r="D48" s="76">
        <v>18397</v>
      </c>
      <c r="E48" s="76">
        <v>18457</v>
      </c>
      <c r="F48" s="55">
        <f t="shared" si="5"/>
        <v>1.0606331388523188E-2</v>
      </c>
      <c r="G48" s="55">
        <f t="shared" si="6"/>
        <v>1.9611092696939565E-2</v>
      </c>
      <c r="H48" s="38">
        <f t="shared" si="7"/>
        <v>355</v>
      </c>
      <c r="I48" s="56">
        <f t="shared" si="4"/>
        <v>5.8973038523514459E-3</v>
      </c>
      <c r="J48" s="44">
        <f t="shared" si="8"/>
        <v>60</v>
      </c>
    </row>
    <row r="49" spans="1:10">
      <c r="A49" s="57">
        <v>53</v>
      </c>
      <c r="B49" s="54" t="s">
        <v>49</v>
      </c>
      <c r="C49" s="76">
        <v>2589</v>
      </c>
      <c r="D49" s="76">
        <v>2674</v>
      </c>
      <c r="E49" s="76">
        <v>2712</v>
      </c>
      <c r="F49" s="55">
        <f t="shared" si="5"/>
        <v>1.5584532007192331E-3</v>
      </c>
      <c r="G49" s="55">
        <f t="shared" si="6"/>
        <v>4.7508690614136734E-2</v>
      </c>
      <c r="H49" s="38">
        <f t="shared" si="7"/>
        <v>123</v>
      </c>
      <c r="I49" s="56">
        <f t="shared" si="4"/>
        <v>2.0432911939133177E-3</v>
      </c>
      <c r="J49" s="44">
        <f t="shared" si="8"/>
        <v>38</v>
      </c>
    </row>
    <row r="50" spans="1:10">
      <c r="A50" s="57">
        <v>55</v>
      </c>
      <c r="B50" s="54" t="s">
        <v>50</v>
      </c>
      <c r="C50" s="76">
        <v>16530</v>
      </c>
      <c r="D50" s="76">
        <v>17882</v>
      </c>
      <c r="E50" s="76">
        <v>17662</v>
      </c>
      <c r="F50" s="55">
        <f t="shared" si="5"/>
        <v>1.0149483934772528E-2</v>
      </c>
      <c r="G50" s="55">
        <f t="shared" si="6"/>
        <v>6.8481548699334538E-2</v>
      </c>
      <c r="H50" s="38">
        <f t="shared" si="7"/>
        <v>1132</v>
      </c>
      <c r="I50" s="56">
        <f t="shared" si="4"/>
        <v>1.8804923833413624E-2</v>
      </c>
      <c r="J50" s="44">
        <f t="shared" si="8"/>
        <v>-220</v>
      </c>
    </row>
    <row r="51" spans="1:10">
      <c r="A51" s="57">
        <v>56</v>
      </c>
      <c r="B51" s="54" t="s">
        <v>51</v>
      </c>
      <c r="C51" s="76">
        <v>99177</v>
      </c>
      <c r="D51" s="76">
        <v>104636</v>
      </c>
      <c r="E51" s="76">
        <v>105068</v>
      </c>
      <c r="F51" s="55">
        <f t="shared" si="5"/>
        <v>6.0377419208395421E-2</v>
      </c>
      <c r="G51" s="55">
        <f t="shared" si="6"/>
        <v>5.939885255654033E-2</v>
      </c>
      <c r="H51" s="38">
        <f t="shared" si="7"/>
        <v>5891</v>
      </c>
      <c r="I51" s="56">
        <f t="shared" si="4"/>
        <v>9.7862019701978498E-2</v>
      </c>
      <c r="J51" s="44">
        <f t="shared" si="8"/>
        <v>432</v>
      </c>
    </row>
    <row r="52" spans="1:10">
      <c r="A52" s="57">
        <v>58</v>
      </c>
      <c r="B52" s="54" t="s">
        <v>52</v>
      </c>
      <c r="C52" s="76">
        <v>2076</v>
      </c>
      <c r="D52" s="76">
        <v>2579</v>
      </c>
      <c r="E52" s="76">
        <v>2608</v>
      </c>
      <c r="F52" s="55">
        <f t="shared" si="5"/>
        <v>1.4986895086562537E-3</v>
      </c>
      <c r="G52" s="55">
        <f t="shared" si="6"/>
        <v>0.25626204238921002</v>
      </c>
      <c r="H52" s="38">
        <f t="shared" si="7"/>
        <v>532</v>
      </c>
      <c r="I52" s="56">
        <f t="shared" si="4"/>
        <v>8.8376497167632941E-3</v>
      </c>
      <c r="J52" s="44">
        <f t="shared" si="8"/>
        <v>29</v>
      </c>
    </row>
    <row r="53" spans="1:10">
      <c r="A53" s="57">
        <v>59</v>
      </c>
      <c r="B53" s="54" t="s">
        <v>53</v>
      </c>
      <c r="C53" s="76">
        <v>1930</v>
      </c>
      <c r="D53" s="76">
        <v>1998</v>
      </c>
      <c r="E53" s="76">
        <v>2007</v>
      </c>
      <c r="F53" s="55">
        <f t="shared" si="5"/>
        <v>1.153324326638459E-3</v>
      </c>
      <c r="G53" s="55">
        <f t="shared" si="6"/>
        <v>3.9896373056994817E-2</v>
      </c>
      <c r="H53" s="38">
        <f t="shared" si="7"/>
        <v>77</v>
      </c>
      <c r="I53" s="56">
        <f t="shared" si="4"/>
        <v>1.2791335116367926E-3</v>
      </c>
      <c r="J53" s="44">
        <f t="shared" si="8"/>
        <v>9</v>
      </c>
    </row>
    <row r="54" spans="1:10">
      <c r="A54" s="57">
        <v>60</v>
      </c>
      <c r="B54" s="54" t="s">
        <v>54</v>
      </c>
      <c r="C54" s="76">
        <v>753</v>
      </c>
      <c r="D54" s="76">
        <v>816</v>
      </c>
      <c r="E54" s="76">
        <v>824</v>
      </c>
      <c r="F54" s="55">
        <f t="shared" si="5"/>
        <v>4.7351232942206785E-4</v>
      </c>
      <c r="G54" s="55">
        <f t="shared" si="6"/>
        <v>9.4289508632138114E-2</v>
      </c>
      <c r="H54" s="38">
        <f t="shared" si="7"/>
        <v>71</v>
      </c>
      <c r="I54" s="56">
        <f t="shared" si="4"/>
        <v>1.1794607704702891E-3</v>
      </c>
      <c r="J54" s="44">
        <f t="shared" si="8"/>
        <v>8</v>
      </c>
    </row>
    <row r="55" spans="1:10">
      <c r="A55" s="57">
        <v>61</v>
      </c>
      <c r="B55" s="54" t="s">
        <v>55</v>
      </c>
      <c r="C55" s="76">
        <v>3271</v>
      </c>
      <c r="D55" s="76">
        <v>3310</v>
      </c>
      <c r="E55" s="76">
        <v>3326</v>
      </c>
      <c r="F55" s="55">
        <f t="shared" si="5"/>
        <v>1.9112888442449E-3</v>
      </c>
      <c r="G55" s="55">
        <f t="shared" si="6"/>
        <v>1.6814429837970039E-2</v>
      </c>
      <c r="H55" s="38">
        <f t="shared" si="7"/>
        <v>55</v>
      </c>
      <c r="I55" s="56">
        <f t="shared" si="4"/>
        <v>9.1366679402628043E-4</v>
      </c>
      <c r="J55" s="44">
        <f t="shared" si="8"/>
        <v>16</v>
      </c>
    </row>
    <row r="56" spans="1:10">
      <c r="A56" s="57">
        <v>62</v>
      </c>
      <c r="B56" s="54" t="s">
        <v>56</v>
      </c>
      <c r="C56" s="76">
        <v>6505</v>
      </c>
      <c r="D56" s="76">
        <v>7019</v>
      </c>
      <c r="E56" s="76">
        <v>7100</v>
      </c>
      <c r="F56" s="55">
        <f t="shared" si="5"/>
        <v>4.0800212850687885E-3</v>
      </c>
      <c r="G56" s="55">
        <f t="shared" si="6"/>
        <v>9.1468101460415063E-2</v>
      </c>
      <c r="H56" s="38">
        <f t="shared" si="7"/>
        <v>595</v>
      </c>
      <c r="I56" s="56">
        <f t="shared" si="4"/>
        <v>9.8842134990115779E-3</v>
      </c>
      <c r="J56" s="44">
        <f t="shared" si="8"/>
        <v>81</v>
      </c>
    </row>
    <row r="57" spans="1:10">
      <c r="A57" s="57">
        <v>63</v>
      </c>
      <c r="B57" s="54" t="s">
        <v>57</v>
      </c>
      <c r="C57" s="76">
        <v>1789</v>
      </c>
      <c r="D57" s="76">
        <v>1831</v>
      </c>
      <c r="E57" s="76">
        <v>1840</v>
      </c>
      <c r="F57" s="55">
        <f t="shared" si="5"/>
        <v>1.0573576288065592E-3</v>
      </c>
      <c r="G57" s="55">
        <f t="shared" si="6"/>
        <v>2.8507546115148129E-2</v>
      </c>
      <c r="H57" s="38">
        <f t="shared" si="7"/>
        <v>51</v>
      </c>
      <c r="I57" s="56">
        <f t="shared" si="4"/>
        <v>8.4721829991527822E-4</v>
      </c>
      <c r="J57" s="44">
        <f t="shared" si="8"/>
        <v>9</v>
      </c>
    </row>
    <row r="58" spans="1:10">
      <c r="A58" s="57">
        <v>64</v>
      </c>
      <c r="B58" s="54" t="s">
        <v>58</v>
      </c>
      <c r="C58" s="76">
        <v>7747</v>
      </c>
      <c r="D58" s="76">
        <v>7775</v>
      </c>
      <c r="E58" s="76">
        <v>7723</v>
      </c>
      <c r="F58" s="55">
        <f t="shared" si="5"/>
        <v>4.4380287865614446E-3</v>
      </c>
      <c r="G58" s="55">
        <f t="shared" si="6"/>
        <v>-3.0979734090615723E-3</v>
      </c>
      <c r="H58" s="38">
        <f t="shared" si="7"/>
        <v>-24</v>
      </c>
      <c r="I58" s="56">
        <f t="shared" si="4"/>
        <v>-3.9869096466601324E-4</v>
      </c>
      <c r="J58" s="44">
        <f t="shared" si="8"/>
        <v>-52</v>
      </c>
    </row>
    <row r="59" spans="1:10">
      <c r="A59" s="57">
        <v>65</v>
      </c>
      <c r="B59" s="54" t="s">
        <v>59</v>
      </c>
      <c r="C59" s="76">
        <v>4376</v>
      </c>
      <c r="D59" s="76">
        <v>4134</v>
      </c>
      <c r="E59" s="76">
        <v>4126</v>
      </c>
      <c r="F59" s="55">
        <f t="shared" si="5"/>
        <v>2.3710095524216651E-3</v>
      </c>
      <c r="G59" s="55">
        <f t="shared" si="6"/>
        <v>-5.7129798903107862E-2</v>
      </c>
      <c r="H59" s="38">
        <f t="shared" si="7"/>
        <v>-250</v>
      </c>
      <c r="I59" s="56">
        <f t="shared" si="4"/>
        <v>-4.1530308819376378E-3</v>
      </c>
      <c r="J59" s="44">
        <f t="shared" si="8"/>
        <v>-8</v>
      </c>
    </row>
    <row r="60" spans="1:10">
      <c r="A60" s="57">
        <v>66</v>
      </c>
      <c r="B60" s="54" t="s">
        <v>60</v>
      </c>
      <c r="C60" s="76">
        <v>10926</v>
      </c>
      <c r="D60" s="76">
        <v>10983</v>
      </c>
      <c r="E60" s="76">
        <v>11070</v>
      </c>
      <c r="F60" s="55">
        <f t="shared" si="5"/>
        <v>6.3613852993959843E-3</v>
      </c>
      <c r="G60" s="55">
        <f t="shared" si="6"/>
        <v>1.3179571663920923E-2</v>
      </c>
      <c r="H60" s="38">
        <f t="shared" si="7"/>
        <v>144</v>
      </c>
      <c r="I60" s="56">
        <f t="shared" si="4"/>
        <v>2.3921457879960794E-3</v>
      </c>
      <c r="J60" s="44">
        <f t="shared" si="8"/>
        <v>87</v>
      </c>
    </row>
    <row r="61" spans="1:10">
      <c r="A61" s="57">
        <v>68</v>
      </c>
      <c r="B61" s="54" t="s">
        <v>61</v>
      </c>
      <c r="C61" s="76">
        <v>41915</v>
      </c>
      <c r="D61" s="76">
        <v>47204</v>
      </c>
      <c r="E61" s="76">
        <v>47805</v>
      </c>
      <c r="F61" s="55">
        <f t="shared" si="5"/>
        <v>2.7471185567987808E-2</v>
      </c>
      <c r="G61" s="55">
        <f t="shared" si="6"/>
        <v>0.14052248598353811</v>
      </c>
      <c r="H61" s="38">
        <f t="shared" si="7"/>
        <v>5890</v>
      </c>
      <c r="I61" s="56">
        <f t="shared" si="4"/>
        <v>9.7845407578450755E-2</v>
      </c>
      <c r="J61" s="44">
        <f t="shared" si="8"/>
        <v>601</v>
      </c>
    </row>
    <row r="62" spans="1:10">
      <c r="A62" s="57">
        <v>69</v>
      </c>
      <c r="B62" s="54" t="s">
        <v>62</v>
      </c>
      <c r="C62" s="76">
        <v>43236</v>
      </c>
      <c r="D62" s="76">
        <v>45288</v>
      </c>
      <c r="E62" s="76">
        <v>45610</v>
      </c>
      <c r="F62" s="55">
        <f t="shared" si="5"/>
        <v>2.6209826874927809E-2</v>
      </c>
      <c r="G62" s="55">
        <f t="shared" si="6"/>
        <v>5.490794708113609E-2</v>
      </c>
      <c r="H62" s="38">
        <f t="shared" si="7"/>
        <v>2374</v>
      </c>
      <c r="I62" s="56">
        <f t="shared" si="4"/>
        <v>3.9437181254879813E-2</v>
      </c>
      <c r="J62" s="44">
        <f t="shared" si="8"/>
        <v>322</v>
      </c>
    </row>
    <row r="63" spans="1:10">
      <c r="A63" s="57">
        <v>70</v>
      </c>
      <c r="B63" s="54" t="s">
        <v>63</v>
      </c>
      <c r="C63" s="76">
        <v>22425</v>
      </c>
      <c r="D63" s="76">
        <v>21830</v>
      </c>
      <c r="E63" s="76">
        <v>21783</v>
      </c>
      <c r="F63" s="55">
        <f t="shared" si="5"/>
        <v>1.2517620232768088E-2</v>
      </c>
      <c r="G63" s="55">
        <f t="shared" si="6"/>
        <v>-2.8628762541806019E-2</v>
      </c>
      <c r="H63" s="38">
        <f t="shared" si="7"/>
        <v>-642</v>
      </c>
      <c r="I63" s="56">
        <f t="shared" si="4"/>
        <v>-1.0664983304815854E-2</v>
      </c>
      <c r="J63" s="44">
        <f t="shared" si="8"/>
        <v>-47</v>
      </c>
    </row>
    <row r="64" spans="1:10">
      <c r="A64" s="57">
        <v>71</v>
      </c>
      <c r="B64" s="54" t="s">
        <v>64</v>
      </c>
      <c r="C64" s="76">
        <v>20475</v>
      </c>
      <c r="D64" s="76">
        <v>21904</v>
      </c>
      <c r="E64" s="76">
        <v>21986</v>
      </c>
      <c r="F64" s="55">
        <f t="shared" si="5"/>
        <v>1.2634274362467942E-2</v>
      </c>
      <c r="G64" s="55">
        <f t="shared" si="6"/>
        <v>7.3797313797313802E-2</v>
      </c>
      <c r="H64" s="38">
        <f t="shared" si="7"/>
        <v>1511</v>
      </c>
      <c r="I64" s="56">
        <f t="shared" si="4"/>
        <v>2.5100918650431084E-2</v>
      </c>
      <c r="J64" s="44">
        <f t="shared" si="8"/>
        <v>82</v>
      </c>
    </row>
    <row r="65" spans="1:23">
      <c r="A65" s="57">
        <v>72</v>
      </c>
      <c r="B65" s="54" t="s">
        <v>65</v>
      </c>
      <c r="C65" s="76">
        <v>779</v>
      </c>
      <c r="D65" s="76">
        <v>905</v>
      </c>
      <c r="E65" s="76">
        <v>900</v>
      </c>
      <c r="F65" s="55">
        <f t="shared" si="5"/>
        <v>5.171857966988605E-4</v>
      </c>
      <c r="G65" s="55">
        <f t="shared" si="6"/>
        <v>0.15532734274711169</v>
      </c>
      <c r="H65" s="38">
        <f t="shared" si="7"/>
        <v>121</v>
      </c>
      <c r="I65" s="56">
        <f t="shared" si="4"/>
        <v>2.010066946857817E-3</v>
      </c>
      <c r="J65" s="44">
        <f t="shared" si="8"/>
        <v>-5</v>
      </c>
    </row>
    <row r="66" spans="1:23">
      <c r="A66" s="57">
        <v>73</v>
      </c>
      <c r="B66" s="54" t="s">
        <v>66</v>
      </c>
      <c r="C66" s="76">
        <v>6940</v>
      </c>
      <c r="D66" s="76">
        <v>7179</v>
      </c>
      <c r="E66" s="76">
        <v>7177</v>
      </c>
      <c r="F66" s="55">
        <f t="shared" ref="F66:F90" si="9">E66/$E$90</f>
        <v>4.1242694032308019E-3</v>
      </c>
      <c r="G66" s="55">
        <f t="shared" ref="G66:G90" si="10">(E66-C66)/C66</f>
        <v>3.4149855907780982E-2</v>
      </c>
      <c r="H66" s="38">
        <f t="shared" ref="H66:H90" si="11">E66-C66</f>
        <v>237</v>
      </c>
      <c r="I66" s="56">
        <f t="shared" si="4"/>
        <v>3.9370732760768811E-3</v>
      </c>
      <c r="J66" s="44">
        <f t="shared" si="8"/>
        <v>-2</v>
      </c>
    </row>
    <row r="67" spans="1:23">
      <c r="A67" s="57">
        <v>74</v>
      </c>
      <c r="B67" s="54" t="s">
        <v>67</v>
      </c>
      <c r="C67" s="76">
        <v>6198</v>
      </c>
      <c r="D67" s="76">
        <v>7029</v>
      </c>
      <c r="E67" s="76">
        <v>7070</v>
      </c>
      <c r="F67" s="55">
        <f t="shared" si="9"/>
        <v>4.0627817585121599E-3</v>
      </c>
      <c r="G67" s="55">
        <f t="shared" si="10"/>
        <v>0.14069054533720554</v>
      </c>
      <c r="H67" s="38">
        <f t="shared" si="11"/>
        <v>872</v>
      </c>
      <c r="I67" s="56">
        <f t="shared" ref="I67:I90" si="12">H67/$H$90</f>
        <v>1.4485771716198482E-2</v>
      </c>
      <c r="J67" s="44">
        <f t="shared" ref="J67:J90" si="13">E67-D67</f>
        <v>41</v>
      </c>
    </row>
    <row r="68" spans="1:23">
      <c r="A68" s="57">
        <v>75</v>
      </c>
      <c r="B68" s="54" t="s">
        <v>68</v>
      </c>
      <c r="C68" s="76">
        <v>1975</v>
      </c>
      <c r="D68" s="76">
        <v>2111</v>
      </c>
      <c r="E68" s="76">
        <v>2132</v>
      </c>
      <c r="F68" s="55">
        <f t="shared" si="9"/>
        <v>1.2251556872910786E-3</v>
      </c>
      <c r="G68" s="55">
        <f t="shared" si="10"/>
        <v>7.9493670886075951E-2</v>
      </c>
      <c r="H68" s="38">
        <f t="shared" si="11"/>
        <v>157</v>
      </c>
      <c r="I68" s="56">
        <f t="shared" si="12"/>
        <v>2.6081033938568365E-3</v>
      </c>
      <c r="J68" s="44">
        <f t="shared" si="13"/>
        <v>21</v>
      </c>
    </row>
    <row r="69" spans="1:23">
      <c r="A69" s="57">
        <v>77</v>
      </c>
      <c r="B69" s="54" t="s">
        <v>69</v>
      </c>
      <c r="C69" s="76">
        <v>5667</v>
      </c>
      <c r="D69" s="76">
        <v>5781</v>
      </c>
      <c r="E69" s="76">
        <v>5754</v>
      </c>
      <c r="F69" s="55">
        <f t="shared" si="9"/>
        <v>3.3065411935613814E-3</v>
      </c>
      <c r="G69" s="55">
        <f t="shared" si="10"/>
        <v>1.5352038115404976E-2</v>
      </c>
      <c r="H69" s="38">
        <f t="shared" si="11"/>
        <v>87</v>
      </c>
      <c r="I69" s="56">
        <f t="shared" si="12"/>
        <v>1.445254746914298E-3</v>
      </c>
      <c r="J69" s="44">
        <f t="shared" si="13"/>
        <v>-27</v>
      </c>
    </row>
    <row r="70" spans="1:23">
      <c r="A70" s="57">
        <v>78</v>
      </c>
      <c r="B70" s="54" t="s">
        <v>70</v>
      </c>
      <c r="C70" s="76">
        <v>822</v>
      </c>
      <c r="D70" s="76">
        <v>1332</v>
      </c>
      <c r="E70" s="76">
        <v>1335</v>
      </c>
      <c r="F70" s="55">
        <f t="shared" si="9"/>
        <v>7.6715893176997649E-4</v>
      </c>
      <c r="G70" s="55">
        <f t="shared" si="10"/>
        <v>0.62408759124087587</v>
      </c>
      <c r="H70" s="38">
        <f t="shared" si="11"/>
        <v>513</v>
      </c>
      <c r="I70" s="56">
        <f t="shared" si="12"/>
        <v>8.5220193697360339E-3</v>
      </c>
      <c r="J70" s="44">
        <f t="shared" si="13"/>
        <v>3</v>
      </c>
    </row>
    <row r="71" spans="1:23">
      <c r="A71" s="57">
        <v>79</v>
      </c>
      <c r="B71" s="54" t="s">
        <v>71</v>
      </c>
      <c r="C71" s="76">
        <v>7560</v>
      </c>
      <c r="D71" s="76">
        <v>8050</v>
      </c>
      <c r="E71" s="76">
        <v>8014</v>
      </c>
      <c r="F71" s="55">
        <f t="shared" si="9"/>
        <v>4.6052521941607428E-3</v>
      </c>
      <c r="G71" s="55">
        <f t="shared" si="10"/>
        <v>6.0052910052910052E-2</v>
      </c>
      <c r="H71" s="38">
        <f t="shared" si="11"/>
        <v>454</v>
      </c>
      <c r="I71" s="56">
        <f t="shared" si="12"/>
        <v>7.5419040815987506E-3</v>
      </c>
      <c r="J71" s="44">
        <f t="shared" si="13"/>
        <v>-36</v>
      </c>
    </row>
    <row r="72" spans="1:23">
      <c r="A72" s="57">
        <v>80</v>
      </c>
      <c r="B72" s="54" t="s">
        <v>72</v>
      </c>
      <c r="C72" s="76">
        <v>19532</v>
      </c>
      <c r="D72" s="76">
        <v>20004</v>
      </c>
      <c r="E72" s="76">
        <v>20131</v>
      </c>
      <c r="F72" s="55">
        <f t="shared" si="9"/>
        <v>1.1568296970383068E-2</v>
      </c>
      <c r="G72" s="55">
        <f t="shared" si="10"/>
        <v>3.0667622363301249E-2</v>
      </c>
      <c r="H72" s="38">
        <f t="shared" si="11"/>
        <v>599</v>
      </c>
      <c r="I72" s="56">
        <f t="shared" si="12"/>
        <v>9.9506619931225802E-3</v>
      </c>
      <c r="J72" s="44">
        <f t="shared" si="13"/>
        <v>127</v>
      </c>
    </row>
    <row r="73" spans="1:23">
      <c r="A73" s="57">
        <v>81</v>
      </c>
      <c r="B73" s="54" t="s">
        <v>73</v>
      </c>
      <c r="C73" s="76">
        <v>54939</v>
      </c>
      <c r="D73" s="76">
        <v>55817</v>
      </c>
      <c r="E73" s="76">
        <v>55896</v>
      </c>
      <c r="F73" s="55">
        <f t="shared" si="9"/>
        <v>3.2120685880310564E-2</v>
      </c>
      <c r="G73" s="55">
        <f t="shared" si="10"/>
        <v>1.7419319609020913E-2</v>
      </c>
      <c r="H73" s="38">
        <f t="shared" si="11"/>
        <v>957</v>
      </c>
      <c r="I73" s="56">
        <f t="shared" si="12"/>
        <v>1.5897802216057279E-2</v>
      </c>
      <c r="J73" s="44">
        <f t="shared" si="13"/>
        <v>79</v>
      </c>
    </row>
    <row r="74" spans="1:23">
      <c r="A74" s="57">
        <v>82</v>
      </c>
      <c r="B74" s="54" t="s">
        <v>74</v>
      </c>
      <c r="C74" s="76">
        <v>51131</v>
      </c>
      <c r="D74" s="76">
        <v>51957</v>
      </c>
      <c r="E74" s="76">
        <v>52120</v>
      </c>
      <c r="F74" s="55">
        <f t="shared" si="9"/>
        <v>2.9950804137716235E-2</v>
      </c>
      <c r="G74" s="55">
        <f t="shared" si="10"/>
        <v>1.9342473254972521E-2</v>
      </c>
      <c r="H74" s="38">
        <f t="shared" si="11"/>
        <v>989</v>
      </c>
      <c r="I74" s="56">
        <f t="shared" si="12"/>
        <v>1.6429390168945297E-2</v>
      </c>
      <c r="J74" s="44">
        <f t="shared" si="13"/>
        <v>163</v>
      </c>
    </row>
    <row r="75" spans="1:23">
      <c r="A75" s="57">
        <v>84</v>
      </c>
      <c r="B75" s="54" t="s">
        <v>75</v>
      </c>
      <c r="C75" s="76">
        <v>774</v>
      </c>
      <c r="D75" s="76">
        <v>1492</v>
      </c>
      <c r="E75" s="76">
        <v>1561</v>
      </c>
      <c r="F75" s="55">
        <f t="shared" si="9"/>
        <v>8.9703003182991256E-4</v>
      </c>
      <c r="G75" s="55">
        <f t="shared" si="10"/>
        <v>1.0167958656330749</v>
      </c>
      <c r="H75" s="38">
        <f t="shared" si="11"/>
        <v>787</v>
      </c>
      <c r="I75" s="56">
        <f t="shared" si="12"/>
        <v>1.3073741216339684E-2</v>
      </c>
      <c r="J75" s="44">
        <f t="shared" si="13"/>
        <v>69</v>
      </c>
    </row>
    <row r="76" spans="1:23">
      <c r="A76" s="57">
        <v>85</v>
      </c>
      <c r="B76" s="54" t="s">
        <v>76</v>
      </c>
      <c r="C76" s="76">
        <v>29876</v>
      </c>
      <c r="D76" s="76">
        <v>31421</v>
      </c>
      <c r="E76" s="76">
        <v>31490</v>
      </c>
      <c r="F76" s="55">
        <f t="shared" si="9"/>
        <v>1.809575637560791E-2</v>
      </c>
      <c r="G76" s="55">
        <f t="shared" si="10"/>
        <v>5.4023296291337529E-2</v>
      </c>
      <c r="H76" s="38">
        <f t="shared" si="11"/>
        <v>1614</v>
      </c>
      <c r="I76" s="56">
        <f t="shared" si="12"/>
        <v>2.6811967373789391E-2</v>
      </c>
      <c r="J76" s="44">
        <f t="shared" si="13"/>
        <v>69</v>
      </c>
    </row>
    <row r="77" spans="1:23">
      <c r="A77" s="57">
        <v>86</v>
      </c>
      <c r="B77" s="54" t="s">
        <v>77</v>
      </c>
      <c r="C77" s="76">
        <v>20933</v>
      </c>
      <c r="D77" s="76">
        <v>22241</v>
      </c>
      <c r="E77" s="76">
        <v>22354</v>
      </c>
      <c r="F77" s="55">
        <f t="shared" si="9"/>
        <v>1.2845745888229253E-2</v>
      </c>
      <c r="G77" s="55">
        <f t="shared" si="10"/>
        <v>6.7883246548511925E-2</v>
      </c>
      <c r="H77" s="38">
        <f t="shared" si="11"/>
        <v>1421</v>
      </c>
      <c r="I77" s="56">
        <f t="shared" si="12"/>
        <v>2.3605827532933533E-2</v>
      </c>
      <c r="J77" s="44">
        <f t="shared" si="13"/>
        <v>113</v>
      </c>
    </row>
    <row r="78" spans="1:23">
      <c r="A78" s="57">
        <v>87</v>
      </c>
      <c r="B78" s="54" t="s">
        <v>78</v>
      </c>
      <c r="C78" s="76">
        <v>1610</v>
      </c>
      <c r="D78" s="76">
        <v>1564</v>
      </c>
      <c r="E78" s="76">
        <v>1550</v>
      </c>
      <c r="F78" s="55">
        <f t="shared" si="9"/>
        <v>8.9070887209248203E-4</v>
      </c>
      <c r="G78" s="55">
        <f t="shared" si="10"/>
        <v>-3.7267080745341616E-2</v>
      </c>
      <c r="H78" s="38">
        <f t="shared" si="11"/>
        <v>-60</v>
      </c>
      <c r="I78" s="56">
        <f t="shared" si="12"/>
        <v>-9.9672741166503321E-4</v>
      </c>
      <c r="J78" s="44">
        <f t="shared" si="13"/>
        <v>-14</v>
      </c>
    </row>
    <row r="79" spans="1:23">
      <c r="A79" s="57">
        <v>88</v>
      </c>
      <c r="B79" s="54" t="s">
        <v>79</v>
      </c>
      <c r="C79" s="76">
        <v>4074</v>
      </c>
      <c r="D79" s="76">
        <v>4288</v>
      </c>
      <c r="E79" s="76">
        <v>4297</v>
      </c>
      <c r="F79" s="55">
        <f t="shared" si="9"/>
        <v>2.4692748537944484E-3</v>
      </c>
      <c r="G79" s="55">
        <f t="shared" si="10"/>
        <v>5.4737358861070201E-2</v>
      </c>
      <c r="H79" s="38">
        <f t="shared" si="11"/>
        <v>223</v>
      </c>
      <c r="I79" s="56">
        <f t="shared" si="12"/>
        <v>3.704503546688373E-3</v>
      </c>
      <c r="J79" s="44">
        <f t="shared" si="13"/>
        <v>9</v>
      </c>
    </row>
    <row r="80" spans="1:23">
      <c r="A80" s="57">
        <v>90</v>
      </c>
      <c r="B80" s="54" t="s">
        <v>80</v>
      </c>
      <c r="C80" s="76">
        <v>1376</v>
      </c>
      <c r="D80" s="76">
        <v>1439</v>
      </c>
      <c r="E80" s="76">
        <v>1454</v>
      </c>
      <c r="F80" s="55">
        <f t="shared" si="9"/>
        <v>8.3554238711127022E-4</v>
      </c>
      <c r="G80" s="55">
        <f t="shared" si="10"/>
        <v>5.6686046511627904E-2</v>
      </c>
      <c r="H80" s="38">
        <f t="shared" si="11"/>
        <v>78</v>
      </c>
      <c r="I80" s="56">
        <f t="shared" si="12"/>
        <v>1.295745635164543E-3</v>
      </c>
      <c r="J80" s="44">
        <f t="shared" si="13"/>
        <v>15</v>
      </c>
      <c r="V80" s="13"/>
      <c r="W80" s="13"/>
    </row>
    <row r="81" spans="1:23">
      <c r="A81" s="57">
        <v>91</v>
      </c>
      <c r="B81" s="54" t="s">
        <v>81</v>
      </c>
      <c r="C81" s="76">
        <v>334</v>
      </c>
      <c r="D81" s="76">
        <v>379</v>
      </c>
      <c r="E81" s="76">
        <v>372</v>
      </c>
      <c r="F81" s="55">
        <f t="shared" si="9"/>
        <v>2.1377012930219569E-4</v>
      </c>
      <c r="G81" s="55">
        <f t="shared" si="10"/>
        <v>0.11377245508982035</v>
      </c>
      <c r="H81" s="38">
        <f t="shared" si="11"/>
        <v>38</v>
      </c>
      <c r="I81" s="56">
        <f t="shared" si="12"/>
        <v>6.3126069405452102E-4</v>
      </c>
      <c r="J81" s="44">
        <f t="shared" si="13"/>
        <v>-7</v>
      </c>
    </row>
    <row r="82" spans="1:23">
      <c r="A82" s="57">
        <v>92</v>
      </c>
      <c r="B82" s="54" t="s">
        <v>82</v>
      </c>
      <c r="C82" s="76">
        <v>4228</v>
      </c>
      <c r="D82" s="76">
        <v>4038</v>
      </c>
      <c r="E82" s="76">
        <v>4004</v>
      </c>
      <c r="F82" s="55">
        <f t="shared" si="9"/>
        <v>2.3009021444247084E-3</v>
      </c>
      <c r="G82" s="55">
        <f t="shared" si="10"/>
        <v>-5.2980132450331126E-2</v>
      </c>
      <c r="H82" s="38">
        <f t="shared" si="11"/>
        <v>-224</v>
      </c>
      <c r="I82" s="56">
        <f t="shared" si="12"/>
        <v>-3.7211156702161236E-3</v>
      </c>
      <c r="J82" s="44">
        <f t="shared" si="13"/>
        <v>-34</v>
      </c>
    </row>
    <row r="83" spans="1:23">
      <c r="A83" s="57">
        <v>93</v>
      </c>
      <c r="B83" s="54" t="s">
        <v>83</v>
      </c>
      <c r="C83" s="76">
        <v>6460</v>
      </c>
      <c r="D83" s="76">
        <v>7085</v>
      </c>
      <c r="E83" s="76">
        <v>7048</v>
      </c>
      <c r="F83" s="55">
        <f t="shared" si="9"/>
        <v>4.050139439037299E-3</v>
      </c>
      <c r="G83" s="55">
        <f t="shared" si="10"/>
        <v>9.1021671826625392E-2</v>
      </c>
      <c r="H83" s="38">
        <f t="shared" si="11"/>
        <v>588</v>
      </c>
      <c r="I83" s="56">
        <f t="shared" si="12"/>
        <v>9.7679286343173247E-3</v>
      </c>
      <c r="J83" s="44">
        <f t="shared" si="13"/>
        <v>-37</v>
      </c>
    </row>
    <row r="84" spans="1:23">
      <c r="A84" s="57">
        <v>94</v>
      </c>
      <c r="B84" s="54" t="s">
        <v>84</v>
      </c>
      <c r="C84" s="76">
        <v>9783</v>
      </c>
      <c r="D84" s="76">
        <v>10342</v>
      </c>
      <c r="E84" s="76">
        <v>10315</v>
      </c>
      <c r="F84" s="55">
        <f t="shared" si="9"/>
        <v>5.9275238810541624E-3</v>
      </c>
      <c r="G84" s="55">
        <f t="shared" si="10"/>
        <v>5.438004702034141E-2</v>
      </c>
      <c r="H84" s="38">
        <f t="shared" si="11"/>
        <v>532</v>
      </c>
      <c r="I84" s="56">
        <f t="shared" si="12"/>
        <v>8.8376497167632941E-3</v>
      </c>
      <c r="J84" s="44">
        <f t="shared" si="13"/>
        <v>-27</v>
      </c>
    </row>
    <row r="85" spans="1:23">
      <c r="A85" s="57">
        <v>95</v>
      </c>
      <c r="B85" s="54" t="s">
        <v>85</v>
      </c>
      <c r="C85" s="76">
        <v>11734</v>
      </c>
      <c r="D85" s="76">
        <v>11647</v>
      </c>
      <c r="E85" s="76">
        <v>11745</v>
      </c>
      <c r="F85" s="55">
        <f t="shared" si="9"/>
        <v>6.7492746469201299E-3</v>
      </c>
      <c r="G85" s="55">
        <f t="shared" si="10"/>
        <v>9.374467359809102E-4</v>
      </c>
      <c r="H85" s="38">
        <f t="shared" si="11"/>
        <v>11</v>
      </c>
      <c r="I85" s="56">
        <f t="shared" si="12"/>
        <v>1.8273335880525607E-4</v>
      </c>
      <c r="J85" s="44">
        <f t="shared" si="13"/>
        <v>98</v>
      </c>
    </row>
    <row r="86" spans="1:23">
      <c r="A86" s="57">
        <v>96</v>
      </c>
      <c r="B86" s="54" t="s">
        <v>86</v>
      </c>
      <c r="C86" s="76">
        <v>27524</v>
      </c>
      <c r="D86" s="76">
        <v>28532</v>
      </c>
      <c r="E86" s="76">
        <v>28477</v>
      </c>
      <c r="F86" s="55">
        <f t="shared" si="9"/>
        <v>1.6364333258437169E-2</v>
      </c>
      <c r="G86" s="55">
        <f t="shared" si="10"/>
        <v>3.4624327859322776E-2</v>
      </c>
      <c r="H86" s="38">
        <f t="shared" si="11"/>
        <v>953</v>
      </c>
      <c r="I86" s="56">
        <f t="shared" si="12"/>
        <v>1.5831353721946276E-2</v>
      </c>
      <c r="J86" s="44">
        <f t="shared" si="13"/>
        <v>-55</v>
      </c>
    </row>
    <row r="87" spans="1:23">
      <c r="A87" s="57">
        <v>97</v>
      </c>
      <c r="B87" s="54" t="s">
        <v>87</v>
      </c>
      <c r="C87" s="76">
        <v>31804</v>
      </c>
      <c r="D87" s="76">
        <v>27485</v>
      </c>
      <c r="E87" s="76">
        <v>26966</v>
      </c>
      <c r="F87" s="55">
        <f t="shared" si="9"/>
        <v>1.5496035770868303E-2</v>
      </c>
      <c r="G87" s="55">
        <f t="shared" si="10"/>
        <v>-0.15211923028549867</v>
      </c>
      <c r="H87" s="38">
        <f t="shared" si="11"/>
        <v>-4838</v>
      </c>
      <c r="I87" s="56">
        <f t="shared" si="12"/>
        <v>-8.036945362725717E-2</v>
      </c>
      <c r="J87" s="44">
        <f t="shared" si="13"/>
        <v>-519</v>
      </c>
    </row>
    <row r="88" spans="1:23">
      <c r="A88" s="57">
        <v>98</v>
      </c>
      <c r="B88" s="54" t="s">
        <v>88</v>
      </c>
      <c r="C88" s="76">
        <v>565</v>
      </c>
      <c r="D88" s="76">
        <v>536</v>
      </c>
      <c r="E88" s="76">
        <v>526</v>
      </c>
      <c r="F88" s="55">
        <f t="shared" si="9"/>
        <v>3.0226636562622291E-4</v>
      </c>
      <c r="G88" s="55">
        <f t="shared" si="10"/>
        <v>-6.9026548672566371E-2</v>
      </c>
      <c r="H88" s="38">
        <f t="shared" si="11"/>
        <v>-39</v>
      </c>
      <c r="I88" s="56">
        <f t="shared" si="12"/>
        <v>-6.4787281758227149E-4</v>
      </c>
      <c r="J88" s="44">
        <f t="shared" si="13"/>
        <v>-10</v>
      </c>
    </row>
    <row r="89" spans="1:23">
      <c r="A89" s="57">
        <v>99</v>
      </c>
      <c r="B89" s="54" t="s">
        <v>89</v>
      </c>
      <c r="C89" s="76">
        <v>486</v>
      </c>
      <c r="D89" s="76">
        <v>497</v>
      </c>
      <c r="E89" s="76">
        <v>497</v>
      </c>
      <c r="F89" s="55">
        <f t="shared" si="9"/>
        <v>2.8560148995481518E-4</v>
      </c>
      <c r="G89" s="55">
        <f t="shared" si="10"/>
        <v>2.2633744855967079E-2</v>
      </c>
      <c r="H89" s="38">
        <f t="shared" si="11"/>
        <v>11</v>
      </c>
      <c r="I89" s="56">
        <f t="shared" si="12"/>
        <v>1.8273335880525607E-4</v>
      </c>
      <c r="J89" s="44">
        <f t="shared" si="13"/>
        <v>0</v>
      </c>
    </row>
    <row r="90" spans="1:23" s="13" customFormat="1">
      <c r="A90" s="143" t="s">
        <v>90</v>
      </c>
      <c r="B90" s="143"/>
      <c r="C90" s="91">
        <v>1679990</v>
      </c>
      <c r="D90" s="91">
        <v>1736832</v>
      </c>
      <c r="E90" s="91">
        <v>1740187</v>
      </c>
      <c r="F90" s="55">
        <f t="shared" si="9"/>
        <v>1</v>
      </c>
      <c r="G90" s="55">
        <f t="shared" si="10"/>
        <v>3.5831760903338714E-2</v>
      </c>
      <c r="H90" s="38">
        <f t="shared" si="11"/>
        <v>60197</v>
      </c>
      <c r="I90" s="56">
        <f t="shared" si="12"/>
        <v>1</v>
      </c>
      <c r="J90" s="44">
        <f t="shared" si="13"/>
        <v>3355</v>
      </c>
      <c r="V90" s="9"/>
      <c r="W90" s="9"/>
    </row>
    <row r="91" spans="1:23">
      <c r="C91" s="10"/>
      <c r="D91" s="10"/>
      <c r="E91" s="10"/>
    </row>
    <row r="92" spans="1:23">
      <c r="D92" s="10"/>
      <c r="E92" s="10"/>
    </row>
    <row r="93" spans="1:23">
      <c r="D93" s="10"/>
      <c r="E93" s="10"/>
    </row>
    <row r="94" spans="1:23">
      <c r="D94" s="10"/>
      <c r="E94" s="10"/>
    </row>
    <row r="95" spans="1:23">
      <c r="D95" s="10"/>
      <c r="E95" s="10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U84"/>
  <sheetViews>
    <sheetView workbookViewId="0">
      <pane ySplit="1" topLeftCell="A2" activePane="bottomLeft" state="frozen"/>
      <selection activeCell="W1" sqref="W1"/>
      <selection pane="bottomLeft" activeCell="O15" sqref="O15"/>
    </sheetView>
  </sheetViews>
  <sheetFormatPr defaultColWidth="9.1796875" defaultRowHeight="14.5"/>
  <cols>
    <col min="1" max="1" width="11.81640625" style="9" customWidth="1"/>
    <col min="2" max="2" width="16.453125" style="9" bestFit="1" customWidth="1"/>
    <col min="3" max="3" width="12" style="9" customWidth="1"/>
    <col min="4" max="4" width="12" style="9" bestFit="1" customWidth="1"/>
    <col min="5" max="5" width="12" style="9" customWidth="1"/>
    <col min="6" max="6" width="18.1796875" style="9" customWidth="1"/>
    <col min="7" max="7" width="30.453125" style="9" customWidth="1"/>
    <col min="8" max="8" width="27.453125" style="9" customWidth="1"/>
    <col min="9" max="9" width="22.26953125" style="9" customWidth="1"/>
    <col min="10" max="10" width="29.7265625" style="9" customWidth="1"/>
    <col min="11" max="11" width="9.1796875" style="9"/>
    <col min="12" max="12" width="16.81640625" style="9" customWidth="1"/>
    <col min="13" max="19" width="9.1796875" style="9"/>
    <col min="20" max="20" width="10.81640625" style="9" bestFit="1" customWidth="1"/>
    <col min="21" max="16384" width="9.1796875" style="9"/>
  </cols>
  <sheetData>
    <row r="1" spans="1:21" ht="29">
      <c r="A1" s="66" t="s">
        <v>92</v>
      </c>
      <c r="B1" s="66" t="s">
        <v>175</v>
      </c>
      <c r="C1" s="66">
        <v>41974</v>
      </c>
      <c r="D1" s="66">
        <v>42309</v>
      </c>
      <c r="E1" s="66">
        <v>42339</v>
      </c>
      <c r="F1" s="1" t="s">
        <v>283</v>
      </c>
      <c r="G1" s="1" t="s">
        <v>285</v>
      </c>
      <c r="H1" s="1" t="s">
        <v>292</v>
      </c>
      <c r="I1" s="1" t="s">
        <v>293</v>
      </c>
      <c r="J1" s="52" t="s">
        <v>297</v>
      </c>
    </row>
    <row r="2" spans="1:21">
      <c r="A2" s="58">
        <v>1</v>
      </c>
      <c r="B2" s="110" t="s">
        <v>93</v>
      </c>
      <c r="C2" s="99">
        <v>286786</v>
      </c>
      <c r="D2" s="99">
        <v>300870</v>
      </c>
      <c r="E2" s="99">
        <v>302721</v>
      </c>
      <c r="F2" s="109">
        <f t="shared" ref="F2:F65" si="0">E2/$E$83</f>
        <v>2.1623858397339657E-2</v>
      </c>
      <c r="G2" s="109">
        <f t="shared" ref="G2:G65" si="1">(E2-C2)/C2</f>
        <v>5.5564079139149049E-2</v>
      </c>
      <c r="H2" s="77">
        <f t="shared" ref="H2:H65" si="2">E2-C2</f>
        <v>15935</v>
      </c>
      <c r="I2" s="56">
        <f>H2/$H$83</f>
        <v>2.098709823568768E-2</v>
      </c>
      <c r="J2" s="99">
        <f t="shared" ref="J2:J65" si="3">E2-D2</f>
        <v>1851</v>
      </c>
      <c r="L2" s="140"/>
      <c r="M2" s="83"/>
      <c r="T2" s="5"/>
      <c r="U2" s="12"/>
    </row>
    <row r="3" spans="1:21">
      <c r="A3" s="58">
        <v>2</v>
      </c>
      <c r="B3" s="110" t="s">
        <v>94</v>
      </c>
      <c r="C3" s="99">
        <v>43867</v>
      </c>
      <c r="D3" s="99">
        <v>48328</v>
      </c>
      <c r="E3" s="99">
        <v>49576</v>
      </c>
      <c r="F3" s="109">
        <f t="shared" si="0"/>
        <v>3.5412951328335691E-3</v>
      </c>
      <c r="G3" s="109">
        <f t="shared" si="1"/>
        <v>0.13014338796817654</v>
      </c>
      <c r="H3" s="77">
        <f t="shared" si="2"/>
        <v>5709</v>
      </c>
      <c r="I3" s="56">
        <f t="shared" ref="I3:I66" si="4">H3/$H$83</f>
        <v>7.519004946817758E-3</v>
      </c>
      <c r="J3" s="99">
        <f t="shared" si="3"/>
        <v>1248</v>
      </c>
      <c r="L3" s="140"/>
      <c r="M3" s="83"/>
      <c r="T3" s="5"/>
      <c r="U3" s="12"/>
    </row>
    <row r="4" spans="1:21">
      <c r="A4" s="58">
        <v>3</v>
      </c>
      <c r="B4" s="110" t="s">
        <v>95</v>
      </c>
      <c r="C4" s="99">
        <v>82843</v>
      </c>
      <c r="D4" s="99">
        <v>90285</v>
      </c>
      <c r="E4" s="99">
        <v>89651</v>
      </c>
      <c r="F4" s="109">
        <f t="shared" si="0"/>
        <v>6.4039182256265589E-3</v>
      </c>
      <c r="G4" s="109">
        <f t="shared" si="1"/>
        <v>8.2179544439481916E-2</v>
      </c>
      <c r="H4" s="77">
        <f t="shared" si="2"/>
        <v>6808</v>
      </c>
      <c r="I4" s="56">
        <f t="shared" si="4"/>
        <v>8.9664364473524775E-3</v>
      </c>
      <c r="J4" s="99">
        <f t="shared" si="3"/>
        <v>-634</v>
      </c>
      <c r="L4" s="140"/>
      <c r="M4" s="83"/>
      <c r="T4" s="5"/>
      <c r="U4" s="12"/>
    </row>
    <row r="5" spans="1:21">
      <c r="A5" s="58">
        <v>4</v>
      </c>
      <c r="B5" s="110" t="s">
        <v>96</v>
      </c>
      <c r="C5" s="99">
        <v>19219</v>
      </c>
      <c r="D5" s="99">
        <v>24112</v>
      </c>
      <c r="E5" s="99">
        <v>22243</v>
      </c>
      <c r="F5" s="109">
        <f t="shared" si="0"/>
        <v>1.5888540350092197E-3</v>
      </c>
      <c r="G5" s="109">
        <f t="shared" si="1"/>
        <v>0.1573442947083615</v>
      </c>
      <c r="H5" s="77">
        <f t="shared" si="2"/>
        <v>3024</v>
      </c>
      <c r="I5" s="56">
        <f t="shared" si="4"/>
        <v>3.9827414537006306E-3</v>
      </c>
      <c r="J5" s="99">
        <f t="shared" si="3"/>
        <v>-1869</v>
      </c>
      <c r="L5" s="140"/>
      <c r="M5" s="83"/>
      <c r="T5" s="5"/>
      <c r="U5" s="12"/>
    </row>
    <row r="6" spans="1:21">
      <c r="A6" s="58">
        <v>5</v>
      </c>
      <c r="B6" s="110" t="s">
        <v>97</v>
      </c>
      <c r="C6" s="99">
        <v>38604</v>
      </c>
      <c r="D6" s="99">
        <v>41031</v>
      </c>
      <c r="E6" s="99">
        <v>42491</v>
      </c>
      <c r="F6" s="109">
        <f t="shared" si="0"/>
        <v>3.0352019422549455E-3</v>
      </c>
      <c r="G6" s="109">
        <f t="shared" si="1"/>
        <v>0.10068904776707077</v>
      </c>
      <c r="H6" s="77">
        <f t="shared" si="2"/>
        <v>3887</v>
      </c>
      <c r="I6" s="56">
        <f t="shared" si="4"/>
        <v>5.1193505391978677E-3</v>
      </c>
      <c r="J6" s="99">
        <f t="shared" si="3"/>
        <v>1460</v>
      </c>
      <c r="L6" s="140"/>
      <c r="M6" s="83"/>
      <c r="T6" s="5"/>
      <c r="U6" s="12"/>
    </row>
    <row r="7" spans="1:21">
      <c r="A7" s="58">
        <v>6</v>
      </c>
      <c r="B7" s="110" t="s">
        <v>98</v>
      </c>
      <c r="C7" s="99">
        <v>1125125</v>
      </c>
      <c r="D7" s="99">
        <v>1225128</v>
      </c>
      <c r="E7" s="99">
        <v>1225685</v>
      </c>
      <c r="F7" s="109">
        <f t="shared" si="0"/>
        <v>8.7552693337242068E-2</v>
      </c>
      <c r="G7" s="109">
        <f t="shared" si="1"/>
        <v>8.9376735918231309E-2</v>
      </c>
      <c r="H7" s="77">
        <f t="shared" si="2"/>
        <v>100560</v>
      </c>
      <c r="I7" s="56">
        <f t="shared" si="4"/>
        <v>0.13244195786512414</v>
      </c>
      <c r="J7" s="99">
        <f t="shared" si="3"/>
        <v>557</v>
      </c>
      <c r="L7" s="140"/>
      <c r="M7" s="83"/>
      <c r="T7" s="5"/>
      <c r="U7" s="12"/>
    </row>
    <row r="8" spans="1:21">
      <c r="A8" s="58">
        <v>7</v>
      </c>
      <c r="B8" s="110" t="s">
        <v>99</v>
      </c>
      <c r="C8" s="99">
        <v>463689</v>
      </c>
      <c r="D8" s="99">
        <v>500647</v>
      </c>
      <c r="E8" s="99">
        <v>476718</v>
      </c>
      <c r="F8" s="109">
        <f t="shared" si="0"/>
        <v>3.4052749982534963E-2</v>
      </c>
      <c r="G8" s="109">
        <f t="shared" si="1"/>
        <v>2.809857469122623E-2</v>
      </c>
      <c r="H8" s="77">
        <f t="shared" si="2"/>
        <v>13029</v>
      </c>
      <c r="I8" s="56">
        <f t="shared" si="4"/>
        <v>1.7159767989505793E-2</v>
      </c>
      <c r="J8" s="99">
        <f t="shared" si="3"/>
        <v>-23929</v>
      </c>
      <c r="L8" s="140"/>
      <c r="M8" s="83"/>
      <c r="T8" s="5"/>
      <c r="U8" s="12"/>
    </row>
    <row r="9" spans="1:21">
      <c r="A9" s="58">
        <v>8</v>
      </c>
      <c r="B9" s="110" t="s">
        <v>100</v>
      </c>
      <c r="C9" s="99">
        <v>22529</v>
      </c>
      <c r="D9" s="99">
        <v>24695</v>
      </c>
      <c r="E9" s="99">
        <v>25015</v>
      </c>
      <c r="F9" s="109">
        <f t="shared" si="0"/>
        <v>1.7868625493753375E-3</v>
      </c>
      <c r="G9" s="109">
        <f t="shared" si="1"/>
        <v>0.1103466642993475</v>
      </c>
      <c r="H9" s="77">
        <f t="shared" si="2"/>
        <v>2486</v>
      </c>
      <c r="I9" s="56">
        <f t="shared" si="4"/>
        <v>3.2741717109456905E-3</v>
      </c>
      <c r="J9" s="99">
        <f t="shared" si="3"/>
        <v>320</v>
      </c>
      <c r="L9" s="140"/>
      <c r="M9" s="83"/>
      <c r="T9" s="5"/>
      <c r="U9" s="12"/>
    </row>
    <row r="10" spans="1:21">
      <c r="A10" s="58">
        <v>9</v>
      </c>
      <c r="B10" s="110" t="s">
        <v>101</v>
      </c>
      <c r="C10" s="99">
        <v>138332</v>
      </c>
      <c r="D10" s="99">
        <v>152374</v>
      </c>
      <c r="E10" s="99">
        <v>151509</v>
      </c>
      <c r="F10" s="109">
        <f t="shared" si="0"/>
        <v>1.0822536797653728E-2</v>
      </c>
      <c r="G10" s="109">
        <f t="shared" si="1"/>
        <v>9.5256339820142838E-2</v>
      </c>
      <c r="H10" s="77">
        <f t="shared" si="2"/>
        <v>13177</v>
      </c>
      <c r="I10" s="56">
        <f t="shared" si="4"/>
        <v>1.7354690520969978E-2</v>
      </c>
      <c r="J10" s="99">
        <f t="shared" si="3"/>
        <v>-865</v>
      </c>
      <c r="L10" s="140"/>
      <c r="M10" s="83"/>
      <c r="T10" s="5"/>
      <c r="U10" s="12"/>
    </row>
    <row r="11" spans="1:21">
      <c r="A11" s="58">
        <v>10</v>
      </c>
      <c r="B11" s="110" t="s">
        <v>102</v>
      </c>
      <c r="C11" s="99">
        <v>154574</v>
      </c>
      <c r="D11" s="99">
        <v>165017</v>
      </c>
      <c r="E11" s="99">
        <v>165762</v>
      </c>
      <c r="F11" s="109">
        <f t="shared" si="0"/>
        <v>1.184065200517908E-2</v>
      </c>
      <c r="G11" s="109">
        <f t="shared" si="1"/>
        <v>7.2379572243714982E-2</v>
      </c>
      <c r="H11" s="77">
        <f t="shared" si="2"/>
        <v>11188</v>
      </c>
      <c r="I11" s="56">
        <f t="shared" si="4"/>
        <v>1.4735089743387121E-2</v>
      </c>
      <c r="J11" s="99">
        <f t="shared" si="3"/>
        <v>745</v>
      </c>
      <c r="L11" s="140"/>
      <c r="M11" s="83"/>
      <c r="T11" s="5"/>
      <c r="U11" s="12"/>
    </row>
    <row r="12" spans="1:21">
      <c r="A12" s="58">
        <v>11</v>
      </c>
      <c r="B12" s="110" t="s">
        <v>103</v>
      </c>
      <c r="C12" s="99">
        <v>41307</v>
      </c>
      <c r="D12" s="99">
        <v>42347</v>
      </c>
      <c r="E12" s="99">
        <v>42591</v>
      </c>
      <c r="F12" s="109">
        <f t="shared" si="0"/>
        <v>3.0423451065538674E-3</v>
      </c>
      <c r="G12" s="109">
        <f t="shared" si="1"/>
        <v>3.1084319848936014E-2</v>
      </c>
      <c r="H12" s="77">
        <f t="shared" si="2"/>
        <v>1284</v>
      </c>
      <c r="I12" s="56">
        <f t="shared" si="4"/>
        <v>1.6910846648649502E-3</v>
      </c>
      <c r="J12" s="99">
        <f t="shared" si="3"/>
        <v>244</v>
      </c>
      <c r="L12" s="140"/>
      <c r="M12" s="83"/>
      <c r="T12" s="5"/>
      <c r="U12" s="12"/>
    </row>
    <row r="13" spans="1:21">
      <c r="A13" s="58">
        <v>12</v>
      </c>
      <c r="B13" s="110" t="s">
        <v>104</v>
      </c>
      <c r="C13" s="99">
        <v>19932</v>
      </c>
      <c r="D13" s="99">
        <v>23957</v>
      </c>
      <c r="E13" s="99">
        <v>25461</v>
      </c>
      <c r="F13" s="109">
        <f t="shared" si="0"/>
        <v>1.8187210621485295E-3</v>
      </c>
      <c r="G13" s="109">
        <f t="shared" si="1"/>
        <v>0.27739313666465987</v>
      </c>
      <c r="H13" s="77">
        <f t="shared" si="2"/>
        <v>5529</v>
      </c>
      <c r="I13" s="56">
        <f t="shared" si="4"/>
        <v>7.281937003145101E-3</v>
      </c>
      <c r="J13" s="99">
        <f t="shared" si="3"/>
        <v>1504</v>
      </c>
      <c r="L13" s="140"/>
      <c r="M13" s="83"/>
      <c r="T13" s="5"/>
      <c r="U13" s="12"/>
    </row>
    <row r="14" spans="1:21">
      <c r="A14" s="58">
        <v>13</v>
      </c>
      <c r="B14" s="110" t="s">
        <v>105</v>
      </c>
      <c r="C14" s="99">
        <v>19169</v>
      </c>
      <c r="D14" s="99">
        <v>23819</v>
      </c>
      <c r="E14" s="99">
        <v>22483</v>
      </c>
      <c r="F14" s="109">
        <f t="shared" si="0"/>
        <v>1.6059976293266325E-3</v>
      </c>
      <c r="G14" s="109">
        <f t="shared" si="1"/>
        <v>0.17288330116333664</v>
      </c>
      <c r="H14" s="77">
        <f t="shared" si="2"/>
        <v>3314</v>
      </c>
      <c r="I14" s="56">
        <f t="shared" si="4"/>
        <v>4.3646842518399107E-3</v>
      </c>
      <c r="J14" s="99">
        <f t="shared" si="3"/>
        <v>-1336</v>
      </c>
      <c r="L14" s="140"/>
      <c r="M14" s="83"/>
      <c r="T14" s="5"/>
      <c r="U14" s="12"/>
    </row>
    <row r="15" spans="1:21">
      <c r="A15" s="58">
        <v>14</v>
      </c>
      <c r="B15" s="110" t="s">
        <v>106</v>
      </c>
      <c r="C15" s="99">
        <v>56474</v>
      </c>
      <c r="D15" s="99">
        <v>58970</v>
      </c>
      <c r="E15" s="99">
        <v>58450</v>
      </c>
      <c r="F15" s="109">
        <f t="shared" si="0"/>
        <v>4.1751795327199066E-3</v>
      </c>
      <c r="G15" s="109">
        <f t="shared" si="1"/>
        <v>3.4989552714523496E-2</v>
      </c>
      <c r="H15" s="77">
        <f t="shared" si="2"/>
        <v>1976</v>
      </c>
      <c r="I15" s="56">
        <f t="shared" si="4"/>
        <v>2.6024792038731636E-3</v>
      </c>
      <c r="J15" s="99">
        <f t="shared" si="3"/>
        <v>-520</v>
      </c>
      <c r="L15" s="140"/>
      <c r="M15" s="83"/>
      <c r="T15" s="5"/>
      <c r="U15" s="12"/>
    </row>
    <row r="16" spans="1:21">
      <c r="A16" s="58">
        <v>15</v>
      </c>
      <c r="B16" s="110" t="s">
        <v>107</v>
      </c>
      <c r="C16" s="99">
        <v>35006</v>
      </c>
      <c r="D16" s="99">
        <v>37603</v>
      </c>
      <c r="E16" s="99">
        <v>37579</v>
      </c>
      <c r="F16" s="109">
        <f t="shared" si="0"/>
        <v>2.684329711891897E-3</v>
      </c>
      <c r="G16" s="109">
        <f t="shared" si="1"/>
        <v>7.3501685425355651E-2</v>
      </c>
      <c r="H16" s="77">
        <f t="shared" si="2"/>
        <v>2573</v>
      </c>
      <c r="I16" s="56">
        <f t="shared" si="4"/>
        <v>3.3887545503874742E-3</v>
      </c>
      <c r="J16" s="99">
        <f t="shared" si="3"/>
        <v>-24</v>
      </c>
      <c r="L16" s="140"/>
      <c r="M16" s="83"/>
      <c r="T16" s="5"/>
      <c r="U16" s="12"/>
    </row>
    <row r="17" spans="1:13">
      <c r="A17" s="58">
        <v>16</v>
      </c>
      <c r="B17" s="110" t="s">
        <v>108</v>
      </c>
      <c r="C17" s="99">
        <v>626492</v>
      </c>
      <c r="D17" s="99">
        <v>673802</v>
      </c>
      <c r="E17" s="99">
        <v>656276</v>
      </c>
      <c r="F17" s="109">
        <f t="shared" si="0"/>
        <v>4.6878872934393322E-2</v>
      </c>
      <c r="G17" s="109">
        <f t="shared" si="1"/>
        <v>4.7540910338839122E-2</v>
      </c>
      <c r="H17" s="77">
        <f t="shared" si="2"/>
        <v>29784</v>
      </c>
      <c r="I17" s="56">
        <f t="shared" si="4"/>
        <v>3.9226842413035576E-2</v>
      </c>
      <c r="J17" s="99">
        <f t="shared" si="3"/>
        <v>-17526</v>
      </c>
      <c r="M17" s="29"/>
    </row>
    <row r="18" spans="1:13">
      <c r="A18" s="58">
        <v>17</v>
      </c>
      <c r="B18" s="110" t="s">
        <v>109</v>
      </c>
      <c r="C18" s="99">
        <v>72508</v>
      </c>
      <c r="D18" s="99">
        <v>79789</v>
      </c>
      <c r="E18" s="99">
        <v>79424</v>
      </c>
      <c r="F18" s="109">
        <f t="shared" si="0"/>
        <v>5.6733868127758066E-3</v>
      </c>
      <c r="G18" s="109">
        <f t="shared" si="1"/>
        <v>9.5382578474099408E-2</v>
      </c>
      <c r="H18" s="77">
        <f t="shared" si="2"/>
        <v>6916</v>
      </c>
      <c r="I18" s="56">
        <f t="shared" si="4"/>
        <v>9.1086772135560712E-3</v>
      </c>
      <c r="J18" s="99">
        <f t="shared" si="3"/>
        <v>-365</v>
      </c>
      <c r="L18" s="5"/>
      <c r="M18" s="11"/>
    </row>
    <row r="19" spans="1:13">
      <c r="A19" s="58">
        <v>18</v>
      </c>
      <c r="B19" s="110" t="s">
        <v>110</v>
      </c>
      <c r="C19" s="99">
        <v>23672</v>
      </c>
      <c r="D19" s="99">
        <v>25788</v>
      </c>
      <c r="E19" s="99">
        <v>25634</v>
      </c>
      <c r="F19" s="109">
        <f t="shared" si="0"/>
        <v>1.8310787363856646E-3</v>
      </c>
      <c r="G19" s="109">
        <f t="shared" si="1"/>
        <v>8.2882730652247383E-2</v>
      </c>
      <c r="H19" s="77">
        <f t="shared" si="2"/>
        <v>1962</v>
      </c>
      <c r="I19" s="56">
        <f t="shared" si="4"/>
        <v>2.5840405860319566E-3</v>
      </c>
      <c r="J19" s="99">
        <f t="shared" si="3"/>
        <v>-154</v>
      </c>
      <c r="L19" s="5"/>
      <c r="M19" s="11"/>
    </row>
    <row r="20" spans="1:13">
      <c r="A20" s="58">
        <v>19</v>
      </c>
      <c r="B20" s="110" t="s">
        <v>111</v>
      </c>
      <c r="C20" s="99">
        <v>54372</v>
      </c>
      <c r="D20" s="99">
        <v>59872</v>
      </c>
      <c r="E20" s="99">
        <v>59598</v>
      </c>
      <c r="F20" s="109">
        <f t="shared" si="0"/>
        <v>4.2571830588715312E-3</v>
      </c>
      <c r="G20" s="109">
        <f t="shared" si="1"/>
        <v>9.611564775987641E-2</v>
      </c>
      <c r="H20" s="77">
        <f t="shared" si="2"/>
        <v>5226</v>
      </c>
      <c r="I20" s="56">
        <f t="shared" si="4"/>
        <v>6.8828726312961299E-3</v>
      </c>
      <c r="J20" s="99">
        <f t="shared" si="3"/>
        <v>-274</v>
      </c>
      <c r="L20" s="5"/>
      <c r="M20" s="11"/>
    </row>
    <row r="21" spans="1:13">
      <c r="A21" s="58">
        <v>20</v>
      </c>
      <c r="B21" s="110" t="s">
        <v>112</v>
      </c>
      <c r="C21" s="99">
        <v>184882</v>
      </c>
      <c r="D21" s="99">
        <v>191008</v>
      </c>
      <c r="E21" s="99">
        <v>192244</v>
      </c>
      <c r="F21" s="109">
        <f t="shared" si="0"/>
        <v>1.3732304774819603E-2</v>
      </c>
      <c r="G21" s="109">
        <f t="shared" si="1"/>
        <v>3.9819993293019329E-2</v>
      </c>
      <c r="H21" s="77">
        <f t="shared" si="2"/>
        <v>7362</v>
      </c>
      <c r="I21" s="56">
        <f t="shared" si="4"/>
        <v>9.6960788962116538E-3</v>
      </c>
      <c r="J21" s="99">
        <f t="shared" si="3"/>
        <v>1236</v>
      </c>
      <c r="L21" s="5"/>
      <c r="M21" s="11"/>
    </row>
    <row r="22" spans="1:13">
      <c r="A22" s="58">
        <v>21</v>
      </c>
      <c r="B22" s="110" t="s">
        <v>113</v>
      </c>
      <c r="C22" s="99">
        <v>118853</v>
      </c>
      <c r="D22" s="99">
        <v>130068</v>
      </c>
      <c r="E22" s="99">
        <v>128638</v>
      </c>
      <c r="F22" s="109">
        <f t="shared" si="0"/>
        <v>9.1888236908472774E-3</v>
      </c>
      <c r="G22" s="109">
        <f t="shared" si="1"/>
        <v>8.2328590780207489E-2</v>
      </c>
      <c r="H22" s="77">
        <f t="shared" si="2"/>
        <v>9785</v>
      </c>
      <c r="I22" s="56">
        <f t="shared" si="4"/>
        <v>1.2887276826871914E-2</v>
      </c>
      <c r="J22" s="99">
        <f t="shared" si="3"/>
        <v>-1430</v>
      </c>
      <c r="L22" s="5"/>
      <c r="M22" s="11"/>
    </row>
    <row r="23" spans="1:13">
      <c r="A23" s="58">
        <v>22</v>
      </c>
      <c r="B23" s="110" t="s">
        <v>114</v>
      </c>
      <c r="C23" s="99">
        <v>56759</v>
      </c>
      <c r="D23" s="99">
        <v>60052</v>
      </c>
      <c r="E23" s="99">
        <v>59778</v>
      </c>
      <c r="F23" s="109">
        <f t="shared" si="0"/>
        <v>4.2700407546095911E-3</v>
      </c>
      <c r="G23" s="109">
        <f t="shared" si="1"/>
        <v>5.3189802498282208E-2</v>
      </c>
      <c r="H23" s="77">
        <f t="shared" si="2"/>
        <v>3019</v>
      </c>
      <c r="I23" s="56">
        <f t="shared" si="4"/>
        <v>3.9761562330430569E-3</v>
      </c>
      <c r="J23" s="99">
        <f t="shared" si="3"/>
        <v>-274</v>
      </c>
      <c r="L23" s="5"/>
      <c r="M23" s="11"/>
    </row>
    <row r="24" spans="1:13">
      <c r="A24" s="58">
        <v>23</v>
      </c>
      <c r="B24" s="110" t="s">
        <v>115</v>
      </c>
      <c r="C24" s="99">
        <v>58261</v>
      </c>
      <c r="D24" s="99">
        <v>63073</v>
      </c>
      <c r="E24" s="99">
        <v>62911</v>
      </c>
      <c r="F24" s="109">
        <f t="shared" si="0"/>
        <v>4.4938360920948172E-3</v>
      </c>
      <c r="G24" s="109">
        <f t="shared" si="1"/>
        <v>7.9813254149431009E-2</v>
      </c>
      <c r="H24" s="77">
        <f t="shared" si="2"/>
        <v>4650</v>
      </c>
      <c r="I24" s="56">
        <f t="shared" si="4"/>
        <v>6.1242552115436284E-3</v>
      </c>
      <c r="J24" s="99">
        <f t="shared" si="3"/>
        <v>-162</v>
      </c>
      <c r="L24" s="5"/>
      <c r="M24" s="11"/>
    </row>
    <row r="25" spans="1:13">
      <c r="A25" s="58">
        <v>24</v>
      </c>
      <c r="B25" s="110" t="s">
        <v>116</v>
      </c>
      <c r="C25" s="99">
        <v>24979</v>
      </c>
      <c r="D25" s="99">
        <v>28124</v>
      </c>
      <c r="E25" s="99">
        <v>27161</v>
      </c>
      <c r="F25" s="109">
        <f t="shared" si="0"/>
        <v>1.9401548552302034E-3</v>
      </c>
      <c r="G25" s="109">
        <f t="shared" si="1"/>
        <v>8.7353376836542693E-2</v>
      </c>
      <c r="H25" s="77">
        <f t="shared" si="2"/>
        <v>2182</v>
      </c>
      <c r="I25" s="56">
        <f t="shared" si="4"/>
        <v>2.8737902949652035E-3</v>
      </c>
      <c r="J25" s="99">
        <f t="shared" si="3"/>
        <v>-963</v>
      </c>
      <c r="L25" s="5"/>
      <c r="M25" s="11"/>
    </row>
    <row r="26" spans="1:13">
      <c r="A26" s="58">
        <v>25</v>
      </c>
      <c r="B26" s="110" t="s">
        <v>117</v>
      </c>
      <c r="C26" s="99">
        <v>71204</v>
      </c>
      <c r="D26" s="99">
        <v>82515</v>
      </c>
      <c r="E26" s="99">
        <v>77418</v>
      </c>
      <c r="F26" s="109">
        <f t="shared" si="0"/>
        <v>5.5300949369394316E-3</v>
      </c>
      <c r="G26" s="109">
        <f t="shared" si="1"/>
        <v>8.7270378068647833E-2</v>
      </c>
      <c r="H26" s="77">
        <f t="shared" si="2"/>
        <v>6214</v>
      </c>
      <c r="I26" s="56">
        <f t="shared" si="4"/>
        <v>8.1841122332327113E-3</v>
      </c>
      <c r="J26" s="99">
        <f t="shared" si="3"/>
        <v>-5097</v>
      </c>
      <c r="L26" s="5"/>
      <c r="M26" s="11"/>
    </row>
    <row r="27" spans="1:13">
      <c r="A27" s="58">
        <v>26</v>
      </c>
      <c r="B27" s="110" t="s">
        <v>118</v>
      </c>
      <c r="C27" s="99">
        <v>165976</v>
      </c>
      <c r="D27" s="99">
        <v>171670</v>
      </c>
      <c r="E27" s="99">
        <v>170779</v>
      </c>
      <c r="F27" s="109">
        <f t="shared" si="0"/>
        <v>1.2199024558055997E-2</v>
      </c>
      <c r="G27" s="109">
        <f t="shared" si="1"/>
        <v>2.8937918735238828E-2</v>
      </c>
      <c r="H27" s="77">
        <f t="shared" si="2"/>
        <v>4803</v>
      </c>
      <c r="I27" s="56">
        <f t="shared" si="4"/>
        <v>6.3257629636653866E-3</v>
      </c>
      <c r="J27" s="99">
        <f t="shared" si="3"/>
        <v>-891</v>
      </c>
      <c r="L27" s="5"/>
      <c r="M27" s="11"/>
    </row>
    <row r="28" spans="1:13">
      <c r="A28" s="58">
        <v>27</v>
      </c>
      <c r="B28" s="110" t="s">
        <v>119</v>
      </c>
      <c r="C28" s="99">
        <v>269316</v>
      </c>
      <c r="D28" s="99">
        <v>272731</v>
      </c>
      <c r="E28" s="99">
        <v>271807</v>
      </c>
      <c r="F28" s="109">
        <f t="shared" si="0"/>
        <v>1.9415620585970912E-2</v>
      </c>
      <c r="G28" s="109">
        <f t="shared" si="1"/>
        <v>9.2493576319268075E-3</v>
      </c>
      <c r="H28" s="77">
        <f t="shared" si="2"/>
        <v>2491</v>
      </c>
      <c r="I28" s="56">
        <f t="shared" si="4"/>
        <v>3.2807569316032643E-3</v>
      </c>
      <c r="J28" s="99">
        <f t="shared" si="3"/>
        <v>-924</v>
      </c>
    </row>
    <row r="29" spans="1:13">
      <c r="A29" s="58">
        <v>28</v>
      </c>
      <c r="B29" s="110" t="s">
        <v>120</v>
      </c>
      <c r="C29" s="99">
        <v>45497</v>
      </c>
      <c r="D29" s="99">
        <v>49944</v>
      </c>
      <c r="E29" s="99">
        <v>50625</v>
      </c>
      <c r="F29" s="109">
        <f t="shared" si="0"/>
        <v>3.6162269263292609E-3</v>
      </c>
      <c r="G29" s="109">
        <f t="shared" si="1"/>
        <v>0.11271072817988</v>
      </c>
      <c r="H29" s="77">
        <f t="shared" si="2"/>
        <v>5128</v>
      </c>
      <c r="I29" s="56">
        <f t="shared" si="4"/>
        <v>6.7538023064076828E-3</v>
      </c>
      <c r="J29" s="99">
        <f t="shared" si="3"/>
        <v>681</v>
      </c>
    </row>
    <row r="30" spans="1:13">
      <c r="A30" s="58">
        <v>29</v>
      </c>
      <c r="B30" s="110" t="s">
        <v>121</v>
      </c>
      <c r="C30" s="99">
        <v>12418</v>
      </c>
      <c r="D30" s="99">
        <v>14749</v>
      </c>
      <c r="E30" s="99">
        <v>15067</v>
      </c>
      <c r="F30" s="109">
        <f t="shared" si="0"/>
        <v>1.0762605649185773E-3</v>
      </c>
      <c r="G30" s="109">
        <f t="shared" si="1"/>
        <v>0.21331937510066032</v>
      </c>
      <c r="H30" s="77">
        <f t="shared" si="2"/>
        <v>2649</v>
      </c>
      <c r="I30" s="56">
        <f t="shared" si="4"/>
        <v>3.4888499043825962E-3</v>
      </c>
      <c r="J30" s="99">
        <f t="shared" si="3"/>
        <v>318</v>
      </c>
    </row>
    <row r="31" spans="1:13">
      <c r="A31" s="58">
        <v>30</v>
      </c>
      <c r="B31" s="110" t="s">
        <v>122</v>
      </c>
      <c r="C31" s="99">
        <v>10456</v>
      </c>
      <c r="D31" s="99">
        <v>14548</v>
      </c>
      <c r="E31" s="99">
        <v>14602</v>
      </c>
      <c r="F31" s="109">
        <f t="shared" si="0"/>
        <v>1.0430448509285899E-3</v>
      </c>
      <c r="G31" s="109">
        <f t="shared" si="1"/>
        <v>0.39651874521805663</v>
      </c>
      <c r="H31" s="77">
        <f t="shared" si="2"/>
        <v>4146</v>
      </c>
      <c r="I31" s="56">
        <f t="shared" si="4"/>
        <v>5.4604649692601903E-3</v>
      </c>
      <c r="J31" s="99">
        <f t="shared" si="3"/>
        <v>54</v>
      </c>
    </row>
    <row r="32" spans="1:13">
      <c r="A32" s="58">
        <v>31</v>
      </c>
      <c r="B32" s="110" t="s">
        <v>123</v>
      </c>
      <c r="C32" s="99">
        <v>149159</v>
      </c>
      <c r="D32" s="99">
        <v>159350</v>
      </c>
      <c r="E32" s="99">
        <v>160602</v>
      </c>
      <c r="F32" s="109">
        <f t="shared" si="0"/>
        <v>1.1472064727354705E-2</v>
      </c>
      <c r="G32" s="109">
        <f t="shared" si="1"/>
        <v>7.6716792147976318E-2</v>
      </c>
      <c r="H32" s="77">
        <f t="shared" si="2"/>
        <v>11443</v>
      </c>
      <c r="I32" s="56">
        <f t="shared" si="4"/>
        <v>1.5070935996923385E-2</v>
      </c>
      <c r="J32" s="99">
        <f t="shared" si="3"/>
        <v>1252</v>
      </c>
    </row>
    <row r="33" spans="1:13">
      <c r="A33" s="58">
        <v>32</v>
      </c>
      <c r="B33" s="110" t="s">
        <v>124</v>
      </c>
      <c r="C33" s="99">
        <v>54289</v>
      </c>
      <c r="D33" s="99">
        <v>61234</v>
      </c>
      <c r="E33" s="99">
        <v>60733</v>
      </c>
      <c r="F33" s="109">
        <f t="shared" si="0"/>
        <v>4.3382579736642958E-3</v>
      </c>
      <c r="G33" s="109">
        <f t="shared" si="1"/>
        <v>0.11869807880049366</v>
      </c>
      <c r="H33" s="77">
        <f t="shared" si="2"/>
        <v>6444</v>
      </c>
      <c r="I33" s="56">
        <f t="shared" si="4"/>
        <v>8.4870323834811065E-3</v>
      </c>
      <c r="J33" s="99">
        <f t="shared" si="3"/>
        <v>-501</v>
      </c>
      <c r="L33" s="5"/>
      <c r="M33" s="29"/>
    </row>
    <row r="34" spans="1:13">
      <c r="A34" s="58">
        <v>33</v>
      </c>
      <c r="B34" s="110" t="s">
        <v>125</v>
      </c>
      <c r="C34" s="99">
        <v>218260</v>
      </c>
      <c r="D34" s="99">
        <v>236899</v>
      </c>
      <c r="E34" s="99">
        <v>238318</v>
      </c>
      <c r="F34" s="109">
        <f t="shared" si="0"/>
        <v>1.7023446293904922E-2</v>
      </c>
      <c r="G34" s="109">
        <f t="shared" si="1"/>
        <v>9.1899569320993316E-2</v>
      </c>
      <c r="H34" s="77">
        <f t="shared" si="2"/>
        <v>20058</v>
      </c>
      <c r="I34" s="56">
        <f t="shared" si="4"/>
        <v>2.6417271189923031E-2</v>
      </c>
      <c r="J34" s="99">
        <f t="shared" si="3"/>
        <v>1419</v>
      </c>
      <c r="L34" s="11"/>
    </row>
    <row r="35" spans="1:13">
      <c r="A35" s="58">
        <v>34</v>
      </c>
      <c r="B35" s="110" t="s">
        <v>126</v>
      </c>
      <c r="C35" s="99">
        <v>3971464</v>
      </c>
      <c r="D35" s="99">
        <v>4078348</v>
      </c>
      <c r="E35" s="99">
        <v>4097388</v>
      </c>
      <c r="F35" s="109">
        <f t="shared" si="0"/>
        <v>0.292683156804314</v>
      </c>
      <c r="G35" s="109">
        <f t="shared" si="1"/>
        <v>3.1707199158798868E-2</v>
      </c>
      <c r="H35" s="77">
        <f t="shared" si="2"/>
        <v>125924</v>
      </c>
      <c r="I35" s="56">
        <f t="shared" si="4"/>
        <v>0.1658474652168645</v>
      </c>
      <c r="J35" s="99">
        <f t="shared" si="3"/>
        <v>19040</v>
      </c>
    </row>
    <row r="36" spans="1:13">
      <c r="A36" s="58">
        <v>35</v>
      </c>
      <c r="B36" s="110" t="s">
        <v>127</v>
      </c>
      <c r="C36" s="99">
        <v>828314</v>
      </c>
      <c r="D36" s="99">
        <v>862509</v>
      </c>
      <c r="E36" s="99">
        <v>867821</v>
      </c>
      <c r="F36" s="109">
        <f t="shared" si="0"/>
        <v>6.1989879850547859E-2</v>
      </c>
      <c r="G36" s="109">
        <f t="shared" si="1"/>
        <v>4.7695680623531654E-2</v>
      </c>
      <c r="H36" s="77">
        <f t="shared" si="2"/>
        <v>39507</v>
      </c>
      <c r="I36" s="56">
        <f t="shared" si="4"/>
        <v>5.2032462503753575E-2</v>
      </c>
      <c r="J36" s="99">
        <f t="shared" si="3"/>
        <v>5312</v>
      </c>
    </row>
    <row r="37" spans="1:13">
      <c r="A37" s="58">
        <v>36</v>
      </c>
      <c r="B37" s="110" t="s">
        <v>128</v>
      </c>
      <c r="C37" s="99">
        <v>19437</v>
      </c>
      <c r="D37" s="99">
        <v>23568</v>
      </c>
      <c r="E37" s="99">
        <v>22218</v>
      </c>
      <c r="F37" s="109">
        <f t="shared" si="0"/>
        <v>1.5870682439344892E-3</v>
      </c>
      <c r="G37" s="109">
        <f t="shared" si="1"/>
        <v>0.14307763543756752</v>
      </c>
      <c r="H37" s="77">
        <f t="shared" si="2"/>
        <v>2781</v>
      </c>
      <c r="I37" s="56">
        <f t="shared" si="4"/>
        <v>3.6626997297425443E-3</v>
      </c>
      <c r="J37" s="99">
        <f t="shared" si="3"/>
        <v>-1350</v>
      </c>
    </row>
    <row r="38" spans="1:13">
      <c r="A38" s="58">
        <v>37</v>
      </c>
      <c r="B38" s="110" t="s">
        <v>129</v>
      </c>
      <c r="C38" s="99">
        <v>42612</v>
      </c>
      <c r="D38" s="99">
        <v>48694</v>
      </c>
      <c r="E38" s="99">
        <v>46953</v>
      </c>
      <c r="F38" s="109">
        <f t="shared" si="0"/>
        <v>3.3539299332728451E-3</v>
      </c>
      <c r="G38" s="109">
        <f t="shared" si="1"/>
        <v>0.10187271191213743</v>
      </c>
      <c r="H38" s="77">
        <f t="shared" si="2"/>
        <v>4341</v>
      </c>
      <c r="I38" s="56">
        <f t="shared" si="4"/>
        <v>5.7172885749055677E-3</v>
      </c>
      <c r="J38" s="99">
        <f t="shared" si="3"/>
        <v>-1741</v>
      </c>
    </row>
    <row r="39" spans="1:13">
      <c r="A39" s="58">
        <v>38</v>
      </c>
      <c r="B39" s="110" t="s">
        <v>130</v>
      </c>
      <c r="C39" s="99">
        <v>213959</v>
      </c>
      <c r="D39" s="99">
        <v>224572</v>
      </c>
      <c r="E39" s="99">
        <v>221581</v>
      </c>
      <c r="F39" s="109">
        <f t="shared" si="0"/>
        <v>1.582789488519435E-2</v>
      </c>
      <c r="G39" s="109">
        <f t="shared" si="1"/>
        <v>3.5623647521254069E-2</v>
      </c>
      <c r="H39" s="77">
        <f t="shared" si="2"/>
        <v>7622</v>
      </c>
      <c r="I39" s="56">
        <f t="shared" si="4"/>
        <v>1.0038510370405491E-2</v>
      </c>
      <c r="J39" s="99">
        <f t="shared" si="3"/>
        <v>-2991</v>
      </c>
    </row>
    <row r="40" spans="1:13">
      <c r="A40" s="58">
        <v>39</v>
      </c>
      <c r="B40" s="110" t="s">
        <v>131</v>
      </c>
      <c r="C40" s="99">
        <v>60473</v>
      </c>
      <c r="D40" s="99">
        <v>66461</v>
      </c>
      <c r="E40" s="99">
        <v>66686</v>
      </c>
      <c r="F40" s="109">
        <f t="shared" si="0"/>
        <v>4.7634905443791229E-3</v>
      </c>
      <c r="G40" s="109">
        <f t="shared" si="1"/>
        <v>0.10274006581449573</v>
      </c>
      <c r="H40" s="77">
        <f t="shared" si="2"/>
        <v>6213</v>
      </c>
      <c r="I40" s="56">
        <f t="shared" si="4"/>
        <v>8.1827951891011962E-3</v>
      </c>
      <c r="J40" s="99">
        <f t="shared" si="3"/>
        <v>225</v>
      </c>
    </row>
    <row r="41" spans="1:13">
      <c r="A41" s="58">
        <v>40</v>
      </c>
      <c r="B41" s="110" t="s">
        <v>132</v>
      </c>
      <c r="C41" s="99">
        <v>24380</v>
      </c>
      <c r="D41" s="99">
        <v>26730</v>
      </c>
      <c r="E41" s="99">
        <v>26589</v>
      </c>
      <c r="F41" s="109">
        <f t="shared" si="0"/>
        <v>1.8992959554403697E-3</v>
      </c>
      <c r="G41" s="109">
        <f t="shared" si="1"/>
        <v>9.0607054963084493E-2</v>
      </c>
      <c r="H41" s="77">
        <f t="shared" si="2"/>
        <v>2209</v>
      </c>
      <c r="I41" s="56">
        <f t="shared" si="4"/>
        <v>2.9093504865161024E-3</v>
      </c>
      <c r="J41" s="99">
        <f t="shared" si="3"/>
        <v>-141</v>
      </c>
    </row>
    <row r="42" spans="1:13">
      <c r="A42" s="58">
        <v>41</v>
      </c>
      <c r="B42" s="110" t="s">
        <v>133</v>
      </c>
      <c r="C42" s="99">
        <v>452682</v>
      </c>
      <c r="D42" s="99">
        <v>468330</v>
      </c>
      <c r="E42" s="99">
        <v>469341</v>
      </c>
      <c r="F42" s="109">
        <f t="shared" si="0"/>
        <v>3.3525798752203489E-2</v>
      </c>
      <c r="G42" s="109">
        <f t="shared" si="1"/>
        <v>3.6800668018609088E-2</v>
      </c>
      <c r="H42" s="77">
        <f t="shared" si="2"/>
        <v>16659</v>
      </c>
      <c r="I42" s="56">
        <f t="shared" si="4"/>
        <v>2.1940638186904365E-2</v>
      </c>
      <c r="J42" s="99">
        <f t="shared" si="3"/>
        <v>1011</v>
      </c>
    </row>
    <row r="43" spans="1:13">
      <c r="A43" s="58">
        <v>42</v>
      </c>
      <c r="B43" s="110" t="s">
        <v>134</v>
      </c>
      <c r="C43" s="99">
        <v>279185</v>
      </c>
      <c r="D43" s="99">
        <v>300311</v>
      </c>
      <c r="E43" s="99">
        <v>299879</v>
      </c>
      <c r="F43" s="109">
        <f t="shared" si="0"/>
        <v>2.1420849667964294E-2</v>
      </c>
      <c r="G43" s="109">
        <f t="shared" si="1"/>
        <v>7.4122893421924532E-2</v>
      </c>
      <c r="H43" s="77">
        <f t="shared" si="2"/>
        <v>20694</v>
      </c>
      <c r="I43" s="56">
        <f t="shared" si="4"/>
        <v>2.7254911257566419E-2</v>
      </c>
      <c r="J43" s="99">
        <f t="shared" si="3"/>
        <v>-432</v>
      </c>
    </row>
    <row r="44" spans="1:13">
      <c r="A44" s="58">
        <v>43</v>
      </c>
      <c r="B44" s="110" t="s">
        <v>135</v>
      </c>
      <c r="C44" s="99">
        <v>79064</v>
      </c>
      <c r="D44" s="99">
        <v>83621</v>
      </c>
      <c r="E44" s="99">
        <v>82330</v>
      </c>
      <c r="F44" s="109">
        <f t="shared" si="0"/>
        <v>5.88096716730248E-3</v>
      </c>
      <c r="G44" s="109">
        <f t="shared" si="1"/>
        <v>4.1308307194171813E-2</v>
      </c>
      <c r="H44" s="77">
        <f t="shared" si="2"/>
        <v>3266</v>
      </c>
      <c r="I44" s="56">
        <f t="shared" si="4"/>
        <v>4.3014661335272026E-3</v>
      </c>
      <c r="J44" s="99">
        <f t="shared" si="3"/>
        <v>-1291</v>
      </c>
    </row>
    <row r="45" spans="1:13">
      <c r="A45" s="58">
        <v>44</v>
      </c>
      <c r="B45" s="110" t="s">
        <v>136</v>
      </c>
      <c r="C45" s="99">
        <v>89933</v>
      </c>
      <c r="D45" s="99">
        <v>93714</v>
      </c>
      <c r="E45" s="99">
        <v>92937</v>
      </c>
      <c r="F45" s="109">
        <f t="shared" si="0"/>
        <v>6.638642604489136E-3</v>
      </c>
      <c r="G45" s="109">
        <f t="shared" si="1"/>
        <v>3.3402644190675283E-2</v>
      </c>
      <c r="H45" s="77">
        <f t="shared" si="2"/>
        <v>3004</v>
      </c>
      <c r="I45" s="56">
        <f t="shared" si="4"/>
        <v>3.9564005710703357E-3</v>
      </c>
      <c r="J45" s="99">
        <f t="shared" si="3"/>
        <v>-777</v>
      </c>
    </row>
    <row r="46" spans="1:13">
      <c r="A46" s="58">
        <v>45</v>
      </c>
      <c r="B46" s="110" t="s">
        <v>137</v>
      </c>
      <c r="C46" s="99">
        <v>216093</v>
      </c>
      <c r="D46" s="99">
        <v>232012</v>
      </c>
      <c r="E46" s="99">
        <v>231046</v>
      </c>
      <c r="F46" s="109">
        <f t="shared" si="0"/>
        <v>1.6503995386087315E-2</v>
      </c>
      <c r="G46" s="109">
        <f t="shared" si="1"/>
        <v>6.9197058673811734E-2</v>
      </c>
      <c r="H46" s="77">
        <f t="shared" si="2"/>
        <v>14953</v>
      </c>
      <c r="I46" s="56">
        <f t="shared" si="4"/>
        <v>1.9693760898540188E-2</v>
      </c>
      <c r="J46" s="99">
        <f t="shared" si="3"/>
        <v>-966</v>
      </c>
    </row>
    <row r="47" spans="1:13">
      <c r="A47" s="58">
        <v>46</v>
      </c>
      <c r="B47" s="110" t="s">
        <v>138</v>
      </c>
      <c r="C47" s="99">
        <v>128351</v>
      </c>
      <c r="D47" s="99">
        <v>137888</v>
      </c>
      <c r="E47" s="99">
        <v>138248</v>
      </c>
      <c r="F47" s="109">
        <f t="shared" si="0"/>
        <v>9.8752817799736825E-3</v>
      </c>
      <c r="G47" s="109">
        <f t="shared" si="1"/>
        <v>7.7108865532796778E-2</v>
      </c>
      <c r="H47" s="77">
        <f t="shared" si="2"/>
        <v>9897</v>
      </c>
      <c r="I47" s="56">
        <f t="shared" si="4"/>
        <v>1.3034785769601568E-2</v>
      </c>
      <c r="J47" s="99">
        <f t="shared" si="3"/>
        <v>360</v>
      </c>
    </row>
    <row r="48" spans="1:13">
      <c r="A48" s="58">
        <v>47</v>
      </c>
      <c r="B48" s="110" t="s">
        <v>139</v>
      </c>
      <c r="C48" s="99">
        <v>55767</v>
      </c>
      <c r="D48" s="99">
        <v>60254</v>
      </c>
      <c r="E48" s="99">
        <v>61288</v>
      </c>
      <c r="F48" s="109">
        <f t="shared" si="0"/>
        <v>4.3779025355233135E-3</v>
      </c>
      <c r="G48" s="109">
        <f t="shared" si="1"/>
        <v>9.9001201427367444E-2</v>
      </c>
      <c r="H48" s="77">
        <f t="shared" si="2"/>
        <v>5521</v>
      </c>
      <c r="I48" s="56">
        <f t="shared" si="4"/>
        <v>7.2714006500929837E-3</v>
      </c>
      <c r="J48" s="99">
        <f t="shared" si="3"/>
        <v>1034</v>
      </c>
    </row>
    <row r="49" spans="1:10">
      <c r="A49" s="58">
        <v>48</v>
      </c>
      <c r="B49" s="110" t="s">
        <v>140</v>
      </c>
      <c r="C49" s="99">
        <v>158496</v>
      </c>
      <c r="D49" s="99">
        <v>176417</v>
      </c>
      <c r="E49" s="99">
        <v>170954</v>
      </c>
      <c r="F49" s="109">
        <f t="shared" si="0"/>
        <v>1.221152509557911E-2</v>
      </c>
      <c r="G49" s="109">
        <f t="shared" si="1"/>
        <v>7.8601352715525943E-2</v>
      </c>
      <c r="H49" s="77">
        <f t="shared" si="2"/>
        <v>12458</v>
      </c>
      <c r="I49" s="56">
        <f t="shared" si="4"/>
        <v>1.6407735790410865E-2</v>
      </c>
      <c r="J49" s="99">
        <f t="shared" si="3"/>
        <v>-5463</v>
      </c>
    </row>
    <row r="50" spans="1:10">
      <c r="A50" s="58">
        <v>49</v>
      </c>
      <c r="B50" s="110" t="s">
        <v>141</v>
      </c>
      <c r="C50" s="99">
        <v>18415</v>
      </c>
      <c r="D50" s="99">
        <v>24775</v>
      </c>
      <c r="E50" s="99">
        <v>22848</v>
      </c>
      <c r="F50" s="109">
        <f t="shared" si="0"/>
        <v>1.6320701790176978E-3</v>
      </c>
      <c r="G50" s="109">
        <f t="shared" si="1"/>
        <v>0.24072766766223189</v>
      </c>
      <c r="H50" s="77">
        <f t="shared" si="2"/>
        <v>4433</v>
      </c>
      <c r="I50" s="56">
        <f t="shared" si="4"/>
        <v>5.8384566350049259E-3</v>
      </c>
      <c r="J50" s="99">
        <f t="shared" si="3"/>
        <v>-1927</v>
      </c>
    </row>
    <row r="51" spans="1:10">
      <c r="A51" s="58">
        <v>50</v>
      </c>
      <c r="B51" s="110" t="s">
        <v>142</v>
      </c>
      <c r="C51" s="99">
        <v>37695</v>
      </c>
      <c r="D51" s="99">
        <v>41340</v>
      </c>
      <c r="E51" s="99">
        <v>40455</v>
      </c>
      <c r="F51" s="109">
        <f t="shared" si="0"/>
        <v>2.8897671171288935E-3</v>
      </c>
      <c r="G51" s="109">
        <f t="shared" si="1"/>
        <v>7.3219259848786314E-2</v>
      </c>
      <c r="H51" s="77">
        <f t="shared" si="2"/>
        <v>2760</v>
      </c>
      <c r="I51" s="56">
        <f t="shared" si="4"/>
        <v>3.6350418029807343E-3</v>
      </c>
      <c r="J51" s="99">
        <f t="shared" si="3"/>
        <v>-885</v>
      </c>
    </row>
    <row r="52" spans="1:10">
      <c r="A52" s="58">
        <v>51</v>
      </c>
      <c r="B52" s="110" t="s">
        <v>143</v>
      </c>
      <c r="C52" s="99">
        <v>35460</v>
      </c>
      <c r="D52" s="99">
        <v>40952</v>
      </c>
      <c r="E52" s="99">
        <v>40497</v>
      </c>
      <c r="F52" s="109">
        <f t="shared" si="0"/>
        <v>2.892767246134441E-3</v>
      </c>
      <c r="G52" s="109">
        <f t="shared" si="1"/>
        <v>0.14204737732656514</v>
      </c>
      <c r="H52" s="77">
        <f t="shared" si="2"/>
        <v>5037</v>
      </c>
      <c r="I52" s="56">
        <f t="shared" si="4"/>
        <v>6.6339512904398405E-3</v>
      </c>
      <c r="J52" s="99">
        <f t="shared" si="3"/>
        <v>-455</v>
      </c>
    </row>
    <row r="53" spans="1:10">
      <c r="A53" s="58">
        <v>52</v>
      </c>
      <c r="B53" s="110" t="s">
        <v>144</v>
      </c>
      <c r="C53" s="99">
        <v>72979</v>
      </c>
      <c r="D53" s="99">
        <v>77447</v>
      </c>
      <c r="E53" s="99">
        <v>77763</v>
      </c>
      <c r="F53" s="109">
        <f t="shared" si="0"/>
        <v>5.5547388537707122E-3</v>
      </c>
      <c r="G53" s="109">
        <f t="shared" si="1"/>
        <v>6.5553104317680425E-2</v>
      </c>
      <c r="H53" s="77">
        <f t="shared" si="2"/>
        <v>4784</v>
      </c>
      <c r="I53" s="56">
        <f t="shared" si="4"/>
        <v>6.3007391251666059E-3</v>
      </c>
      <c r="J53" s="99">
        <f t="shared" si="3"/>
        <v>316</v>
      </c>
    </row>
    <row r="54" spans="1:10">
      <c r="A54" s="58">
        <v>53</v>
      </c>
      <c r="B54" s="110" t="s">
        <v>145</v>
      </c>
      <c r="C54" s="99">
        <v>44771</v>
      </c>
      <c r="D54" s="99">
        <v>51822</v>
      </c>
      <c r="E54" s="99">
        <v>51589</v>
      </c>
      <c r="F54" s="109">
        <f t="shared" si="0"/>
        <v>3.6850870301708689E-3</v>
      </c>
      <c r="G54" s="109">
        <f t="shared" si="1"/>
        <v>0.15228607804158942</v>
      </c>
      <c r="H54" s="77">
        <f t="shared" si="2"/>
        <v>6818</v>
      </c>
      <c r="I54" s="56">
        <f t="shared" si="4"/>
        <v>8.979606888667625E-3</v>
      </c>
      <c r="J54" s="99">
        <f t="shared" si="3"/>
        <v>-233</v>
      </c>
    </row>
    <row r="55" spans="1:10">
      <c r="A55" s="58">
        <v>54</v>
      </c>
      <c r="B55" s="110" t="s">
        <v>146</v>
      </c>
      <c r="C55" s="99">
        <v>160734</v>
      </c>
      <c r="D55" s="99">
        <v>173888</v>
      </c>
      <c r="E55" s="99">
        <v>175410</v>
      </c>
      <c r="F55" s="109">
        <f t="shared" si="0"/>
        <v>1.2529824496739074E-2</v>
      </c>
      <c r="G55" s="109">
        <f t="shared" si="1"/>
        <v>9.1306133114337981E-2</v>
      </c>
      <c r="H55" s="77">
        <f t="shared" si="2"/>
        <v>14676</v>
      </c>
      <c r="I55" s="56">
        <f t="shared" si="4"/>
        <v>1.9328939674110601E-2</v>
      </c>
      <c r="J55" s="99">
        <f t="shared" si="3"/>
        <v>1522</v>
      </c>
    </row>
    <row r="56" spans="1:10">
      <c r="A56" s="58">
        <v>55</v>
      </c>
      <c r="B56" s="110" t="s">
        <v>147</v>
      </c>
      <c r="C56" s="99">
        <v>153876</v>
      </c>
      <c r="D56" s="99">
        <v>160429</v>
      </c>
      <c r="E56" s="99">
        <v>162993</v>
      </c>
      <c r="F56" s="109">
        <f t="shared" si="0"/>
        <v>1.1642857785741929E-2</v>
      </c>
      <c r="G56" s="109">
        <f t="shared" si="1"/>
        <v>5.9249005692895582E-2</v>
      </c>
      <c r="H56" s="77">
        <f t="shared" si="2"/>
        <v>9117</v>
      </c>
      <c r="I56" s="56">
        <f t="shared" si="4"/>
        <v>1.2007491347020055E-2</v>
      </c>
      <c r="J56" s="99">
        <f t="shared" si="3"/>
        <v>2564</v>
      </c>
    </row>
    <row r="57" spans="1:10">
      <c r="A57" s="58">
        <v>56</v>
      </c>
      <c r="B57" s="110" t="s">
        <v>148</v>
      </c>
      <c r="C57" s="99">
        <v>18893</v>
      </c>
      <c r="D57" s="99">
        <v>22371</v>
      </c>
      <c r="E57" s="99">
        <v>23486</v>
      </c>
      <c r="F57" s="109">
        <f t="shared" si="0"/>
        <v>1.6776435672448201E-3</v>
      </c>
      <c r="G57" s="109">
        <f t="shared" si="1"/>
        <v>0.24310591224262953</v>
      </c>
      <c r="H57" s="77">
        <f t="shared" si="2"/>
        <v>4593</v>
      </c>
      <c r="I57" s="56">
        <f t="shared" si="4"/>
        <v>6.0491836960472872E-3</v>
      </c>
      <c r="J57" s="99">
        <f t="shared" si="3"/>
        <v>1115</v>
      </c>
    </row>
    <row r="58" spans="1:10">
      <c r="A58" s="58">
        <v>57</v>
      </c>
      <c r="B58" s="110" t="s">
        <v>149</v>
      </c>
      <c r="C58" s="99">
        <v>22123</v>
      </c>
      <c r="D58" s="99">
        <v>25233</v>
      </c>
      <c r="E58" s="99">
        <v>25046</v>
      </c>
      <c r="F58" s="109">
        <f t="shared" si="0"/>
        <v>1.7890769303080033E-3</v>
      </c>
      <c r="G58" s="109">
        <f t="shared" si="1"/>
        <v>0.13212493784748905</v>
      </c>
      <c r="H58" s="77">
        <f t="shared" si="2"/>
        <v>2923</v>
      </c>
      <c r="I58" s="56">
        <f t="shared" si="4"/>
        <v>3.8497199964176399E-3</v>
      </c>
      <c r="J58" s="99">
        <f t="shared" si="3"/>
        <v>-187</v>
      </c>
    </row>
    <row r="59" spans="1:10">
      <c r="A59" s="58">
        <v>58</v>
      </c>
      <c r="B59" s="110" t="s">
        <v>150</v>
      </c>
      <c r="C59" s="99">
        <v>68779</v>
      </c>
      <c r="D59" s="99">
        <v>83001</v>
      </c>
      <c r="E59" s="99">
        <v>79542</v>
      </c>
      <c r="F59" s="109">
        <f t="shared" si="0"/>
        <v>5.6818157466485344E-3</v>
      </c>
      <c r="G59" s="109">
        <f t="shared" si="1"/>
        <v>0.15648671832972275</v>
      </c>
      <c r="H59" s="77">
        <f t="shared" si="2"/>
        <v>10763</v>
      </c>
      <c r="I59" s="56">
        <f t="shared" si="4"/>
        <v>1.4175345987493348E-2</v>
      </c>
      <c r="J59" s="99">
        <f t="shared" si="3"/>
        <v>-3459</v>
      </c>
    </row>
    <row r="60" spans="1:10">
      <c r="A60" s="58">
        <v>59</v>
      </c>
      <c r="B60" s="110" t="s">
        <v>151</v>
      </c>
      <c r="C60" s="99">
        <v>239022</v>
      </c>
      <c r="D60" s="99">
        <v>249335</v>
      </c>
      <c r="E60" s="99">
        <v>248536</v>
      </c>
      <c r="F60" s="109">
        <f t="shared" si="0"/>
        <v>1.7753334821968773E-2</v>
      </c>
      <c r="G60" s="109">
        <f t="shared" si="1"/>
        <v>3.9803867426429364E-2</v>
      </c>
      <c r="H60" s="77">
        <f t="shared" si="2"/>
        <v>9514</v>
      </c>
      <c r="I60" s="56">
        <f t="shared" si="4"/>
        <v>1.2530357867231416E-2</v>
      </c>
      <c r="J60" s="99">
        <f t="shared" si="3"/>
        <v>-799</v>
      </c>
    </row>
    <row r="61" spans="1:10">
      <c r="A61" s="58">
        <v>60</v>
      </c>
      <c r="B61" s="110" t="s">
        <v>152</v>
      </c>
      <c r="C61" s="99">
        <v>50765</v>
      </c>
      <c r="D61" s="99">
        <v>56574</v>
      </c>
      <c r="E61" s="99">
        <v>57097</v>
      </c>
      <c r="F61" s="109">
        <f t="shared" si="0"/>
        <v>4.0785325197554923E-3</v>
      </c>
      <c r="G61" s="109">
        <f t="shared" si="1"/>
        <v>0.12473160642174727</v>
      </c>
      <c r="H61" s="77">
        <f t="shared" si="2"/>
        <v>6332</v>
      </c>
      <c r="I61" s="56">
        <f t="shared" si="4"/>
        <v>8.3395234407514524E-3</v>
      </c>
      <c r="J61" s="99">
        <f t="shared" si="3"/>
        <v>523</v>
      </c>
    </row>
    <row r="62" spans="1:10">
      <c r="A62" s="58">
        <v>61</v>
      </c>
      <c r="B62" s="110" t="s">
        <v>153</v>
      </c>
      <c r="C62" s="99">
        <v>113794</v>
      </c>
      <c r="D62" s="99">
        <v>117638</v>
      </c>
      <c r="E62" s="99">
        <v>119134</v>
      </c>
      <c r="F62" s="109">
        <f t="shared" si="0"/>
        <v>8.5099373558777305E-3</v>
      </c>
      <c r="G62" s="109">
        <f t="shared" si="1"/>
        <v>4.6926903000158178E-2</v>
      </c>
      <c r="H62" s="77">
        <f t="shared" si="2"/>
        <v>5340</v>
      </c>
      <c r="I62" s="56">
        <f t="shared" si="4"/>
        <v>7.0330156622888116E-3</v>
      </c>
      <c r="J62" s="99">
        <f t="shared" si="3"/>
        <v>1496</v>
      </c>
    </row>
    <row r="63" spans="1:10">
      <c r="A63" s="58">
        <v>62</v>
      </c>
      <c r="B63" s="110" t="s">
        <v>154</v>
      </c>
      <c r="C63" s="99">
        <v>5912</v>
      </c>
      <c r="D63" s="99">
        <v>8564</v>
      </c>
      <c r="E63" s="99">
        <v>7743</v>
      </c>
      <c r="F63" s="109">
        <f t="shared" si="0"/>
        <v>5.5309521166553024E-4</v>
      </c>
      <c r="G63" s="109">
        <f t="shared" si="1"/>
        <v>0.30970906630581868</v>
      </c>
      <c r="H63" s="77">
        <f t="shared" si="2"/>
        <v>1831</v>
      </c>
      <c r="I63" s="56">
        <f t="shared" si="4"/>
        <v>2.4115078048035235E-3</v>
      </c>
      <c r="J63" s="99">
        <f t="shared" si="3"/>
        <v>-821</v>
      </c>
    </row>
    <row r="64" spans="1:10">
      <c r="A64" s="58">
        <v>63</v>
      </c>
      <c r="B64" s="110" t="s">
        <v>155</v>
      </c>
      <c r="C64" s="99">
        <v>115324</v>
      </c>
      <c r="D64" s="99">
        <v>128763</v>
      </c>
      <c r="E64" s="99">
        <v>132514</v>
      </c>
      <c r="F64" s="109">
        <f t="shared" si="0"/>
        <v>9.4656927390734946E-3</v>
      </c>
      <c r="G64" s="109">
        <f t="shared" si="1"/>
        <v>0.14905830529638237</v>
      </c>
      <c r="H64" s="77">
        <f t="shared" si="2"/>
        <v>17190</v>
      </c>
      <c r="I64" s="56">
        <f t="shared" si="4"/>
        <v>2.2639988620738703E-2</v>
      </c>
      <c r="J64" s="99">
        <f t="shared" si="3"/>
        <v>3751</v>
      </c>
    </row>
    <row r="65" spans="1:10">
      <c r="A65" s="58">
        <v>64</v>
      </c>
      <c r="B65" s="110" t="s">
        <v>156</v>
      </c>
      <c r="C65" s="99">
        <v>57826</v>
      </c>
      <c r="D65" s="99">
        <v>62500</v>
      </c>
      <c r="E65" s="99">
        <v>62925</v>
      </c>
      <c r="F65" s="109">
        <f t="shared" si="0"/>
        <v>4.4948361350966659E-3</v>
      </c>
      <c r="G65" s="109">
        <f t="shared" si="1"/>
        <v>8.8178328087711408E-2</v>
      </c>
      <c r="H65" s="77">
        <f t="shared" si="2"/>
        <v>5099</v>
      </c>
      <c r="I65" s="56">
        <f t="shared" si="4"/>
        <v>6.7156080265937555E-3</v>
      </c>
      <c r="J65" s="99">
        <f t="shared" si="3"/>
        <v>425</v>
      </c>
    </row>
    <row r="66" spans="1:10">
      <c r="A66" s="58">
        <v>65</v>
      </c>
      <c r="B66" s="110" t="s">
        <v>157</v>
      </c>
      <c r="C66" s="99">
        <v>60579</v>
      </c>
      <c r="D66" s="99">
        <v>69112</v>
      </c>
      <c r="E66" s="99">
        <v>67388</v>
      </c>
      <c r="F66" s="109">
        <f t="shared" ref="F66:F83" si="5">E66/$E$83</f>
        <v>4.8136355577575547E-3</v>
      </c>
      <c r="G66" s="109">
        <f t="shared" ref="G66:G83" si="6">(E66-C66)/C66</f>
        <v>0.11239868601330494</v>
      </c>
      <c r="H66" s="77">
        <f t="shared" ref="H66:H83" si="7">E66-C66</f>
        <v>6809</v>
      </c>
      <c r="I66" s="56">
        <f t="shared" si="4"/>
        <v>8.9677534914839926E-3</v>
      </c>
      <c r="J66" s="99">
        <f t="shared" ref="J66:J83" si="8">E66-D66</f>
        <v>-1724</v>
      </c>
    </row>
    <row r="67" spans="1:10">
      <c r="A67" s="58">
        <v>66</v>
      </c>
      <c r="B67" s="110" t="s">
        <v>158</v>
      </c>
      <c r="C67" s="99">
        <v>35410</v>
      </c>
      <c r="D67" s="99">
        <v>42375</v>
      </c>
      <c r="E67" s="99">
        <v>41451</v>
      </c>
      <c r="F67" s="109">
        <f t="shared" si="5"/>
        <v>2.9609130335461567E-3</v>
      </c>
      <c r="G67" s="109">
        <f t="shared" si="6"/>
        <v>0.17060152499293985</v>
      </c>
      <c r="H67" s="77">
        <f t="shared" si="7"/>
        <v>6041</v>
      </c>
      <c r="I67" s="56">
        <f t="shared" ref="I67:I83" si="9">H67/$H$83</f>
        <v>7.9562635984806573E-3</v>
      </c>
      <c r="J67" s="99">
        <f t="shared" si="8"/>
        <v>-924</v>
      </c>
    </row>
    <row r="68" spans="1:10">
      <c r="A68" s="58">
        <v>67</v>
      </c>
      <c r="B68" s="110" t="s">
        <v>159</v>
      </c>
      <c r="C68" s="99">
        <v>84522</v>
      </c>
      <c r="D68" s="99">
        <v>89989</v>
      </c>
      <c r="E68" s="99">
        <v>90145</v>
      </c>
      <c r="F68" s="109">
        <f t="shared" si="5"/>
        <v>6.4392054572632342E-3</v>
      </c>
      <c r="G68" s="109">
        <f t="shared" si="6"/>
        <v>6.6527058044059534E-2</v>
      </c>
      <c r="H68" s="77">
        <f t="shared" si="7"/>
        <v>5623</v>
      </c>
      <c r="I68" s="56">
        <f t="shared" si="9"/>
        <v>7.4057391515074886E-3</v>
      </c>
      <c r="J68" s="99">
        <f t="shared" si="8"/>
        <v>156</v>
      </c>
    </row>
    <row r="69" spans="1:10">
      <c r="A69" s="58">
        <v>68</v>
      </c>
      <c r="B69" s="110" t="s">
        <v>160</v>
      </c>
      <c r="C69" s="99">
        <v>41037</v>
      </c>
      <c r="D69" s="99">
        <v>46531</v>
      </c>
      <c r="E69" s="99">
        <v>46349</v>
      </c>
      <c r="F69" s="109">
        <f t="shared" si="5"/>
        <v>3.3107852209073563E-3</v>
      </c>
      <c r="G69" s="109">
        <f t="shared" si="6"/>
        <v>0.12944416014815899</v>
      </c>
      <c r="H69" s="77">
        <f t="shared" si="7"/>
        <v>5312</v>
      </c>
      <c r="I69" s="56">
        <f t="shared" si="9"/>
        <v>6.9961384266063985E-3</v>
      </c>
      <c r="J69" s="99">
        <f t="shared" si="8"/>
        <v>-182</v>
      </c>
    </row>
    <row r="70" spans="1:10">
      <c r="A70" s="58">
        <v>69</v>
      </c>
      <c r="B70" s="110" t="s">
        <v>161</v>
      </c>
      <c r="C70" s="99">
        <v>6783</v>
      </c>
      <c r="D70" s="99">
        <v>9947</v>
      </c>
      <c r="E70" s="99">
        <v>9111</v>
      </c>
      <c r="F70" s="109">
        <f t="shared" si="5"/>
        <v>6.5081369927478313E-4</v>
      </c>
      <c r="G70" s="109">
        <f t="shared" si="6"/>
        <v>0.34321096859796552</v>
      </c>
      <c r="H70" s="77">
        <f t="shared" si="7"/>
        <v>2328</v>
      </c>
      <c r="I70" s="56">
        <f t="shared" si="9"/>
        <v>3.0660787381663586E-3</v>
      </c>
      <c r="J70" s="99">
        <f t="shared" si="8"/>
        <v>-836</v>
      </c>
    </row>
    <row r="71" spans="1:10">
      <c r="A71" s="58">
        <v>70</v>
      </c>
      <c r="B71" s="110" t="s">
        <v>162</v>
      </c>
      <c r="C71" s="99">
        <v>40712</v>
      </c>
      <c r="D71" s="99">
        <v>43684</v>
      </c>
      <c r="E71" s="99">
        <v>43499</v>
      </c>
      <c r="F71" s="109">
        <f t="shared" si="5"/>
        <v>3.1072050383880792E-3</v>
      </c>
      <c r="G71" s="109">
        <f t="shared" si="6"/>
        <v>6.8456474749459623E-2</v>
      </c>
      <c r="H71" s="77">
        <f t="shared" si="7"/>
        <v>2787</v>
      </c>
      <c r="I71" s="56">
        <f t="shared" si="9"/>
        <v>3.6706019945316327E-3</v>
      </c>
      <c r="J71" s="99">
        <f t="shared" si="8"/>
        <v>-185</v>
      </c>
    </row>
    <row r="72" spans="1:10">
      <c r="A72" s="58">
        <v>71</v>
      </c>
      <c r="B72" s="110" t="s">
        <v>163</v>
      </c>
      <c r="C72" s="99">
        <v>33025</v>
      </c>
      <c r="D72" s="99">
        <v>38087</v>
      </c>
      <c r="E72" s="99">
        <v>37729</v>
      </c>
      <c r="F72" s="109">
        <f t="shared" si="5"/>
        <v>2.69504445834028E-3</v>
      </c>
      <c r="G72" s="109">
        <f t="shared" si="6"/>
        <v>0.14243754731264194</v>
      </c>
      <c r="H72" s="77">
        <f t="shared" si="7"/>
        <v>4704</v>
      </c>
      <c r="I72" s="56">
        <f t="shared" si="9"/>
        <v>6.1953755946454253E-3</v>
      </c>
      <c r="J72" s="99">
        <f t="shared" si="8"/>
        <v>-358</v>
      </c>
    </row>
    <row r="73" spans="1:10">
      <c r="A73" s="58">
        <v>72</v>
      </c>
      <c r="B73" s="110" t="s">
        <v>164</v>
      </c>
      <c r="C73" s="99">
        <v>46272</v>
      </c>
      <c r="D73" s="99">
        <v>50081</v>
      </c>
      <c r="E73" s="99">
        <v>50261</v>
      </c>
      <c r="F73" s="109">
        <f t="shared" si="5"/>
        <v>3.5902258082811849E-3</v>
      </c>
      <c r="G73" s="109">
        <f t="shared" si="6"/>
        <v>8.6207641770401106E-2</v>
      </c>
      <c r="H73" s="77">
        <f t="shared" si="7"/>
        <v>3989</v>
      </c>
      <c r="I73" s="56">
        <f t="shared" si="9"/>
        <v>5.2536890406123726E-3</v>
      </c>
      <c r="J73" s="99">
        <f t="shared" si="8"/>
        <v>180</v>
      </c>
    </row>
    <row r="74" spans="1:10">
      <c r="A74" s="58">
        <v>73</v>
      </c>
      <c r="B74" s="110" t="s">
        <v>165</v>
      </c>
      <c r="C74" s="99">
        <v>27732</v>
      </c>
      <c r="D74" s="99">
        <v>24409</v>
      </c>
      <c r="E74" s="99">
        <v>17595</v>
      </c>
      <c r="F74" s="109">
        <f t="shared" si="5"/>
        <v>1.2568397583953253E-3</v>
      </c>
      <c r="G74" s="109">
        <f t="shared" si="6"/>
        <v>-0.365534400692341</v>
      </c>
      <c r="H74" s="77">
        <f t="shared" si="7"/>
        <v>-10137</v>
      </c>
      <c r="I74" s="56">
        <f t="shared" si="9"/>
        <v>-1.3350876361165109E-2</v>
      </c>
      <c r="J74" s="99">
        <f t="shared" si="8"/>
        <v>-6814</v>
      </c>
    </row>
    <row r="75" spans="1:10">
      <c r="A75" s="58">
        <v>74</v>
      </c>
      <c r="B75" s="110" t="s">
        <v>166</v>
      </c>
      <c r="C75" s="99">
        <v>26547</v>
      </c>
      <c r="D75" s="99">
        <v>28915</v>
      </c>
      <c r="E75" s="99">
        <v>28830</v>
      </c>
      <c r="F75" s="109">
        <f t="shared" si="5"/>
        <v>2.0593742673792118E-3</v>
      </c>
      <c r="G75" s="109">
        <f t="shared" si="6"/>
        <v>8.5998417900327723E-2</v>
      </c>
      <c r="H75" s="77">
        <f t="shared" si="7"/>
        <v>2283</v>
      </c>
      <c r="I75" s="56">
        <f t="shared" si="9"/>
        <v>3.0068117522481942E-3</v>
      </c>
      <c r="J75" s="99">
        <f t="shared" si="8"/>
        <v>-85</v>
      </c>
    </row>
    <row r="76" spans="1:10">
      <c r="A76" s="58">
        <v>75</v>
      </c>
      <c r="B76" s="110" t="s">
        <v>167</v>
      </c>
      <c r="C76" s="99">
        <v>7145</v>
      </c>
      <c r="D76" s="99">
        <v>8934</v>
      </c>
      <c r="E76" s="99">
        <v>9552</v>
      </c>
      <c r="F76" s="109">
        <f t="shared" si="5"/>
        <v>6.8231505383302914E-4</v>
      </c>
      <c r="G76" s="109">
        <f t="shared" si="6"/>
        <v>0.33687893631910426</v>
      </c>
      <c r="H76" s="77">
        <f t="shared" si="7"/>
        <v>2407</v>
      </c>
      <c r="I76" s="56">
        <f t="shared" si="9"/>
        <v>3.1701252245560246E-3</v>
      </c>
      <c r="J76" s="99">
        <f t="shared" si="8"/>
        <v>618</v>
      </c>
    </row>
    <row r="77" spans="1:10">
      <c r="A77" s="58">
        <v>76</v>
      </c>
      <c r="B77" s="110" t="s">
        <v>168</v>
      </c>
      <c r="C77" s="99">
        <v>13309</v>
      </c>
      <c r="D77" s="99">
        <v>15357</v>
      </c>
      <c r="E77" s="99">
        <v>14944</v>
      </c>
      <c r="F77" s="109">
        <f t="shared" si="5"/>
        <v>1.0674744728309032E-3</v>
      </c>
      <c r="G77" s="109">
        <f t="shared" si="6"/>
        <v>0.12284919978961605</v>
      </c>
      <c r="H77" s="77">
        <f t="shared" si="7"/>
        <v>1635</v>
      </c>
      <c r="I77" s="56">
        <f t="shared" si="9"/>
        <v>2.1533671550266306E-3</v>
      </c>
      <c r="J77" s="99">
        <f t="shared" si="8"/>
        <v>-413</v>
      </c>
    </row>
    <row r="78" spans="1:10">
      <c r="A78" s="58">
        <v>77</v>
      </c>
      <c r="B78" s="110" t="s">
        <v>169</v>
      </c>
      <c r="C78" s="99">
        <v>48591</v>
      </c>
      <c r="D78" s="99">
        <v>52103</v>
      </c>
      <c r="E78" s="99">
        <v>52522</v>
      </c>
      <c r="F78" s="109">
        <f t="shared" si="5"/>
        <v>3.751732753079811E-3</v>
      </c>
      <c r="G78" s="109">
        <f t="shared" si="6"/>
        <v>8.0899755098680831E-2</v>
      </c>
      <c r="H78" s="77">
        <f t="shared" si="7"/>
        <v>3931</v>
      </c>
      <c r="I78" s="56">
        <f t="shared" si="9"/>
        <v>5.1773004809845171E-3</v>
      </c>
      <c r="J78" s="99">
        <f t="shared" si="8"/>
        <v>419</v>
      </c>
    </row>
    <row r="79" spans="1:10">
      <c r="A79" s="58">
        <v>78</v>
      </c>
      <c r="B79" s="110" t="s">
        <v>170</v>
      </c>
      <c r="C79" s="99">
        <v>36326</v>
      </c>
      <c r="D79" s="99">
        <v>39634</v>
      </c>
      <c r="E79" s="99">
        <v>39082</v>
      </c>
      <c r="F79" s="109">
        <f t="shared" si="5"/>
        <v>2.7916914713046947E-3</v>
      </c>
      <c r="G79" s="109">
        <f t="shared" si="6"/>
        <v>7.586852392225954E-2</v>
      </c>
      <c r="H79" s="77">
        <f t="shared" si="7"/>
        <v>2756</v>
      </c>
      <c r="I79" s="56">
        <f t="shared" si="9"/>
        <v>3.6297736264546752E-3</v>
      </c>
      <c r="J79" s="99">
        <f t="shared" si="8"/>
        <v>-552</v>
      </c>
    </row>
    <row r="80" spans="1:10">
      <c r="A80" s="58">
        <v>79</v>
      </c>
      <c r="B80" s="110" t="s">
        <v>171</v>
      </c>
      <c r="C80" s="99">
        <v>11679</v>
      </c>
      <c r="D80" s="99">
        <v>14415</v>
      </c>
      <c r="E80" s="99">
        <v>14363</v>
      </c>
      <c r="F80" s="109">
        <f t="shared" si="5"/>
        <v>1.0259726882541663E-3</v>
      </c>
      <c r="G80" s="109">
        <f t="shared" si="6"/>
        <v>0.22981419642092646</v>
      </c>
      <c r="H80" s="77">
        <f t="shared" si="7"/>
        <v>2684</v>
      </c>
      <c r="I80" s="56">
        <f t="shared" si="9"/>
        <v>3.5349464489856128E-3</v>
      </c>
      <c r="J80" s="99">
        <f t="shared" si="8"/>
        <v>-52</v>
      </c>
    </row>
    <row r="81" spans="1:10">
      <c r="A81" s="58">
        <v>80</v>
      </c>
      <c r="B81" s="110" t="s">
        <v>172</v>
      </c>
      <c r="C81" s="99">
        <v>49725</v>
      </c>
      <c r="D81" s="99">
        <v>52817</v>
      </c>
      <c r="E81" s="99">
        <v>53057</v>
      </c>
      <c r="F81" s="109">
        <f t="shared" si="5"/>
        <v>3.7899486820790439E-3</v>
      </c>
      <c r="G81" s="109">
        <f t="shared" si="6"/>
        <v>6.7008547008547012E-2</v>
      </c>
      <c r="H81" s="77">
        <f t="shared" si="7"/>
        <v>3332</v>
      </c>
      <c r="I81" s="56">
        <f t="shared" si="9"/>
        <v>4.3883910462071763E-3</v>
      </c>
      <c r="J81" s="99">
        <f t="shared" si="8"/>
        <v>240</v>
      </c>
    </row>
    <row r="82" spans="1:10">
      <c r="A82" s="58">
        <v>81</v>
      </c>
      <c r="B82" s="110" t="s">
        <v>173</v>
      </c>
      <c r="C82" s="99">
        <v>69341</v>
      </c>
      <c r="D82" s="99">
        <v>71165</v>
      </c>
      <c r="E82" s="99">
        <v>71133</v>
      </c>
      <c r="F82" s="109">
        <f t="shared" si="5"/>
        <v>5.0811470607521839E-3</v>
      </c>
      <c r="G82" s="109">
        <f t="shared" si="6"/>
        <v>2.5843296173980762E-2</v>
      </c>
      <c r="H82" s="77">
        <f t="shared" si="7"/>
        <v>1792</v>
      </c>
      <c r="I82" s="56">
        <f t="shared" si="9"/>
        <v>2.3601430836744479E-3</v>
      </c>
      <c r="J82" s="99">
        <f t="shared" si="8"/>
        <v>-32</v>
      </c>
    </row>
    <row r="83" spans="1:10" s="13" customFormat="1">
      <c r="A83" s="144" t="s">
        <v>174</v>
      </c>
      <c r="B83" s="144"/>
      <c r="C83" s="97">
        <v>13240122</v>
      </c>
      <c r="D83" s="97">
        <v>14040015</v>
      </c>
      <c r="E83" s="97">
        <v>13999398</v>
      </c>
      <c r="F83" s="109">
        <f t="shared" si="5"/>
        <v>1</v>
      </c>
      <c r="G83" s="109">
        <f t="shared" si="6"/>
        <v>5.7346601489019509E-2</v>
      </c>
      <c r="H83" s="77">
        <f t="shared" si="7"/>
        <v>759276</v>
      </c>
      <c r="I83" s="56">
        <f t="shared" si="9"/>
        <v>1</v>
      </c>
      <c r="J83" s="99">
        <f t="shared" si="8"/>
        <v>-40617</v>
      </c>
    </row>
    <row r="84" spans="1:10">
      <c r="C84" s="10"/>
      <c r="D84" s="10"/>
      <c r="E84" s="10"/>
      <c r="I84" s="18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V84"/>
  <sheetViews>
    <sheetView workbookViewId="0">
      <pane ySplit="1" topLeftCell="A2" activePane="bottomLeft" state="frozen"/>
      <selection activeCell="W1" sqref="W1"/>
      <selection pane="bottomLeft" activeCell="L2" sqref="L2:M16"/>
    </sheetView>
  </sheetViews>
  <sheetFormatPr defaultColWidth="9.1796875" defaultRowHeight="14.5"/>
  <cols>
    <col min="1" max="1" width="11.81640625" style="9" customWidth="1"/>
    <col min="2" max="2" width="16.453125" style="9" bestFit="1" customWidth="1"/>
    <col min="3" max="3" width="12" style="9" customWidth="1"/>
    <col min="4" max="4" width="12" style="9" bestFit="1" customWidth="1"/>
    <col min="5" max="5" width="13.6328125" style="9" customWidth="1"/>
    <col min="6" max="6" width="18.1796875" style="9" customWidth="1"/>
    <col min="7" max="7" width="30.453125" style="9" customWidth="1"/>
    <col min="8" max="8" width="27.453125" style="9" customWidth="1"/>
    <col min="9" max="9" width="22.26953125" style="9" customWidth="1"/>
    <col min="10" max="10" width="23.1796875" style="9" customWidth="1"/>
    <col min="11" max="11" width="9.1796875" style="9"/>
    <col min="12" max="12" width="25" style="9" customWidth="1"/>
    <col min="13" max="16384" width="9.1796875" style="9"/>
  </cols>
  <sheetData>
    <row r="1" spans="1:22" ht="29">
      <c r="A1" s="26" t="s">
        <v>92</v>
      </c>
      <c r="B1" s="26" t="s">
        <v>175</v>
      </c>
      <c r="C1" s="66">
        <v>41974</v>
      </c>
      <c r="D1" s="66">
        <v>42309</v>
      </c>
      <c r="E1" s="66">
        <v>42339</v>
      </c>
      <c r="F1" s="86" t="s">
        <v>283</v>
      </c>
      <c r="G1" s="19" t="s">
        <v>294</v>
      </c>
      <c r="H1" s="1" t="s">
        <v>295</v>
      </c>
      <c r="I1" s="1" t="s">
        <v>293</v>
      </c>
      <c r="J1" s="52" t="s">
        <v>296</v>
      </c>
    </row>
    <row r="2" spans="1:22">
      <c r="A2" s="58">
        <v>1</v>
      </c>
      <c r="B2" s="110" t="s">
        <v>93</v>
      </c>
      <c r="C2" s="99">
        <v>51055</v>
      </c>
      <c r="D2" s="99">
        <v>51846</v>
      </c>
      <c r="E2" s="78">
        <v>51768</v>
      </c>
      <c r="F2" s="109">
        <f t="shared" ref="F2:F65" si="0">E2/$E$83</f>
        <v>2.5613052325969728E-2</v>
      </c>
      <c r="G2" s="109">
        <f t="shared" ref="G2:G65" si="1">(E2-C2)/C2</f>
        <v>1.3965331505239448E-2</v>
      </c>
      <c r="H2" s="77">
        <f t="shared" ref="H2:H65" si="2">E2-C2</f>
        <v>713</v>
      </c>
      <c r="I2" s="56">
        <f>H2/$H$83</f>
        <v>1.2294799282659677E-2</v>
      </c>
      <c r="J2" s="99">
        <f t="shared" ref="J2:J65" si="3">E2-D2</f>
        <v>-78</v>
      </c>
      <c r="L2" s="140"/>
      <c r="M2" s="83"/>
      <c r="T2" s="5"/>
      <c r="U2" s="36"/>
      <c r="V2" s="12"/>
    </row>
    <row r="3" spans="1:22">
      <c r="A3" s="58">
        <v>2</v>
      </c>
      <c r="B3" s="110" t="s">
        <v>94</v>
      </c>
      <c r="C3" s="99">
        <v>10744</v>
      </c>
      <c r="D3" s="99">
        <v>11250</v>
      </c>
      <c r="E3" s="78">
        <v>10977</v>
      </c>
      <c r="F3" s="109">
        <f t="shared" si="0"/>
        <v>5.4310476623043134E-3</v>
      </c>
      <c r="G3" s="109">
        <f t="shared" si="1"/>
        <v>2.1686522710349963E-2</v>
      </c>
      <c r="H3" s="77">
        <f t="shared" si="2"/>
        <v>233</v>
      </c>
      <c r="I3" s="56">
        <f t="shared" ref="I3:I66" si="4">H3/$H$83</f>
        <v>4.0177955580080011E-3</v>
      </c>
      <c r="J3" s="99">
        <f t="shared" si="3"/>
        <v>-273</v>
      </c>
      <c r="L3" s="140"/>
      <c r="M3" s="83"/>
      <c r="T3" s="5"/>
      <c r="U3" s="36"/>
      <c r="V3" s="12"/>
    </row>
    <row r="4" spans="1:22">
      <c r="A4" s="58">
        <v>3</v>
      </c>
      <c r="B4" s="110" t="s">
        <v>95</v>
      </c>
      <c r="C4" s="99">
        <v>16375</v>
      </c>
      <c r="D4" s="99">
        <v>17194</v>
      </c>
      <c r="E4" s="78">
        <v>16964</v>
      </c>
      <c r="F4" s="109">
        <f t="shared" si="0"/>
        <v>8.3932124025991057E-3</v>
      </c>
      <c r="G4" s="109">
        <f t="shared" si="1"/>
        <v>3.5969465648854962E-2</v>
      </c>
      <c r="H4" s="77">
        <f t="shared" si="2"/>
        <v>589</v>
      </c>
      <c r="I4" s="56">
        <f t="shared" si="4"/>
        <v>1.0156573320457994E-2</v>
      </c>
      <c r="J4" s="99">
        <f t="shared" si="3"/>
        <v>-230</v>
      </c>
      <c r="L4" s="140"/>
      <c r="M4" s="83"/>
      <c r="T4" s="5"/>
      <c r="U4" s="36"/>
      <c r="V4" s="12"/>
    </row>
    <row r="5" spans="1:22">
      <c r="A5" s="58">
        <v>4</v>
      </c>
      <c r="B5" s="110" t="s">
        <v>96</v>
      </c>
      <c r="C5" s="99">
        <v>5463</v>
      </c>
      <c r="D5" s="99">
        <v>5641</v>
      </c>
      <c r="E5" s="78">
        <v>5320</v>
      </c>
      <c r="F5" s="109">
        <f t="shared" si="0"/>
        <v>2.6321557404991301E-3</v>
      </c>
      <c r="G5" s="109">
        <f t="shared" si="1"/>
        <v>-2.6176093721398497E-2</v>
      </c>
      <c r="H5" s="77">
        <f t="shared" si="2"/>
        <v>-143</v>
      </c>
      <c r="I5" s="56">
        <f t="shared" si="4"/>
        <v>-2.4658573596358117E-3</v>
      </c>
      <c r="J5" s="99">
        <f t="shared" si="3"/>
        <v>-321</v>
      </c>
      <c r="L5" s="140"/>
      <c r="M5" s="83"/>
      <c r="T5" s="5"/>
      <c r="U5" s="36"/>
      <c r="V5" s="12"/>
    </row>
    <row r="6" spans="1:22">
      <c r="A6" s="58">
        <v>5</v>
      </c>
      <c r="B6" s="110" t="s">
        <v>97</v>
      </c>
      <c r="C6" s="99">
        <v>7328</v>
      </c>
      <c r="D6" s="99">
        <v>7556</v>
      </c>
      <c r="E6" s="78">
        <v>7473</v>
      </c>
      <c r="F6" s="109">
        <f t="shared" si="0"/>
        <v>3.6973871896146611E-3</v>
      </c>
      <c r="G6" s="109">
        <f t="shared" si="1"/>
        <v>1.9787117903930132E-2</v>
      </c>
      <c r="H6" s="77">
        <f t="shared" si="2"/>
        <v>145</v>
      </c>
      <c r="I6" s="56">
        <f t="shared" si="4"/>
        <v>2.5003448751551938E-3</v>
      </c>
      <c r="J6" s="99">
        <f t="shared" si="3"/>
        <v>-83</v>
      </c>
      <c r="L6" s="140"/>
      <c r="M6" s="83"/>
      <c r="T6" s="5"/>
      <c r="U6" s="36"/>
      <c r="V6" s="12"/>
    </row>
    <row r="7" spans="1:22">
      <c r="A7" s="58">
        <v>6</v>
      </c>
      <c r="B7" s="110" t="s">
        <v>98</v>
      </c>
      <c r="C7" s="99">
        <v>127187</v>
      </c>
      <c r="D7" s="99">
        <v>129763</v>
      </c>
      <c r="E7" s="78">
        <v>129971</v>
      </c>
      <c r="F7" s="109">
        <f t="shared" si="0"/>
        <v>6.4305246945190297E-2</v>
      </c>
      <c r="G7" s="109">
        <f t="shared" si="1"/>
        <v>2.1889029539182463E-2</v>
      </c>
      <c r="H7" s="77">
        <f t="shared" si="2"/>
        <v>2784</v>
      </c>
      <c r="I7" s="56">
        <f t="shared" si="4"/>
        <v>4.8006621602979721E-2</v>
      </c>
      <c r="J7" s="99">
        <f t="shared" si="3"/>
        <v>208</v>
      </c>
      <c r="L7" s="140"/>
      <c r="M7" s="83"/>
      <c r="T7" s="5"/>
      <c r="U7" s="36"/>
      <c r="V7" s="12"/>
    </row>
    <row r="8" spans="1:22">
      <c r="A8" s="58">
        <v>7</v>
      </c>
      <c r="B8" s="110" t="s">
        <v>99</v>
      </c>
      <c r="C8" s="99">
        <v>88532</v>
      </c>
      <c r="D8" s="99">
        <v>90399</v>
      </c>
      <c r="E8" s="78">
        <v>90520</v>
      </c>
      <c r="F8" s="109">
        <f t="shared" si="0"/>
        <v>4.4786228877816026E-2</v>
      </c>
      <c r="G8" s="109">
        <f t="shared" si="1"/>
        <v>2.2455157457190622E-2</v>
      </c>
      <c r="H8" s="77">
        <f t="shared" si="2"/>
        <v>1988</v>
      </c>
      <c r="I8" s="56">
        <f t="shared" si="4"/>
        <v>3.4280590426265689E-2</v>
      </c>
      <c r="J8" s="99">
        <f t="shared" si="3"/>
        <v>121</v>
      </c>
      <c r="L8" s="140"/>
      <c r="M8" s="83"/>
      <c r="T8" s="5"/>
      <c r="U8" s="36"/>
      <c r="V8" s="12"/>
    </row>
    <row r="9" spans="1:22">
      <c r="A9" s="58">
        <v>8</v>
      </c>
      <c r="B9" s="110" t="s">
        <v>100</v>
      </c>
      <c r="C9" s="99">
        <v>4401</v>
      </c>
      <c r="D9" s="99">
        <v>4462</v>
      </c>
      <c r="E9" s="78">
        <v>4393</v>
      </c>
      <c r="F9" s="109">
        <f t="shared" si="0"/>
        <v>2.1735075503783231E-3</v>
      </c>
      <c r="G9" s="109">
        <f t="shared" si="1"/>
        <v>-1.8177686889343332E-3</v>
      </c>
      <c r="H9" s="77">
        <f t="shared" si="2"/>
        <v>-8</v>
      </c>
      <c r="I9" s="56">
        <f t="shared" si="4"/>
        <v>-1.3795006207752792E-4</v>
      </c>
      <c r="J9" s="99">
        <f t="shared" si="3"/>
        <v>-69</v>
      </c>
      <c r="L9" s="140"/>
      <c r="M9" s="83"/>
      <c r="T9" s="5"/>
      <c r="U9" s="36"/>
      <c r="V9" s="12"/>
    </row>
    <row r="10" spans="1:22">
      <c r="A10" s="58">
        <v>9</v>
      </c>
      <c r="B10" s="110" t="s">
        <v>101</v>
      </c>
      <c r="C10" s="99">
        <v>34589</v>
      </c>
      <c r="D10" s="99">
        <v>35554</v>
      </c>
      <c r="E10" s="78">
        <v>35453</v>
      </c>
      <c r="F10" s="109">
        <f t="shared" si="0"/>
        <v>1.7540943133066852E-2</v>
      </c>
      <c r="G10" s="109">
        <f t="shared" si="1"/>
        <v>2.4979039579056925E-2</v>
      </c>
      <c r="H10" s="77">
        <f t="shared" si="2"/>
        <v>864</v>
      </c>
      <c r="I10" s="56">
        <f t="shared" si="4"/>
        <v>1.4898606704373017E-2</v>
      </c>
      <c r="J10" s="99">
        <f t="shared" si="3"/>
        <v>-101</v>
      </c>
      <c r="L10" s="140"/>
      <c r="M10" s="83"/>
      <c r="T10" s="5"/>
      <c r="U10" s="36"/>
      <c r="V10" s="12"/>
    </row>
    <row r="11" spans="1:22">
      <c r="A11" s="58">
        <v>10</v>
      </c>
      <c r="B11" s="110" t="s">
        <v>102</v>
      </c>
      <c r="C11" s="99">
        <v>34997</v>
      </c>
      <c r="D11" s="99">
        <v>35584</v>
      </c>
      <c r="E11" s="78">
        <v>35299</v>
      </c>
      <c r="F11" s="109">
        <f t="shared" si="0"/>
        <v>1.7464749151105036E-2</v>
      </c>
      <c r="G11" s="109">
        <f t="shared" si="1"/>
        <v>8.629311083807184E-3</v>
      </c>
      <c r="H11" s="77">
        <f t="shared" si="2"/>
        <v>302</v>
      </c>
      <c r="I11" s="56">
        <f t="shared" si="4"/>
        <v>5.2076148434266794E-3</v>
      </c>
      <c r="J11" s="99">
        <f t="shared" si="3"/>
        <v>-285</v>
      </c>
      <c r="L11" s="140"/>
      <c r="M11" s="83"/>
      <c r="T11" s="5"/>
      <c r="U11" s="36"/>
      <c r="V11" s="12"/>
    </row>
    <row r="12" spans="1:22">
      <c r="A12" s="58">
        <v>11</v>
      </c>
      <c r="B12" s="110" t="s">
        <v>103</v>
      </c>
      <c r="C12" s="99">
        <v>4053</v>
      </c>
      <c r="D12" s="99">
        <v>4127</v>
      </c>
      <c r="E12" s="78">
        <v>4104</v>
      </c>
      <c r="F12" s="109">
        <f t="shared" si="0"/>
        <v>2.0305201426707572E-3</v>
      </c>
      <c r="G12" s="109">
        <f t="shared" si="1"/>
        <v>1.2583271650629163E-2</v>
      </c>
      <c r="H12" s="77">
        <f t="shared" si="2"/>
        <v>51</v>
      </c>
      <c r="I12" s="56">
        <f t="shared" si="4"/>
        <v>8.7943164574424059E-4</v>
      </c>
      <c r="J12" s="99">
        <f t="shared" si="3"/>
        <v>-23</v>
      </c>
      <c r="L12" s="140"/>
      <c r="M12" s="83"/>
      <c r="T12" s="5"/>
      <c r="U12" s="36"/>
      <c r="V12" s="12"/>
    </row>
    <row r="13" spans="1:22">
      <c r="A13" s="58">
        <v>12</v>
      </c>
      <c r="B13" s="110" t="s">
        <v>104</v>
      </c>
      <c r="C13" s="99">
        <v>2868</v>
      </c>
      <c r="D13" s="99">
        <v>2949</v>
      </c>
      <c r="E13" s="78">
        <v>2775</v>
      </c>
      <c r="F13" s="109">
        <f t="shared" si="0"/>
        <v>1.37297597366261E-3</v>
      </c>
      <c r="G13" s="109">
        <f t="shared" si="1"/>
        <v>-3.2426778242677826E-2</v>
      </c>
      <c r="H13" s="77">
        <f t="shared" si="2"/>
        <v>-93</v>
      </c>
      <c r="I13" s="56">
        <f t="shared" si="4"/>
        <v>-1.6036694716512622E-3</v>
      </c>
      <c r="J13" s="99">
        <f t="shared" si="3"/>
        <v>-174</v>
      </c>
      <c r="L13" s="140"/>
      <c r="M13" s="83"/>
      <c r="T13" s="5"/>
      <c r="U13" s="36"/>
      <c r="V13" s="12"/>
    </row>
    <row r="14" spans="1:22">
      <c r="A14" s="58">
        <v>13</v>
      </c>
      <c r="B14" s="110" t="s">
        <v>105</v>
      </c>
      <c r="C14" s="99">
        <v>4695</v>
      </c>
      <c r="D14" s="99">
        <v>4671</v>
      </c>
      <c r="E14" s="78">
        <v>4451</v>
      </c>
      <c r="F14" s="109">
        <f t="shared" si="0"/>
        <v>2.202203985143163E-3</v>
      </c>
      <c r="G14" s="109">
        <f t="shared" si="1"/>
        <v>-5.1970181043663473E-2</v>
      </c>
      <c r="H14" s="77">
        <f t="shared" si="2"/>
        <v>-244</v>
      </c>
      <c r="I14" s="56">
        <f t="shared" si="4"/>
        <v>-4.2074768933646018E-3</v>
      </c>
      <c r="J14" s="99">
        <f t="shared" si="3"/>
        <v>-220</v>
      </c>
      <c r="L14" s="140"/>
      <c r="M14" s="83"/>
      <c r="T14" s="5"/>
      <c r="U14" s="36"/>
      <c r="V14" s="12"/>
    </row>
    <row r="15" spans="1:22">
      <c r="A15" s="58">
        <v>14</v>
      </c>
      <c r="B15" s="110" t="s">
        <v>106</v>
      </c>
      <c r="C15" s="99">
        <v>6630</v>
      </c>
      <c r="D15" s="99">
        <v>6760</v>
      </c>
      <c r="E15" s="78">
        <v>6667</v>
      </c>
      <c r="F15" s="109">
        <f t="shared" si="0"/>
        <v>3.2986056996067103E-3</v>
      </c>
      <c r="G15" s="109">
        <f t="shared" si="1"/>
        <v>5.5806938159879338E-3</v>
      </c>
      <c r="H15" s="77">
        <f t="shared" si="2"/>
        <v>37</v>
      </c>
      <c r="I15" s="56">
        <f t="shared" si="4"/>
        <v>6.3801903710856674E-4</v>
      </c>
      <c r="J15" s="99">
        <f t="shared" si="3"/>
        <v>-93</v>
      </c>
      <c r="L15" s="140"/>
      <c r="M15" s="83"/>
      <c r="T15" s="5"/>
      <c r="U15" s="36"/>
      <c r="V15" s="12"/>
    </row>
    <row r="16" spans="1:22">
      <c r="A16" s="58">
        <v>15</v>
      </c>
      <c r="B16" s="110" t="s">
        <v>107</v>
      </c>
      <c r="C16" s="99">
        <v>8241</v>
      </c>
      <c r="D16" s="99">
        <v>8386</v>
      </c>
      <c r="E16" s="78">
        <v>8319</v>
      </c>
      <c r="F16" s="109">
        <f t="shared" si="0"/>
        <v>4.1159593242880189E-3</v>
      </c>
      <c r="G16" s="109">
        <f t="shared" si="1"/>
        <v>9.4648707681106656E-3</v>
      </c>
      <c r="H16" s="77">
        <f t="shared" si="2"/>
        <v>78</v>
      </c>
      <c r="I16" s="56">
        <f t="shared" si="4"/>
        <v>1.3450131052558975E-3</v>
      </c>
      <c r="J16" s="99">
        <f t="shared" si="3"/>
        <v>-67</v>
      </c>
      <c r="L16" s="140"/>
      <c r="M16" s="83"/>
      <c r="T16" s="5"/>
      <c r="U16" s="36"/>
      <c r="V16" s="12"/>
    </row>
    <row r="17" spans="1:12">
      <c r="A17" s="58">
        <v>16</v>
      </c>
      <c r="B17" s="110" t="s">
        <v>108</v>
      </c>
      <c r="C17" s="99">
        <v>77219</v>
      </c>
      <c r="D17" s="99">
        <v>80761</v>
      </c>
      <c r="E17" s="78">
        <v>80838</v>
      </c>
      <c r="F17" s="109">
        <f t="shared" si="0"/>
        <v>3.9995903336554263E-2</v>
      </c>
      <c r="G17" s="109">
        <f t="shared" si="1"/>
        <v>4.6866703790517876E-2</v>
      </c>
      <c r="H17" s="77">
        <f t="shared" si="2"/>
        <v>3619</v>
      </c>
      <c r="I17" s="56">
        <f t="shared" si="4"/>
        <v>6.24051593323217E-2</v>
      </c>
      <c r="J17" s="99">
        <f t="shared" si="3"/>
        <v>77</v>
      </c>
    </row>
    <row r="18" spans="1:12">
      <c r="A18" s="58">
        <v>17</v>
      </c>
      <c r="B18" s="110" t="s">
        <v>109</v>
      </c>
      <c r="C18" s="99">
        <v>15487</v>
      </c>
      <c r="D18" s="99">
        <v>15684</v>
      </c>
      <c r="E18" s="78">
        <v>15647</v>
      </c>
      <c r="F18" s="109">
        <f t="shared" si="0"/>
        <v>7.7416054269905804E-3</v>
      </c>
      <c r="G18" s="109">
        <f t="shared" si="1"/>
        <v>1.0331245560792924E-2</v>
      </c>
      <c r="H18" s="77">
        <f t="shared" si="2"/>
        <v>160</v>
      </c>
      <c r="I18" s="56">
        <f t="shared" si="4"/>
        <v>2.7590012415505587E-3</v>
      </c>
      <c r="J18" s="99">
        <f t="shared" si="3"/>
        <v>-37</v>
      </c>
      <c r="K18" s="11"/>
    </row>
    <row r="19" spans="1:12">
      <c r="A19" s="58">
        <v>18</v>
      </c>
      <c r="B19" s="110" t="s">
        <v>110</v>
      </c>
      <c r="C19" s="99">
        <v>2824</v>
      </c>
      <c r="D19" s="99">
        <v>2927</v>
      </c>
      <c r="E19" s="78">
        <v>2894</v>
      </c>
      <c r="F19" s="109">
        <f t="shared" si="0"/>
        <v>1.4318531415421958E-3</v>
      </c>
      <c r="G19" s="109">
        <f t="shared" si="1"/>
        <v>2.4787535410764873E-2</v>
      </c>
      <c r="H19" s="77">
        <f t="shared" si="2"/>
        <v>70</v>
      </c>
      <c r="I19" s="56">
        <f t="shared" si="4"/>
        <v>1.2070630431783695E-3</v>
      </c>
      <c r="J19" s="99">
        <f t="shared" si="3"/>
        <v>-33</v>
      </c>
      <c r="K19" s="5"/>
    </row>
    <row r="20" spans="1:12">
      <c r="A20" s="58">
        <v>19</v>
      </c>
      <c r="B20" s="110" t="s">
        <v>111</v>
      </c>
      <c r="C20" s="99">
        <v>11622</v>
      </c>
      <c r="D20" s="99">
        <v>11926</v>
      </c>
      <c r="E20" s="78">
        <v>11654</v>
      </c>
      <c r="F20" s="109">
        <f t="shared" si="0"/>
        <v>5.7660043232663268E-3</v>
      </c>
      <c r="G20" s="109">
        <f t="shared" si="1"/>
        <v>2.7533987265530892E-3</v>
      </c>
      <c r="H20" s="77">
        <f t="shared" si="2"/>
        <v>32</v>
      </c>
      <c r="I20" s="56">
        <f t="shared" si="4"/>
        <v>5.518002483101117E-4</v>
      </c>
      <c r="J20" s="99">
        <f t="shared" si="3"/>
        <v>-272</v>
      </c>
      <c r="K20" s="5"/>
    </row>
    <row r="21" spans="1:12">
      <c r="A21" s="58">
        <v>20</v>
      </c>
      <c r="B21" s="110" t="s">
        <v>112</v>
      </c>
      <c r="C21" s="99">
        <v>33406</v>
      </c>
      <c r="D21" s="99">
        <v>34059</v>
      </c>
      <c r="E21" s="78">
        <v>34032</v>
      </c>
      <c r="F21" s="109">
        <f t="shared" si="0"/>
        <v>1.6837880481328268E-2</v>
      </c>
      <c r="G21" s="109">
        <f t="shared" si="1"/>
        <v>1.8739148655930071E-2</v>
      </c>
      <c r="H21" s="77">
        <f t="shared" si="2"/>
        <v>626</v>
      </c>
      <c r="I21" s="56">
        <f t="shared" si="4"/>
        <v>1.079459235756656E-2</v>
      </c>
      <c r="J21" s="99">
        <f t="shared" si="3"/>
        <v>-27</v>
      </c>
      <c r="K21" s="5"/>
      <c r="L21" s="5"/>
    </row>
    <row r="22" spans="1:12">
      <c r="A22" s="58">
        <v>21</v>
      </c>
      <c r="B22" s="110" t="s">
        <v>113</v>
      </c>
      <c r="C22" s="99">
        <v>16034</v>
      </c>
      <c r="D22" s="99">
        <v>17606</v>
      </c>
      <c r="E22" s="78">
        <v>17266</v>
      </c>
      <c r="F22" s="109">
        <f t="shared" si="0"/>
        <v>8.5426317698229278E-3</v>
      </c>
      <c r="G22" s="109">
        <f t="shared" si="1"/>
        <v>7.6836721965822627E-2</v>
      </c>
      <c r="H22" s="77">
        <f t="shared" si="2"/>
        <v>1232</v>
      </c>
      <c r="I22" s="56">
        <f t="shared" si="4"/>
        <v>2.1244309559939303E-2</v>
      </c>
      <c r="J22" s="99">
        <f t="shared" si="3"/>
        <v>-340</v>
      </c>
      <c r="K22" s="5"/>
      <c r="L22" s="5"/>
    </row>
    <row r="23" spans="1:12">
      <c r="A23" s="58">
        <v>22</v>
      </c>
      <c r="B23" s="110" t="s">
        <v>114</v>
      </c>
      <c r="C23" s="99">
        <v>10772</v>
      </c>
      <c r="D23" s="99">
        <v>11038</v>
      </c>
      <c r="E23" s="78">
        <v>11018</v>
      </c>
      <c r="F23" s="109">
        <f t="shared" si="0"/>
        <v>5.4513330730863556E-3</v>
      </c>
      <c r="G23" s="109">
        <f t="shared" si="1"/>
        <v>2.2836984775343482E-2</v>
      </c>
      <c r="H23" s="77">
        <f t="shared" si="2"/>
        <v>246</v>
      </c>
      <c r="I23" s="56">
        <f t="shared" si="4"/>
        <v>4.2419644088839839E-3</v>
      </c>
      <c r="J23" s="99">
        <f t="shared" si="3"/>
        <v>-20</v>
      </c>
      <c r="K23" s="5"/>
      <c r="L23" s="5"/>
    </row>
    <row r="24" spans="1:12">
      <c r="A24" s="58">
        <v>23</v>
      </c>
      <c r="B24" s="110" t="s">
        <v>115</v>
      </c>
      <c r="C24" s="99">
        <v>9744</v>
      </c>
      <c r="D24" s="99">
        <v>10052</v>
      </c>
      <c r="E24" s="78">
        <v>10018</v>
      </c>
      <c r="F24" s="109">
        <f t="shared" si="0"/>
        <v>4.9565669564511812E-3</v>
      </c>
      <c r="G24" s="109">
        <f t="shared" si="1"/>
        <v>2.8119868637110017E-2</v>
      </c>
      <c r="H24" s="77">
        <f t="shared" si="2"/>
        <v>274</v>
      </c>
      <c r="I24" s="56">
        <f t="shared" si="4"/>
        <v>4.7247896261553316E-3</v>
      </c>
      <c r="J24" s="99">
        <f t="shared" si="3"/>
        <v>-34</v>
      </c>
      <c r="K24" s="5"/>
      <c r="L24" s="5"/>
    </row>
    <row r="25" spans="1:12">
      <c r="A25" s="58">
        <v>24</v>
      </c>
      <c r="B25" s="110" t="s">
        <v>116</v>
      </c>
      <c r="C25" s="99">
        <v>4475</v>
      </c>
      <c r="D25" s="99">
        <v>4511</v>
      </c>
      <c r="E25" s="78">
        <v>4264</v>
      </c>
      <c r="F25" s="109">
        <f t="shared" si="0"/>
        <v>2.1096827213323852E-3</v>
      </c>
      <c r="G25" s="109">
        <f t="shared" si="1"/>
        <v>-4.7150837988826813E-2</v>
      </c>
      <c r="H25" s="77">
        <f t="shared" si="2"/>
        <v>-211</v>
      </c>
      <c r="I25" s="56">
        <f t="shared" si="4"/>
        <v>-3.6384328872947993E-3</v>
      </c>
      <c r="J25" s="99">
        <f t="shared" si="3"/>
        <v>-247</v>
      </c>
      <c r="K25" s="5"/>
      <c r="L25" s="5"/>
    </row>
    <row r="26" spans="1:12">
      <c r="A26" s="58">
        <v>25</v>
      </c>
      <c r="B26" s="110" t="s">
        <v>117</v>
      </c>
      <c r="C26" s="99">
        <v>12604</v>
      </c>
      <c r="D26" s="99">
        <v>12699</v>
      </c>
      <c r="E26" s="78">
        <v>12075</v>
      </c>
      <c r="F26" s="109">
        <f t="shared" si="0"/>
        <v>5.9743008583697356E-3</v>
      </c>
      <c r="G26" s="109">
        <f t="shared" si="1"/>
        <v>-4.1970802919708027E-2</v>
      </c>
      <c r="H26" s="77">
        <f t="shared" si="2"/>
        <v>-529</v>
      </c>
      <c r="I26" s="56">
        <f t="shared" si="4"/>
        <v>-9.1219478548765342E-3</v>
      </c>
      <c r="J26" s="99">
        <f t="shared" si="3"/>
        <v>-624</v>
      </c>
      <c r="K26" s="5"/>
      <c r="L26" s="5"/>
    </row>
    <row r="27" spans="1:12">
      <c r="A27" s="58">
        <v>26</v>
      </c>
      <c r="B27" s="110" t="s">
        <v>118</v>
      </c>
      <c r="C27" s="99">
        <v>17162</v>
      </c>
      <c r="D27" s="99">
        <v>17749</v>
      </c>
      <c r="E27" s="78">
        <v>17693</v>
      </c>
      <c r="F27" s="109">
        <f t="shared" si="0"/>
        <v>8.7538969016261476E-3</v>
      </c>
      <c r="G27" s="109">
        <f t="shared" si="1"/>
        <v>3.0940449831022024E-2</v>
      </c>
      <c r="H27" s="77">
        <f t="shared" si="2"/>
        <v>531</v>
      </c>
      <c r="I27" s="56">
        <f t="shared" si="4"/>
        <v>9.1564353703959163E-3</v>
      </c>
      <c r="J27" s="99">
        <f t="shared" si="3"/>
        <v>-56</v>
      </c>
      <c r="K27" s="5"/>
      <c r="L27" s="5"/>
    </row>
    <row r="28" spans="1:12">
      <c r="A28" s="58">
        <v>27</v>
      </c>
      <c r="B28" s="110" t="s">
        <v>119</v>
      </c>
      <c r="C28" s="99">
        <v>41477</v>
      </c>
      <c r="D28" s="99">
        <v>43506</v>
      </c>
      <c r="E28" s="78">
        <v>43465</v>
      </c>
      <c r="F28" s="109">
        <f t="shared" si="0"/>
        <v>2.1505009259547871E-2</v>
      </c>
      <c r="G28" s="109">
        <f t="shared" si="1"/>
        <v>4.7930178171034551E-2</v>
      </c>
      <c r="H28" s="77">
        <f t="shared" si="2"/>
        <v>1988</v>
      </c>
      <c r="I28" s="56">
        <f t="shared" si="4"/>
        <v>3.4280590426265689E-2</v>
      </c>
      <c r="J28" s="99">
        <f t="shared" si="3"/>
        <v>-41</v>
      </c>
      <c r="K28" s="5"/>
      <c r="L28" s="5"/>
    </row>
    <row r="29" spans="1:12">
      <c r="A29" s="58">
        <v>28</v>
      </c>
      <c r="B29" s="110" t="s">
        <v>120</v>
      </c>
      <c r="C29" s="99">
        <v>9008</v>
      </c>
      <c r="D29" s="99">
        <v>9442</v>
      </c>
      <c r="E29" s="78">
        <v>9331</v>
      </c>
      <c r="F29" s="109">
        <f t="shared" si="0"/>
        <v>4.6166626343228162E-3</v>
      </c>
      <c r="G29" s="109">
        <f t="shared" si="1"/>
        <v>3.5857015985790407E-2</v>
      </c>
      <c r="H29" s="77">
        <f t="shared" si="2"/>
        <v>323</v>
      </c>
      <c r="I29" s="56">
        <f t="shared" si="4"/>
        <v>5.5697337563801906E-3</v>
      </c>
      <c r="J29" s="99">
        <f t="shared" si="3"/>
        <v>-111</v>
      </c>
      <c r="K29" s="5"/>
      <c r="L29" s="5"/>
    </row>
    <row r="30" spans="1:12">
      <c r="A30" s="58">
        <v>29</v>
      </c>
      <c r="B30" s="110" t="s">
        <v>121</v>
      </c>
      <c r="C30" s="99">
        <v>2538</v>
      </c>
      <c r="D30" s="99">
        <v>2509</v>
      </c>
      <c r="E30" s="78">
        <v>2429</v>
      </c>
      <c r="F30" s="109">
        <f t="shared" si="0"/>
        <v>1.2017868973068396E-3</v>
      </c>
      <c r="G30" s="109">
        <f t="shared" si="1"/>
        <v>-4.2947202521670606E-2</v>
      </c>
      <c r="H30" s="77">
        <f t="shared" si="2"/>
        <v>-109</v>
      </c>
      <c r="I30" s="56">
        <f t="shared" si="4"/>
        <v>-1.8795695958063181E-3</v>
      </c>
      <c r="J30" s="99">
        <f t="shared" si="3"/>
        <v>-80</v>
      </c>
      <c r="K30" s="5"/>
      <c r="L30" s="5"/>
    </row>
    <row r="31" spans="1:12">
      <c r="A31" s="58">
        <v>30</v>
      </c>
      <c r="B31" s="110" t="s">
        <v>122</v>
      </c>
      <c r="C31" s="99">
        <v>3113</v>
      </c>
      <c r="D31" s="99">
        <v>3230</v>
      </c>
      <c r="E31" s="78">
        <v>3158</v>
      </c>
      <c r="F31" s="109">
        <f t="shared" si="0"/>
        <v>1.5624713963338821E-3</v>
      </c>
      <c r="G31" s="109">
        <f t="shared" si="1"/>
        <v>1.4455509155155798E-2</v>
      </c>
      <c r="H31" s="77">
        <f t="shared" si="2"/>
        <v>45</v>
      </c>
      <c r="I31" s="56">
        <f t="shared" si="4"/>
        <v>7.7596909918609461E-4</v>
      </c>
      <c r="J31" s="99">
        <f t="shared" si="3"/>
        <v>-72</v>
      </c>
      <c r="K31" s="5"/>
      <c r="L31" s="5"/>
    </row>
    <row r="32" spans="1:12">
      <c r="A32" s="58">
        <v>31</v>
      </c>
      <c r="B32" s="110" t="s">
        <v>123</v>
      </c>
      <c r="C32" s="99">
        <v>37109</v>
      </c>
      <c r="D32" s="99">
        <v>37920</v>
      </c>
      <c r="E32" s="78">
        <v>37770</v>
      </c>
      <c r="F32" s="109">
        <f t="shared" si="0"/>
        <v>1.8687316225310554E-2</v>
      </c>
      <c r="G32" s="109">
        <f t="shared" si="1"/>
        <v>1.7812390525209519E-2</v>
      </c>
      <c r="H32" s="77">
        <f t="shared" si="2"/>
        <v>661</v>
      </c>
      <c r="I32" s="56">
        <f t="shared" si="4"/>
        <v>1.1398123879155746E-2</v>
      </c>
      <c r="J32" s="99">
        <f t="shared" si="3"/>
        <v>-150</v>
      </c>
      <c r="K32" s="5"/>
      <c r="L32" s="5"/>
    </row>
    <row r="33" spans="1:12">
      <c r="A33" s="58">
        <v>32</v>
      </c>
      <c r="B33" s="110" t="s">
        <v>124</v>
      </c>
      <c r="C33" s="99">
        <v>10591</v>
      </c>
      <c r="D33" s="99">
        <v>10737</v>
      </c>
      <c r="E33" s="78">
        <v>10660</v>
      </c>
      <c r="F33" s="109">
        <f t="shared" si="0"/>
        <v>5.2742068033309634E-3</v>
      </c>
      <c r="G33" s="109">
        <f t="shared" si="1"/>
        <v>6.514965536776508E-3</v>
      </c>
      <c r="H33" s="77">
        <f t="shared" si="2"/>
        <v>69</v>
      </c>
      <c r="I33" s="56">
        <f t="shared" si="4"/>
        <v>1.1898192854186784E-3</v>
      </c>
      <c r="J33" s="99">
        <f t="shared" si="3"/>
        <v>-77</v>
      </c>
      <c r="K33" s="5"/>
      <c r="L33" s="12"/>
    </row>
    <row r="34" spans="1:12">
      <c r="A34" s="58">
        <v>33</v>
      </c>
      <c r="B34" s="110" t="s">
        <v>125</v>
      </c>
      <c r="C34" s="99">
        <v>41965</v>
      </c>
      <c r="D34" s="99">
        <v>44162</v>
      </c>
      <c r="E34" s="78">
        <v>44431</v>
      </c>
      <c r="F34" s="109">
        <f t="shared" si="0"/>
        <v>2.1982953328217453E-2</v>
      </c>
      <c r="G34" s="109">
        <f t="shared" si="1"/>
        <v>5.8763255093530323E-2</v>
      </c>
      <c r="H34" s="77">
        <f t="shared" si="2"/>
        <v>2466</v>
      </c>
      <c r="I34" s="56">
        <f t="shared" si="4"/>
        <v>4.2523106635397989E-2</v>
      </c>
      <c r="J34" s="99">
        <f t="shared" si="3"/>
        <v>269</v>
      </c>
      <c r="K34" s="5"/>
      <c r="L34" s="12"/>
    </row>
    <row r="35" spans="1:12">
      <c r="A35" s="58">
        <v>34</v>
      </c>
      <c r="B35" s="110" t="s">
        <v>126</v>
      </c>
      <c r="C35" s="99">
        <v>482855</v>
      </c>
      <c r="D35" s="99">
        <v>502258</v>
      </c>
      <c r="E35" s="78">
        <v>504377</v>
      </c>
      <c r="F35" s="109">
        <f t="shared" si="0"/>
        <v>0.24954864961009957</v>
      </c>
      <c r="G35" s="109">
        <f t="shared" si="1"/>
        <v>4.4572387155564303E-2</v>
      </c>
      <c r="H35" s="77">
        <f t="shared" si="2"/>
        <v>21522</v>
      </c>
      <c r="I35" s="56">
        <f t="shared" si="4"/>
        <v>0.37112015450406954</v>
      </c>
      <c r="J35" s="99">
        <f t="shared" si="3"/>
        <v>2119</v>
      </c>
    </row>
    <row r="36" spans="1:12">
      <c r="A36" s="58">
        <v>35</v>
      </c>
      <c r="B36" s="110" t="s">
        <v>127</v>
      </c>
      <c r="C36" s="99">
        <v>115515</v>
      </c>
      <c r="D36" s="99">
        <v>118163</v>
      </c>
      <c r="E36" s="78">
        <v>118268</v>
      </c>
      <c r="F36" s="109">
        <f t="shared" si="0"/>
        <v>5.8514999082208856E-2</v>
      </c>
      <c r="G36" s="109">
        <f t="shared" si="1"/>
        <v>2.3832402718261699E-2</v>
      </c>
      <c r="H36" s="77">
        <f t="shared" si="2"/>
        <v>2753</v>
      </c>
      <c r="I36" s="56">
        <f t="shared" si="4"/>
        <v>4.7472065112429303E-2</v>
      </c>
      <c r="J36" s="99">
        <f t="shared" si="3"/>
        <v>105</v>
      </c>
    </row>
    <row r="37" spans="1:12">
      <c r="A37" s="58">
        <v>36</v>
      </c>
      <c r="B37" s="110" t="s">
        <v>128</v>
      </c>
      <c r="C37" s="99">
        <v>4252</v>
      </c>
      <c r="D37" s="99">
        <v>4385</v>
      </c>
      <c r="E37" s="78">
        <v>4238</v>
      </c>
      <c r="F37" s="109">
        <f t="shared" si="0"/>
        <v>2.0968188022998709E-3</v>
      </c>
      <c r="G37" s="109">
        <f t="shared" si="1"/>
        <v>-3.292568203198495E-3</v>
      </c>
      <c r="H37" s="77">
        <f t="shared" si="2"/>
        <v>-14</v>
      </c>
      <c r="I37" s="56">
        <f t="shared" si="4"/>
        <v>-2.4141260863567388E-4</v>
      </c>
      <c r="J37" s="99">
        <f t="shared" si="3"/>
        <v>-147</v>
      </c>
    </row>
    <row r="38" spans="1:12">
      <c r="A38" s="58">
        <v>37</v>
      </c>
      <c r="B38" s="110" t="s">
        <v>129</v>
      </c>
      <c r="C38" s="99">
        <v>9134</v>
      </c>
      <c r="D38" s="99">
        <v>9180</v>
      </c>
      <c r="E38" s="78">
        <v>9042</v>
      </c>
      <c r="F38" s="109">
        <f t="shared" si="0"/>
        <v>4.4736752266152507E-3</v>
      </c>
      <c r="G38" s="109">
        <f t="shared" si="1"/>
        <v>-1.0072257499452595E-2</v>
      </c>
      <c r="H38" s="77">
        <f t="shared" si="2"/>
        <v>-92</v>
      </c>
      <c r="I38" s="56">
        <f t="shared" si="4"/>
        <v>-1.5864257138915713E-3</v>
      </c>
      <c r="J38" s="99">
        <f t="shared" si="3"/>
        <v>-138</v>
      </c>
    </row>
    <row r="39" spans="1:12">
      <c r="A39" s="58">
        <v>38</v>
      </c>
      <c r="B39" s="110" t="s">
        <v>130</v>
      </c>
      <c r="C39" s="99">
        <v>29766</v>
      </c>
      <c r="D39" s="99">
        <v>30840</v>
      </c>
      <c r="E39" s="78">
        <v>30705</v>
      </c>
      <c r="F39" s="109">
        <f t="shared" si="0"/>
        <v>1.5191793611283042E-2</v>
      </c>
      <c r="G39" s="109">
        <f t="shared" si="1"/>
        <v>3.1546059262245518E-2</v>
      </c>
      <c r="H39" s="77">
        <f t="shared" si="2"/>
        <v>939</v>
      </c>
      <c r="I39" s="56">
        <f t="shared" si="4"/>
        <v>1.6191888536349841E-2</v>
      </c>
      <c r="J39" s="99">
        <f t="shared" si="3"/>
        <v>-135</v>
      </c>
    </row>
    <row r="40" spans="1:12">
      <c r="A40" s="58">
        <v>39</v>
      </c>
      <c r="B40" s="110" t="s">
        <v>131</v>
      </c>
      <c r="C40" s="99">
        <v>9340</v>
      </c>
      <c r="D40" s="99">
        <v>9616</v>
      </c>
      <c r="E40" s="78">
        <v>9552</v>
      </c>
      <c r="F40" s="109">
        <f t="shared" si="0"/>
        <v>4.7260059460991896E-3</v>
      </c>
      <c r="G40" s="109">
        <f t="shared" si="1"/>
        <v>2.2698072805139188E-2</v>
      </c>
      <c r="H40" s="77">
        <f t="shared" si="2"/>
        <v>212</v>
      </c>
      <c r="I40" s="56">
        <f t="shared" si="4"/>
        <v>3.6556766450544904E-3</v>
      </c>
      <c r="J40" s="99">
        <f t="shared" si="3"/>
        <v>-64</v>
      </c>
    </row>
    <row r="41" spans="1:12">
      <c r="A41" s="58">
        <v>40</v>
      </c>
      <c r="B41" s="110" t="s">
        <v>132</v>
      </c>
      <c r="C41" s="99">
        <v>5142</v>
      </c>
      <c r="D41" s="99">
        <v>5122</v>
      </c>
      <c r="E41" s="78">
        <v>4982</v>
      </c>
      <c r="F41" s="109">
        <f t="shared" si="0"/>
        <v>2.4649247930764407E-3</v>
      </c>
      <c r="G41" s="109">
        <f t="shared" si="1"/>
        <v>-3.1116297160637883E-2</v>
      </c>
      <c r="H41" s="77">
        <f t="shared" si="2"/>
        <v>-160</v>
      </c>
      <c r="I41" s="56">
        <f t="shared" si="4"/>
        <v>-2.7590012415505587E-3</v>
      </c>
      <c r="J41" s="99">
        <f t="shared" si="3"/>
        <v>-140</v>
      </c>
    </row>
    <row r="42" spans="1:12">
      <c r="A42" s="58">
        <v>41</v>
      </c>
      <c r="B42" s="110" t="s">
        <v>133</v>
      </c>
      <c r="C42" s="99">
        <v>34738</v>
      </c>
      <c r="D42" s="99">
        <v>36606</v>
      </c>
      <c r="E42" s="78">
        <v>36729</v>
      </c>
      <c r="F42" s="109">
        <f t="shared" si="0"/>
        <v>1.8172264697893334E-2</v>
      </c>
      <c r="G42" s="109">
        <f t="shared" si="1"/>
        <v>5.7314756174794174E-2</v>
      </c>
      <c r="H42" s="77">
        <f t="shared" si="2"/>
        <v>1991</v>
      </c>
      <c r="I42" s="56">
        <f t="shared" si="4"/>
        <v>3.4332321699544761E-2</v>
      </c>
      <c r="J42" s="99">
        <f t="shared" si="3"/>
        <v>123</v>
      </c>
    </row>
    <row r="43" spans="1:12">
      <c r="A43" s="58">
        <v>42</v>
      </c>
      <c r="B43" s="110" t="s">
        <v>134</v>
      </c>
      <c r="C43" s="99">
        <v>56814</v>
      </c>
      <c r="D43" s="99">
        <v>59179</v>
      </c>
      <c r="E43" s="78">
        <v>59256</v>
      </c>
      <c r="F43" s="109">
        <f t="shared" si="0"/>
        <v>2.9317861007333919E-2</v>
      </c>
      <c r="G43" s="109">
        <f t="shared" si="1"/>
        <v>4.2982363501953745E-2</v>
      </c>
      <c r="H43" s="77">
        <f t="shared" si="2"/>
        <v>2442</v>
      </c>
      <c r="I43" s="56">
        <f t="shared" si="4"/>
        <v>4.2109256449165404E-2</v>
      </c>
      <c r="J43" s="99">
        <f t="shared" si="3"/>
        <v>77</v>
      </c>
    </row>
    <row r="44" spans="1:12">
      <c r="A44" s="58">
        <v>43</v>
      </c>
      <c r="B44" s="110" t="s">
        <v>135</v>
      </c>
      <c r="C44" s="99">
        <v>12368</v>
      </c>
      <c r="D44" s="99">
        <v>12482</v>
      </c>
      <c r="E44" s="78">
        <v>12328</v>
      </c>
      <c r="F44" s="109">
        <f t="shared" si="0"/>
        <v>6.0994766858784352E-3</v>
      </c>
      <c r="G44" s="109">
        <f t="shared" si="1"/>
        <v>-3.2341526520051748E-3</v>
      </c>
      <c r="H44" s="77">
        <f t="shared" si="2"/>
        <v>-40</v>
      </c>
      <c r="I44" s="56">
        <f t="shared" si="4"/>
        <v>-6.8975031038763968E-4</v>
      </c>
      <c r="J44" s="99">
        <f t="shared" si="3"/>
        <v>-154</v>
      </c>
    </row>
    <row r="45" spans="1:12">
      <c r="A45" s="58">
        <v>44</v>
      </c>
      <c r="B45" s="110" t="s">
        <v>136</v>
      </c>
      <c r="C45" s="99">
        <v>15153</v>
      </c>
      <c r="D45" s="99">
        <v>15585</v>
      </c>
      <c r="E45" s="78">
        <v>15306</v>
      </c>
      <c r="F45" s="109">
        <f t="shared" si="0"/>
        <v>7.5728901812179856E-3</v>
      </c>
      <c r="G45" s="109">
        <f t="shared" si="1"/>
        <v>1.009701049297169E-2</v>
      </c>
      <c r="H45" s="77">
        <f t="shared" si="2"/>
        <v>153</v>
      </c>
      <c r="I45" s="56">
        <f t="shared" si="4"/>
        <v>2.6382949372327218E-3</v>
      </c>
      <c r="J45" s="99">
        <f t="shared" si="3"/>
        <v>-279</v>
      </c>
    </row>
    <row r="46" spans="1:12">
      <c r="A46" s="58">
        <v>45</v>
      </c>
      <c r="B46" s="110" t="s">
        <v>137</v>
      </c>
      <c r="C46" s="99">
        <v>35279</v>
      </c>
      <c r="D46" s="99">
        <v>36807</v>
      </c>
      <c r="E46" s="78">
        <v>36845</v>
      </c>
      <c r="F46" s="109">
        <f t="shared" si="0"/>
        <v>1.8229657567423015E-2</v>
      </c>
      <c r="G46" s="109">
        <f t="shared" si="1"/>
        <v>4.4389013294027606E-2</v>
      </c>
      <c r="H46" s="77">
        <f t="shared" si="2"/>
        <v>1566</v>
      </c>
      <c r="I46" s="56">
        <f t="shared" si="4"/>
        <v>2.7003724651676095E-2</v>
      </c>
      <c r="J46" s="99">
        <f t="shared" si="3"/>
        <v>38</v>
      </c>
    </row>
    <row r="47" spans="1:12">
      <c r="A47" s="58">
        <v>46</v>
      </c>
      <c r="B47" s="110" t="s">
        <v>138</v>
      </c>
      <c r="C47" s="99">
        <v>21679</v>
      </c>
      <c r="D47" s="99">
        <v>22381</v>
      </c>
      <c r="E47" s="78">
        <v>22166</v>
      </c>
      <c r="F47" s="109">
        <f t="shared" si="0"/>
        <v>1.0966985741335285E-2</v>
      </c>
      <c r="G47" s="109">
        <f t="shared" si="1"/>
        <v>2.2464135799621754E-2</v>
      </c>
      <c r="H47" s="77">
        <f t="shared" si="2"/>
        <v>487</v>
      </c>
      <c r="I47" s="56">
        <f t="shared" si="4"/>
        <v>8.3977100289695135E-3</v>
      </c>
      <c r="J47" s="99">
        <f t="shared" si="3"/>
        <v>-215</v>
      </c>
    </row>
    <row r="48" spans="1:12">
      <c r="A48" s="58">
        <v>47</v>
      </c>
      <c r="B48" s="110" t="s">
        <v>139</v>
      </c>
      <c r="C48" s="99">
        <v>9551</v>
      </c>
      <c r="D48" s="99">
        <v>10089</v>
      </c>
      <c r="E48" s="78">
        <v>9809</v>
      </c>
      <c r="F48" s="109">
        <f t="shared" si="0"/>
        <v>4.8531608380744298E-3</v>
      </c>
      <c r="G48" s="109">
        <f t="shared" si="1"/>
        <v>2.7012878232645796E-2</v>
      </c>
      <c r="H48" s="77">
        <f t="shared" si="2"/>
        <v>258</v>
      </c>
      <c r="I48" s="56">
        <f t="shared" si="4"/>
        <v>4.4488895020002757E-3</v>
      </c>
      <c r="J48" s="99">
        <f t="shared" si="3"/>
        <v>-280</v>
      </c>
    </row>
    <row r="49" spans="1:10">
      <c r="A49" s="58">
        <v>48</v>
      </c>
      <c r="B49" s="110" t="s">
        <v>140</v>
      </c>
      <c r="C49" s="99">
        <v>36833</v>
      </c>
      <c r="D49" s="99">
        <v>37759</v>
      </c>
      <c r="E49" s="78">
        <v>37830</v>
      </c>
      <c r="F49" s="109">
        <f t="shared" si="0"/>
        <v>1.8717002192308662E-2</v>
      </c>
      <c r="G49" s="109">
        <f t="shared" si="1"/>
        <v>2.7068118263513696E-2</v>
      </c>
      <c r="H49" s="77">
        <f t="shared" si="2"/>
        <v>997</v>
      </c>
      <c r="I49" s="56">
        <f t="shared" si="4"/>
        <v>1.719202648641192E-2</v>
      </c>
      <c r="J49" s="99">
        <f t="shared" si="3"/>
        <v>71</v>
      </c>
    </row>
    <row r="50" spans="1:10">
      <c r="A50" s="58">
        <v>49</v>
      </c>
      <c r="B50" s="110" t="s">
        <v>141</v>
      </c>
      <c r="C50" s="99">
        <v>3931</v>
      </c>
      <c r="D50" s="99">
        <v>4037</v>
      </c>
      <c r="E50" s="78">
        <v>3802</v>
      </c>
      <c r="F50" s="109">
        <f t="shared" si="0"/>
        <v>1.8811007754469347E-3</v>
      </c>
      <c r="G50" s="109">
        <f t="shared" si="1"/>
        <v>-3.2816077334011699E-2</v>
      </c>
      <c r="H50" s="77">
        <f t="shared" si="2"/>
        <v>-129</v>
      </c>
      <c r="I50" s="56">
        <f t="shared" si="4"/>
        <v>-2.2244447510001378E-3</v>
      </c>
      <c r="J50" s="99">
        <f t="shared" si="3"/>
        <v>-235</v>
      </c>
    </row>
    <row r="51" spans="1:10">
      <c r="A51" s="58">
        <v>50</v>
      </c>
      <c r="B51" s="110" t="s">
        <v>142</v>
      </c>
      <c r="C51" s="99">
        <v>9100</v>
      </c>
      <c r="D51" s="99">
        <v>9284</v>
      </c>
      <c r="E51" s="78">
        <v>9286</v>
      </c>
      <c r="F51" s="109">
        <f t="shared" si="0"/>
        <v>4.5943981590742334E-3</v>
      </c>
      <c r="G51" s="109">
        <f t="shared" si="1"/>
        <v>2.0439560439560439E-2</v>
      </c>
      <c r="H51" s="77">
        <f t="shared" si="2"/>
        <v>186</v>
      </c>
      <c r="I51" s="56">
        <f t="shared" si="4"/>
        <v>3.2073389433025243E-3</v>
      </c>
      <c r="J51" s="99">
        <f t="shared" si="3"/>
        <v>2</v>
      </c>
    </row>
    <row r="52" spans="1:10">
      <c r="A52" s="58">
        <v>51</v>
      </c>
      <c r="B52" s="110" t="s">
        <v>143</v>
      </c>
      <c r="C52" s="99">
        <v>8303</v>
      </c>
      <c r="D52" s="99">
        <v>8534</v>
      </c>
      <c r="E52" s="78">
        <v>8449</v>
      </c>
      <c r="F52" s="109">
        <f t="shared" si="0"/>
        <v>4.180278919450592E-3</v>
      </c>
      <c r="G52" s="109">
        <f t="shared" si="1"/>
        <v>1.7584005781042997E-2</v>
      </c>
      <c r="H52" s="77">
        <f t="shared" si="2"/>
        <v>146</v>
      </c>
      <c r="I52" s="56">
        <f t="shared" si="4"/>
        <v>2.5175886329148849E-3</v>
      </c>
      <c r="J52" s="99">
        <f t="shared" si="3"/>
        <v>-85</v>
      </c>
    </row>
    <row r="53" spans="1:10">
      <c r="A53" s="58">
        <v>52</v>
      </c>
      <c r="B53" s="110" t="s">
        <v>144</v>
      </c>
      <c r="C53" s="99">
        <v>15108</v>
      </c>
      <c r="D53" s="99">
        <v>15334</v>
      </c>
      <c r="E53" s="78">
        <v>15229</v>
      </c>
      <c r="F53" s="109">
        <f t="shared" si="0"/>
        <v>7.5347931902370767E-3</v>
      </c>
      <c r="G53" s="109">
        <f t="shared" si="1"/>
        <v>8.0090018533227423E-3</v>
      </c>
      <c r="H53" s="77">
        <f t="shared" si="2"/>
        <v>121</v>
      </c>
      <c r="I53" s="56">
        <f t="shared" si="4"/>
        <v>2.0864946889226099E-3</v>
      </c>
      <c r="J53" s="99">
        <f t="shared" si="3"/>
        <v>-105</v>
      </c>
    </row>
    <row r="54" spans="1:10">
      <c r="A54" s="58">
        <v>53</v>
      </c>
      <c r="B54" s="110" t="s">
        <v>145</v>
      </c>
      <c r="C54" s="99">
        <v>7528</v>
      </c>
      <c r="D54" s="99">
        <v>7586</v>
      </c>
      <c r="E54" s="78">
        <v>7529</v>
      </c>
      <c r="F54" s="109">
        <f t="shared" si="0"/>
        <v>3.7250940921462312E-3</v>
      </c>
      <c r="G54" s="109">
        <f t="shared" si="1"/>
        <v>1.3283740701381508E-4</v>
      </c>
      <c r="H54" s="77">
        <f t="shared" si="2"/>
        <v>1</v>
      </c>
      <c r="I54" s="56">
        <f t="shared" si="4"/>
        <v>1.7243757759690991E-5</v>
      </c>
      <c r="J54" s="99">
        <f t="shared" si="3"/>
        <v>-57</v>
      </c>
    </row>
    <row r="55" spans="1:10">
      <c r="A55" s="58">
        <v>54</v>
      </c>
      <c r="B55" s="110" t="s">
        <v>146</v>
      </c>
      <c r="C55" s="99">
        <v>24573</v>
      </c>
      <c r="D55" s="99">
        <v>25696</v>
      </c>
      <c r="E55" s="78">
        <v>25763</v>
      </c>
      <c r="F55" s="109">
        <f t="shared" si="0"/>
        <v>1.2746659462872009E-2</v>
      </c>
      <c r="G55" s="109">
        <f t="shared" si="1"/>
        <v>4.8427135473894115E-2</v>
      </c>
      <c r="H55" s="77">
        <f t="shared" si="2"/>
        <v>1190</v>
      </c>
      <c r="I55" s="56">
        <f t="shared" si="4"/>
        <v>2.052007173403228E-2</v>
      </c>
      <c r="J55" s="99">
        <f t="shared" si="3"/>
        <v>67</v>
      </c>
    </row>
    <row r="56" spans="1:10">
      <c r="A56" s="58">
        <v>55</v>
      </c>
      <c r="B56" s="110" t="s">
        <v>147</v>
      </c>
      <c r="C56" s="99">
        <v>28905</v>
      </c>
      <c r="D56" s="99">
        <v>29917</v>
      </c>
      <c r="E56" s="78">
        <v>29784</v>
      </c>
      <c r="F56" s="109">
        <f t="shared" si="0"/>
        <v>1.4736114017862047E-2</v>
      </c>
      <c r="G56" s="109">
        <f t="shared" si="1"/>
        <v>3.0409963674104826E-2</v>
      </c>
      <c r="H56" s="77">
        <f t="shared" si="2"/>
        <v>879</v>
      </c>
      <c r="I56" s="56">
        <f t="shared" si="4"/>
        <v>1.5157263070768381E-2</v>
      </c>
      <c r="J56" s="99">
        <f t="shared" si="3"/>
        <v>-133</v>
      </c>
    </row>
    <row r="57" spans="1:10">
      <c r="A57" s="58">
        <v>56</v>
      </c>
      <c r="B57" s="110" t="s">
        <v>148</v>
      </c>
      <c r="C57" s="99">
        <v>2960</v>
      </c>
      <c r="D57" s="99">
        <v>3115</v>
      </c>
      <c r="E57" s="78">
        <v>2971</v>
      </c>
      <c r="F57" s="109">
        <f t="shared" si="0"/>
        <v>1.4699501325231043E-3</v>
      </c>
      <c r="G57" s="109">
        <f t="shared" si="1"/>
        <v>3.7162162162162164E-3</v>
      </c>
      <c r="H57" s="77">
        <f t="shared" si="2"/>
        <v>11</v>
      </c>
      <c r="I57" s="56">
        <f t="shared" si="4"/>
        <v>1.8968133535660092E-4</v>
      </c>
      <c r="J57" s="99">
        <f t="shared" si="3"/>
        <v>-144</v>
      </c>
    </row>
    <row r="58" spans="1:10">
      <c r="A58" s="58">
        <v>57</v>
      </c>
      <c r="B58" s="110" t="s">
        <v>149</v>
      </c>
      <c r="C58" s="99">
        <v>4600</v>
      </c>
      <c r="D58" s="99">
        <v>4693</v>
      </c>
      <c r="E58" s="78">
        <v>4568</v>
      </c>
      <c r="F58" s="109">
        <f t="shared" si="0"/>
        <v>2.2600916207894785E-3</v>
      </c>
      <c r="G58" s="109">
        <f t="shared" si="1"/>
        <v>-6.956521739130435E-3</v>
      </c>
      <c r="H58" s="77">
        <f t="shared" si="2"/>
        <v>-32</v>
      </c>
      <c r="I58" s="56">
        <f t="shared" si="4"/>
        <v>-5.518002483101117E-4</v>
      </c>
      <c r="J58" s="99">
        <f t="shared" si="3"/>
        <v>-125</v>
      </c>
    </row>
    <row r="59" spans="1:10">
      <c r="A59" s="58">
        <v>58</v>
      </c>
      <c r="B59" s="110" t="s">
        <v>150</v>
      </c>
      <c r="C59" s="99">
        <v>11722</v>
      </c>
      <c r="D59" s="99">
        <v>11997</v>
      </c>
      <c r="E59" s="78">
        <v>11458</v>
      </c>
      <c r="F59" s="109">
        <f t="shared" si="0"/>
        <v>5.6690301644058329E-3</v>
      </c>
      <c r="G59" s="109">
        <f t="shared" si="1"/>
        <v>-2.2521753966899847E-2</v>
      </c>
      <c r="H59" s="77">
        <f t="shared" si="2"/>
        <v>-264</v>
      </c>
      <c r="I59" s="56">
        <f t="shared" si="4"/>
        <v>-4.552352048558422E-3</v>
      </c>
      <c r="J59" s="99">
        <f t="shared" si="3"/>
        <v>-539</v>
      </c>
    </row>
    <row r="60" spans="1:10">
      <c r="A60" s="58">
        <v>59</v>
      </c>
      <c r="B60" s="110" t="s">
        <v>151</v>
      </c>
      <c r="C60" s="99">
        <v>22996</v>
      </c>
      <c r="D60" s="99">
        <v>23765</v>
      </c>
      <c r="E60" s="78">
        <v>23798</v>
      </c>
      <c r="F60" s="109">
        <f t="shared" si="0"/>
        <v>1.177444404368389E-2</v>
      </c>
      <c r="G60" s="109">
        <f t="shared" si="1"/>
        <v>3.487563054444251E-2</v>
      </c>
      <c r="H60" s="77">
        <f t="shared" si="2"/>
        <v>802</v>
      </c>
      <c r="I60" s="56">
        <f t="shared" si="4"/>
        <v>1.3829493723272175E-2</v>
      </c>
      <c r="J60" s="99">
        <f t="shared" si="3"/>
        <v>33</v>
      </c>
    </row>
    <row r="61" spans="1:10">
      <c r="A61" s="58">
        <v>60</v>
      </c>
      <c r="B61" s="110" t="s">
        <v>152</v>
      </c>
      <c r="C61" s="99">
        <v>12143</v>
      </c>
      <c r="D61" s="99">
        <v>12487</v>
      </c>
      <c r="E61" s="78">
        <v>12133</v>
      </c>
      <c r="F61" s="109">
        <f t="shared" si="0"/>
        <v>6.002997293134576E-3</v>
      </c>
      <c r="G61" s="109">
        <f t="shared" si="1"/>
        <v>-8.2351972329737294E-4</v>
      </c>
      <c r="H61" s="77">
        <f t="shared" si="2"/>
        <v>-10</v>
      </c>
      <c r="I61" s="56">
        <f t="shared" si="4"/>
        <v>-1.7243757759690992E-4</v>
      </c>
      <c r="J61" s="99">
        <f t="shared" si="3"/>
        <v>-354</v>
      </c>
    </row>
    <row r="62" spans="1:10">
      <c r="A62" s="58">
        <v>61</v>
      </c>
      <c r="B62" s="110" t="s">
        <v>153</v>
      </c>
      <c r="C62" s="99">
        <v>17207</v>
      </c>
      <c r="D62" s="99">
        <v>17848</v>
      </c>
      <c r="E62" s="78">
        <v>17793</v>
      </c>
      <c r="F62" s="109">
        <f t="shared" si="0"/>
        <v>8.8033735132896657E-3</v>
      </c>
      <c r="G62" s="109">
        <f t="shared" si="1"/>
        <v>3.4055907479514154E-2</v>
      </c>
      <c r="H62" s="77">
        <f t="shared" si="2"/>
        <v>586</v>
      </c>
      <c r="I62" s="56">
        <f t="shared" si="4"/>
        <v>1.0104842047178922E-2</v>
      </c>
      <c r="J62" s="99">
        <f t="shared" si="3"/>
        <v>-55</v>
      </c>
    </row>
    <row r="63" spans="1:10">
      <c r="A63" s="58">
        <v>62</v>
      </c>
      <c r="B63" s="110" t="s">
        <v>154</v>
      </c>
      <c r="C63" s="99">
        <v>1918</v>
      </c>
      <c r="D63" s="99">
        <v>1951</v>
      </c>
      <c r="E63" s="78">
        <v>1773</v>
      </c>
      <c r="F63" s="109">
        <f t="shared" si="0"/>
        <v>8.7722032479416493E-4</v>
      </c>
      <c r="G63" s="109">
        <f t="shared" si="1"/>
        <v>-7.5599582898852977E-2</v>
      </c>
      <c r="H63" s="77">
        <f t="shared" si="2"/>
        <v>-145</v>
      </c>
      <c r="I63" s="56">
        <f t="shared" si="4"/>
        <v>-2.5003448751551938E-3</v>
      </c>
      <c r="J63" s="99">
        <f t="shared" si="3"/>
        <v>-178</v>
      </c>
    </row>
    <row r="64" spans="1:10">
      <c r="A64" s="58">
        <v>63</v>
      </c>
      <c r="B64" s="110" t="s">
        <v>155</v>
      </c>
      <c r="C64" s="99">
        <v>28601</v>
      </c>
      <c r="D64" s="99">
        <v>30123</v>
      </c>
      <c r="E64" s="78">
        <v>29652</v>
      </c>
      <c r="F64" s="109">
        <f t="shared" si="0"/>
        <v>1.4670804890466203E-2</v>
      </c>
      <c r="G64" s="109">
        <f t="shared" si="1"/>
        <v>3.6746966889269608E-2</v>
      </c>
      <c r="H64" s="77">
        <f t="shared" si="2"/>
        <v>1051</v>
      </c>
      <c r="I64" s="56">
        <f t="shared" si="4"/>
        <v>1.8123189405435232E-2</v>
      </c>
      <c r="J64" s="99">
        <f t="shared" si="3"/>
        <v>-471</v>
      </c>
    </row>
    <row r="65" spans="1:10">
      <c r="A65" s="58">
        <v>64</v>
      </c>
      <c r="B65" s="110" t="s">
        <v>156</v>
      </c>
      <c r="C65" s="99">
        <v>11152</v>
      </c>
      <c r="D65" s="99">
        <v>11322</v>
      </c>
      <c r="E65" s="78">
        <v>11212</v>
      </c>
      <c r="F65" s="109">
        <f t="shared" si="0"/>
        <v>5.54731769971358E-3</v>
      </c>
      <c r="G65" s="109">
        <f t="shared" si="1"/>
        <v>5.3802008608321381E-3</v>
      </c>
      <c r="H65" s="77">
        <f t="shared" si="2"/>
        <v>60</v>
      </c>
      <c r="I65" s="56">
        <f t="shared" si="4"/>
        <v>1.0346254655814594E-3</v>
      </c>
      <c r="J65" s="99">
        <f t="shared" si="3"/>
        <v>-110</v>
      </c>
    </row>
    <row r="66" spans="1:10">
      <c r="A66" s="58">
        <v>65</v>
      </c>
      <c r="B66" s="110" t="s">
        <v>157</v>
      </c>
      <c r="C66" s="99">
        <v>11917</v>
      </c>
      <c r="D66" s="99">
        <v>12261</v>
      </c>
      <c r="E66" s="78">
        <v>11938</v>
      </c>
      <c r="F66" s="109">
        <f t="shared" ref="F66:F83" si="5">E66/$E$83</f>
        <v>5.9065179003907169E-3</v>
      </c>
      <c r="G66" s="109">
        <f t="shared" ref="G66:G83" si="6">(E66-C66)/C66</f>
        <v>1.7621884702525804E-3</v>
      </c>
      <c r="H66" s="77">
        <f t="shared" ref="H66:H83" si="7">E66-C66</f>
        <v>21</v>
      </c>
      <c r="I66" s="56">
        <f t="shared" si="4"/>
        <v>3.6211891295351084E-4</v>
      </c>
      <c r="J66" s="99">
        <f t="shared" ref="J66:J83" si="8">E66-D66</f>
        <v>-323</v>
      </c>
    </row>
    <row r="67" spans="1:10">
      <c r="A67" s="58">
        <v>66</v>
      </c>
      <c r="B67" s="110" t="s">
        <v>158</v>
      </c>
      <c r="C67" s="99">
        <v>9695</v>
      </c>
      <c r="D67" s="99">
        <v>9924</v>
      </c>
      <c r="E67" s="78">
        <v>9637</v>
      </c>
      <c r="F67" s="109">
        <f t="shared" si="5"/>
        <v>4.7680610660131798E-3</v>
      </c>
      <c r="G67" s="109">
        <f t="shared" si="6"/>
        <v>-5.9824651882413619E-3</v>
      </c>
      <c r="H67" s="77">
        <f t="shared" si="7"/>
        <v>-58</v>
      </c>
      <c r="I67" s="56">
        <f t="shared" ref="I67:I83" si="9">H67/$H$83</f>
        <v>-1.0001379500620775E-3</v>
      </c>
      <c r="J67" s="99">
        <f t="shared" si="8"/>
        <v>-287</v>
      </c>
    </row>
    <row r="68" spans="1:10">
      <c r="A68" s="58">
        <v>67</v>
      </c>
      <c r="B68" s="110" t="s">
        <v>159</v>
      </c>
      <c r="C68" s="99">
        <v>11445</v>
      </c>
      <c r="D68" s="99">
        <v>11313</v>
      </c>
      <c r="E68" s="78">
        <v>11303</v>
      </c>
      <c r="F68" s="109">
        <f t="shared" si="5"/>
        <v>5.5923414163273812E-3</v>
      </c>
      <c r="G68" s="109">
        <f t="shared" si="6"/>
        <v>-1.2407164700742683E-2</v>
      </c>
      <c r="H68" s="77">
        <f t="shared" si="7"/>
        <v>-142</v>
      </c>
      <c r="I68" s="56">
        <f t="shared" si="9"/>
        <v>-2.4486136018761206E-3</v>
      </c>
      <c r="J68" s="99">
        <f t="shared" si="8"/>
        <v>-10</v>
      </c>
    </row>
    <row r="69" spans="1:10">
      <c r="A69" s="58">
        <v>68</v>
      </c>
      <c r="B69" s="110" t="s">
        <v>160</v>
      </c>
      <c r="C69" s="99">
        <v>9922</v>
      </c>
      <c r="D69" s="99">
        <v>10410</v>
      </c>
      <c r="E69" s="78">
        <v>10292</v>
      </c>
      <c r="F69" s="109">
        <f t="shared" si="5"/>
        <v>5.0921328724092187E-3</v>
      </c>
      <c r="G69" s="109">
        <f t="shared" si="6"/>
        <v>3.7290868776456362E-2</v>
      </c>
      <c r="H69" s="77">
        <f t="shared" si="7"/>
        <v>370</v>
      </c>
      <c r="I69" s="56">
        <f t="shared" si="9"/>
        <v>6.3801903710856674E-3</v>
      </c>
      <c r="J69" s="99">
        <f t="shared" si="8"/>
        <v>-118</v>
      </c>
    </row>
    <row r="70" spans="1:10">
      <c r="A70" s="58">
        <v>69</v>
      </c>
      <c r="B70" s="110" t="s">
        <v>161</v>
      </c>
      <c r="C70" s="99">
        <v>1608</v>
      </c>
      <c r="D70" s="99">
        <v>1624</v>
      </c>
      <c r="E70" s="78">
        <v>1557</v>
      </c>
      <c r="F70" s="109">
        <f t="shared" si="5"/>
        <v>7.7035084360096713E-4</v>
      </c>
      <c r="G70" s="109">
        <f t="shared" si="6"/>
        <v>-3.1716417910447763E-2</v>
      </c>
      <c r="H70" s="77">
        <f t="shared" si="7"/>
        <v>-51</v>
      </c>
      <c r="I70" s="56">
        <f t="shared" si="9"/>
        <v>-8.7943164574424059E-4</v>
      </c>
      <c r="J70" s="99">
        <f t="shared" si="8"/>
        <v>-67</v>
      </c>
    </row>
    <row r="71" spans="1:10">
      <c r="A71" s="58">
        <v>70</v>
      </c>
      <c r="B71" s="110" t="s">
        <v>162</v>
      </c>
      <c r="C71" s="99">
        <v>6414</v>
      </c>
      <c r="D71" s="99">
        <v>6618</v>
      </c>
      <c r="E71" s="78">
        <v>6541</v>
      </c>
      <c r="F71" s="109">
        <f t="shared" si="5"/>
        <v>3.2362651689106783E-3</v>
      </c>
      <c r="G71" s="109">
        <f t="shared" si="6"/>
        <v>1.9800436545057688E-2</v>
      </c>
      <c r="H71" s="77">
        <f t="shared" si="7"/>
        <v>127</v>
      </c>
      <c r="I71" s="56">
        <f t="shared" si="9"/>
        <v>2.1899572354807562E-3</v>
      </c>
      <c r="J71" s="99">
        <f t="shared" si="8"/>
        <v>-77</v>
      </c>
    </row>
    <row r="72" spans="1:10">
      <c r="A72" s="58">
        <v>71</v>
      </c>
      <c r="B72" s="110" t="s">
        <v>163</v>
      </c>
      <c r="C72" s="99">
        <v>5585</v>
      </c>
      <c r="D72" s="99">
        <v>5684</v>
      </c>
      <c r="E72" s="78">
        <v>5597</v>
      </c>
      <c r="F72" s="109">
        <f t="shared" si="5"/>
        <v>2.7692059548070735E-3</v>
      </c>
      <c r="G72" s="109">
        <f t="shared" si="6"/>
        <v>2.1486123545210387E-3</v>
      </c>
      <c r="H72" s="77">
        <f t="shared" si="7"/>
        <v>12</v>
      </c>
      <c r="I72" s="56">
        <f t="shared" si="9"/>
        <v>2.0692509311629191E-4</v>
      </c>
      <c r="J72" s="99">
        <f t="shared" si="8"/>
        <v>-87</v>
      </c>
    </row>
    <row r="73" spans="1:10">
      <c r="A73" s="58">
        <v>72</v>
      </c>
      <c r="B73" s="110" t="s">
        <v>164</v>
      </c>
      <c r="C73" s="99">
        <v>5681</v>
      </c>
      <c r="D73" s="99">
        <v>5867</v>
      </c>
      <c r="E73" s="78">
        <v>5764</v>
      </c>
      <c r="F73" s="109">
        <f t="shared" si="5"/>
        <v>2.8518318962851476E-3</v>
      </c>
      <c r="G73" s="109">
        <f t="shared" si="6"/>
        <v>1.4610103854955113E-2</v>
      </c>
      <c r="H73" s="77">
        <f t="shared" si="7"/>
        <v>83</v>
      </c>
      <c r="I73" s="56">
        <f t="shared" si="9"/>
        <v>1.4312318940543523E-3</v>
      </c>
      <c r="J73" s="99">
        <f t="shared" si="8"/>
        <v>-103</v>
      </c>
    </row>
    <row r="74" spans="1:10">
      <c r="A74" s="58">
        <v>73</v>
      </c>
      <c r="B74" s="110" t="s">
        <v>165</v>
      </c>
      <c r="C74" s="99">
        <v>4662</v>
      </c>
      <c r="D74" s="99">
        <v>4850</v>
      </c>
      <c r="E74" s="78">
        <v>4703</v>
      </c>
      <c r="F74" s="109">
        <f t="shared" si="5"/>
        <v>2.326885046535227E-3</v>
      </c>
      <c r="G74" s="109">
        <f t="shared" si="6"/>
        <v>8.7945087945087951E-3</v>
      </c>
      <c r="H74" s="77">
        <f t="shared" si="7"/>
        <v>41</v>
      </c>
      <c r="I74" s="56">
        <f t="shared" si="9"/>
        <v>7.0699406814733062E-4</v>
      </c>
      <c r="J74" s="99">
        <f t="shared" si="8"/>
        <v>-147</v>
      </c>
    </row>
    <row r="75" spans="1:10">
      <c r="A75" s="58">
        <v>74</v>
      </c>
      <c r="B75" s="110" t="s">
        <v>166</v>
      </c>
      <c r="C75" s="99">
        <v>4002</v>
      </c>
      <c r="D75" s="99">
        <v>4041</v>
      </c>
      <c r="E75" s="78">
        <v>3997</v>
      </c>
      <c r="F75" s="109">
        <f t="shared" si="5"/>
        <v>1.9775801681907938E-3</v>
      </c>
      <c r="G75" s="109">
        <f t="shared" si="6"/>
        <v>-1.2493753123438282E-3</v>
      </c>
      <c r="H75" s="77">
        <f t="shared" si="7"/>
        <v>-5</v>
      </c>
      <c r="I75" s="56">
        <f t="shared" si="9"/>
        <v>-8.621878879845496E-5</v>
      </c>
      <c r="J75" s="99">
        <f t="shared" si="8"/>
        <v>-44</v>
      </c>
    </row>
    <row r="76" spans="1:10">
      <c r="A76" s="58">
        <v>75</v>
      </c>
      <c r="B76" s="110" t="s">
        <v>167</v>
      </c>
      <c r="C76" s="99">
        <v>1921</v>
      </c>
      <c r="D76" s="99">
        <v>1971</v>
      </c>
      <c r="E76" s="78">
        <v>1858</v>
      </c>
      <c r="F76" s="109">
        <f t="shared" si="5"/>
        <v>9.1927544470815474E-4</v>
      </c>
      <c r="G76" s="109">
        <f t="shared" si="6"/>
        <v>-3.2795419052576782E-2</v>
      </c>
      <c r="H76" s="77">
        <f t="shared" si="7"/>
        <v>-63</v>
      </c>
      <c r="I76" s="56">
        <f t="shared" si="9"/>
        <v>-1.0863567388605326E-3</v>
      </c>
      <c r="J76" s="99">
        <f t="shared" si="8"/>
        <v>-113</v>
      </c>
    </row>
    <row r="77" spans="1:10">
      <c r="A77" s="58">
        <v>76</v>
      </c>
      <c r="B77" s="110" t="s">
        <v>168</v>
      </c>
      <c r="C77" s="99">
        <v>3304</v>
      </c>
      <c r="D77" s="99">
        <v>3450</v>
      </c>
      <c r="E77" s="78">
        <v>3346</v>
      </c>
      <c r="F77" s="109">
        <f t="shared" si="5"/>
        <v>1.6554874262612949E-3</v>
      </c>
      <c r="G77" s="109">
        <f t="shared" si="6"/>
        <v>1.2711864406779662E-2</v>
      </c>
      <c r="H77" s="77">
        <f t="shared" si="7"/>
        <v>42</v>
      </c>
      <c r="I77" s="56">
        <f t="shared" si="9"/>
        <v>7.2423782590702167E-4</v>
      </c>
      <c r="J77" s="99">
        <f t="shared" si="8"/>
        <v>-104</v>
      </c>
    </row>
    <row r="78" spans="1:10">
      <c r="A78" s="58">
        <v>77</v>
      </c>
      <c r="B78" s="110" t="s">
        <v>169</v>
      </c>
      <c r="C78" s="99">
        <v>6799</v>
      </c>
      <c r="D78" s="99">
        <v>6966</v>
      </c>
      <c r="E78" s="78">
        <v>6928</v>
      </c>
      <c r="F78" s="109">
        <f t="shared" si="5"/>
        <v>3.4277396560484911E-3</v>
      </c>
      <c r="G78" s="109">
        <f t="shared" si="6"/>
        <v>1.8973378438005589E-2</v>
      </c>
      <c r="H78" s="77">
        <f t="shared" si="7"/>
        <v>129</v>
      </c>
      <c r="I78" s="56">
        <f t="shared" si="9"/>
        <v>2.2244447510001378E-3</v>
      </c>
      <c r="J78" s="99">
        <f t="shared" si="8"/>
        <v>-38</v>
      </c>
    </row>
    <row r="79" spans="1:10">
      <c r="A79" s="58">
        <v>78</v>
      </c>
      <c r="B79" s="110" t="s">
        <v>170</v>
      </c>
      <c r="C79" s="99">
        <v>4548</v>
      </c>
      <c r="D79" s="99">
        <v>4701</v>
      </c>
      <c r="E79" s="78">
        <v>4690</v>
      </c>
      <c r="F79" s="109">
        <f t="shared" si="5"/>
        <v>2.3204530870189698E-3</v>
      </c>
      <c r="G79" s="109">
        <f t="shared" si="6"/>
        <v>3.1222515391380826E-2</v>
      </c>
      <c r="H79" s="77">
        <f t="shared" si="7"/>
        <v>142</v>
      </c>
      <c r="I79" s="56">
        <f t="shared" si="9"/>
        <v>2.4486136018761206E-3</v>
      </c>
      <c r="J79" s="99">
        <f t="shared" si="8"/>
        <v>-11</v>
      </c>
    </row>
    <row r="80" spans="1:10">
      <c r="A80" s="58">
        <v>79</v>
      </c>
      <c r="B80" s="110" t="s">
        <v>171</v>
      </c>
      <c r="C80" s="99">
        <v>3325</v>
      </c>
      <c r="D80" s="99">
        <v>3482</v>
      </c>
      <c r="E80" s="78">
        <v>3433</v>
      </c>
      <c r="F80" s="109">
        <f t="shared" si="5"/>
        <v>1.698532078408555E-3</v>
      </c>
      <c r="G80" s="109">
        <f t="shared" si="6"/>
        <v>3.2481203007518798E-2</v>
      </c>
      <c r="H80" s="77">
        <f t="shared" si="7"/>
        <v>108</v>
      </c>
      <c r="I80" s="56">
        <f t="shared" si="9"/>
        <v>1.8623258380466271E-3</v>
      </c>
      <c r="J80" s="99">
        <f t="shared" si="8"/>
        <v>-49</v>
      </c>
    </row>
    <row r="81" spans="1:10">
      <c r="A81" s="58">
        <v>80</v>
      </c>
      <c r="B81" s="110" t="s">
        <v>172</v>
      </c>
      <c r="C81" s="99">
        <v>10490</v>
      </c>
      <c r="D81" s="99">
        <v>11062</v>
      </c>
      <c r="E81" s="78">
        <v>10969</v>
      </c>
      <c r="F81" s="109">
        <f t="shared" si="5"/>
        <v>5.4270895333712321E-3</v>
      </c>
      <c r="G81" s="109">
        <f t="shared" si="6"/>
        <v>4.5662535748331748E-2</v>
      </c>
      <c r="H81" s="77">
        <f t="shared" si="7"/>
        <v>479</v>
      </c>
      <c r="I81" s="56">
        <f t="shared" si="9"/>
        <v>8.2597599668919851E-3</v>
      </c>
      <c r="J81" s="99">
        <f t="shared" si="8"/>
        <v>-93</v>
      </c>
    </row>
    <row r="82" spans="1:10">
      <c r="A82" s="58">
        <v>81</v>
      </c>
      <c r="B82" s="110" t="s">
        <v>173</v>
      </c>
      <c r="C82" s="99">
        <v>8373</v>
      </c>
      <c r="D82" s="99">
        <v>8891</v>
      </c>
      <c r="E82" s="78">
        <v>8874</v>
      </c>
      <c r="F82" s="109">
        <f t="shared" si="5"/>
        <v>4.3905545190205415E-3</v>
      </c>
      <c r="G82" s="109">
        <f t="shared" si="6"/>
        <v>5.9835184521676819E-2</v>
      </c>
      <c r="H82" s="77">
        <f t="shared" si="7"/>
        <v>501</v>
      </c>
      <c r="I82" s="56">
        <f t="shared" si="9"/>
        <v>8.6391226376051865E-3</v>
      </c>
      <c r="J82" s="99">
        <f t="shared" si="8"/>
        <v>-17</v>
      </c>
    </row>
    <row r="83" spans="1:10" s="13" customFormat="1">
      <c r="A83" s="144" t="s">
        <v>174</v>
      </c>
      <c r="B83" s="144"/>
      <c r="C83" s="91">
        <v>1963165</v>
      </c>
      <c r="D83" s="91">
        <v>2027916</v>
      </c>
      <c r="E83" s="96">
        <v>2021157</v>
      </c>
      <c r="F83" s="109">
        <f t="shared" si="5"/>
        <v>1</v>
      </c>
      <c r="G83" s="109">
        <f t="shared" si="6"/>
        <v>2.9540053943504493E-2</v>
      </c>
      <c r="H83" s="77">
        <f t="shared" si="7"/>
        <v>57992</v>
      </c>
      <c r="I83" s="56">
        <f t="shared" si="9"/>
        <v>1</v>
      </c>
      <c r="J83" s="99">
        <f t="shared" si="8"/>
        <v>-6759</v>
      </c>
    </row>
    <row r="84" spans="1:10">
      <c r="C84" s="10"/>
      <c r="D84" s="10"/>
      <c r="E84" s="10"/>
      <c r="I84" s="18"/>
    </row>
  </sheetData>
  <mergeCells count="1">
    <mergeCell ref="A83:B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T84"/>
  <sheetViews>
    <sheetView workbookViewId="0">
      <pane ySplit="1" topLeftCell="A2" activePane="bottomLeft" state="frozen"/>
      <selection activeCell="W1" sqref="W1"/>
      <selection pane="bottomLeft" activeCell="S10" sqref="S10"/>
    </sheetView>
  </sheetViews>
  <sheetFormatPr defaultColWidth="9.1796875" defaultRowHeight="14.5"/>
  <cols>
    <col min="1" max="1" width="11.81640625" style="9" customWidth="1"/>
    <col min="2" max="2" width="16.453125" style="9" bestFit="1" customWidth="1"/>
    <col min="3" max="3" width="12" style="9" customWidth="1"/>
    <col min="4" max="4" width="12" style="9" bestFit="1" customWidth="1"/>
    <col min="5" max="5" width="12" style="9" customWidth="1"/>
    <col min="6" max="6" width="18.1796875" style="9" customWidth="1"/>
    <col min="7" max="7" width="30.453125" style="9" customWidth="1"/>
    <col min="8" max="8" width="27.453125" style="9" customWidth="1"/>
    <col min="9" max="9" width="22.26953125" style="9" customWidth="1"/>
    <col min="10" max="10" width="25.1796875" style="9" customWidth="1"/>
    <col min="11" max="11" width="11" style="9" bestFit="1" customWidth="1"/>
    <col min="12" max="12" width="10.36328125" style="9" customWidth="1"/>
    <col min="13" max="14" width="9.1796875" style="9"/>
    <col min="15" max="15" width="11" style="9" bestFit="1" customWidth="1"/>
    <col min="16" max="18" width="9.1796875" style="9"/>
    <col min="19" max="19" width="14" style="9" bestFit="1" customWidth="1"/>
    <col min="20" max="16384" width="9.1796875" style="9"/>
  </cols>
  <sheetData>
    <row r="1" spans="1:20" ht="29">
      <c r="A1" s="66" t="s">
        <v>92</v>
      </c>
      <c r="B1" s="66" t="s">
        <v>175</v>
      </c>
      <c r="C1" s="66">
        <v>41974</v>
      </c>
      <c r="D1" s="66">
        <v>42309</v>
      </c>
      <c r="E1" s="66">
        <v>42339</v>
      </c>
      <c r="F1" s="1" t="s">
        <v>283</v>
      </c>
      <c r="G1" s="1" t="s">
        <v>298</v>
      </c>
      <c r="H1" s="1" t="s">
        <v>299</v>
      </c>
      <c r="I1" s="1" t="s">
        <v>293</v>
      </c>
      <c r="J1" s="59" t="s">
        <v>300</v>
      </c>
      <c r="K1" s="7"/>
    </row>
    <row r="2" spans="1:20">
      <c r="A2" s="58">
        <v>1</v>
      </c>
      <c r="B2" s="110" t="s">
        <v>93</v>
      </c>
      <c r="C2" s="99">
        <v>19325</v>
      </c>
      <c r="D2" s="99">
        <v>17801</v>
      </c>
      <c r="E2" s="79">
        <v>17711</v>
      </c>
      <c r="F2" s="109">
        <f>E2/$E$83</f>
        <v>2.22127740695869E-2</v>
      </c>
      <c r="G2" s="109">
        <f t="shared" ref="G2:G65" si="0">(E2-C2)/C2</f>
        <v>-8.3518758085381631E-2</v>
      </c>
      <c r="H2" s="77">
        <f t="shared" ref="H2:H65" si="1">E2-C2</f>
        <v>-1614</v>
      </c>
      <c r="I2" s="56">
        <f>H2/$H$83</f>
        <v>2.4041469300205558E-2</v>
      </c>
      <c r="J2" s="99">
        <f t="shared" ref="J2:J65" si="2">E2-D2</f>
        <v>-90</v>
      </c>
      <c r="L2" s="140"/>
      <c r="M2" s="83"/>
      <c r="N2" s="11"/>
      <c r="O2" s="11"/>
      <c r="P2" s="12"/>
      <c r="S2" s="5"/>
      <c r="T2" s="12"/>
    </row>
    <row r="3" spans="1:20">
      <c r="A3" s="58">
        <v>2</v>
      </c>
      <c r="B3" s="110" t="s">
        <v>94</v>
      </c>
      <c r="C3" s="99">
        <v>6396</v>
      </c>
      <c r="D3" s="99">
        <v>5924</v>
      </c>
      <c r="E3" s="79">
        <v>5877</v>
      </c>
      <c r="F3" s="141">
        <f t="shared" ref="F3:F66" si="3">E3/$E$83</f>
        <v>7.3708132351059906E-3</v>
      </c>
      <c r="G3" s="109">
        <f t="shared" si="0"/>
        <v>-8.1144465290806753E-2</v>
      </c>
      <c r="H3" s="77">
        <f t="shared" si="1"/>
        <v>-519</v>
      </c>
      <c r="I3" s="56">
        <f t="shared" ref="I3:I66" si="4">H3/$H$83</f>
        <v>7.7308070426311557E-3</v>
      </c>
      <c r="J3" s="99">
        <f t="shared" si="2"/>
        <v>-47</v>
      </c>
      <c r="L3" s="140"/>
      <c r="M3" s="83"/>
      <c r="N3" s="11"/>
      <c r="O3" s="11"/>
      <c r="P3" s="12"/>
      <c r="S3" s="5"/>
      <c r="T3" s="12"/>
    </row>
    <row r="4" spans="1:20">
      <c r="A4" s="58">
        <v>3</v>
      </c>
      <c r="B4" s="110" t="s">
        <v>95</v>
      </c>
      <c r="C4" s="99">
        <v>19364</v>
      </c>
      <c r="D4" s="99">
        <v>18685</v>
      </c>
      <c r="E4" s="79">
        <v>18567</v>
      </c>
      <c r="F4" s="141">
        <f t="shared" si="3"/>
        <v>2.3286351767264409E-2</v>
      </c>
      <c r="G4" s="109">
        <f t="shared" si="0"/>
        <v>-4.1158851476967566E-2</v>
      </c>
      <c r="H4" s="77">
        <f t="shared" si="1"/>
        <v>-797</v>
      </c>
      <c r="I4" s="56">
        <f t="shared" si="4"/>
        <v>1.1871778830398904E-2</v>
      </c>
      <c r="J4" s="99">
        <f t="shared" si="2"/>
        <v>-118</v>
      </c>
      <c r="L4" s="140"/>
      <c r="M4" s="83"/>
      <c r="N4" s="11"/>
      <c r="O4" s="11"/>
      <c r="P4" s="12"/>
      <c r="S4" s="5"/>
      <c r="T4" s="12"/>
    </row>
    <row r="5" spans="1:20">
      <c r="A5" s="58">
        <v>4</v>
      </c>
      <c r="B5" s="110" t="s">
        <v>96</v>
      </c>
      <c r="C5" s="99">
        <v>3811</v>
      </c>
      <c r="D5" s="99">
        <v>3521</v>
      </c>
      <c r="E5" s="79">
        <v>3513</v>
      </c>
      <c r="F5" s="141">
        <f t="shared" si="3"/>
        <v>4.4059327709592214E-3</v>
      </c>
      <c r="G5" s="109">
        <f t="shared" si="0"/>
        <v>-7.8194699553922858E-2</v>
      </c>
      <c r="H5" s="77">
        <f t="shared" si="1"/>
        <v>-298</v>
      </c>
      <c r="I5" s="56">
        <f t="shared" si="4"/>
        <v>4.4388834271755001E-3</v>
      </c>
      <c r="J5" s="99">
        <f t="shared" si="2"/>
        <v>-8</v>
      </c>
      <c r="L5" s="140"/>
      <c r="M5" s="83"/>
      <c r="N5" s="11"/>
      <c r="O5" s="11"/>
      <c r="P5" s="12"/>
      <c r="S5" s="5"/>
      <c r="T5" s="12"/>
    </row>
    <row r="6" spans="1:20">
      <c r="A6" s="58">
        <v>5</v>
      </c>
      <c r="B6" s="110" t="s">
        <v>97</v>
      </c>
      <c r="C6" s="99">
        <v>6052</v>
      </c>
      <c r="D6" s="99">
        <v>5597</v>
      </c>
      <c r="E6" s="79">
        <v>5601</v>
      </c>
      <c r="F6" s="141">
        <f t="shared" si="3"/>
        <v>7.0246596783781956E-3</v>
      </c>
      <c r="G6" s="109">
        <f t="shared" si="0"/>
        <v>-7.4520819563780566E-2</v>
      </c>
      <c r="H6" s="77">
        <f t="shared" si="1"/>
        <v>-451</v>
      </c>
      <c r="I6" s="56">
        <f t="shared" si="4"/>
        <v>6.7179074686447996E-3</v>
      </c>
      <c r="J6" s="99">
        <f t="shared" si="2"/>
        <v>4</v>
      </c>
      <c r="L6" s="140"/>
      <c r="M6" s="83"/>
      <c r="N6" s="11"/>
      <c r="O6" s="11"/>
      <c r="P6" s="12"/>
      <c r="S6" s="5"/>
      <c r="T6" s="12"/>
    </row>
    <row r="7" spans="1:20">
      <c r="A7" s="58">
        <v>6</v>
      </c>
      <c r="B7" s="110" t="s">
        <v>98</v>
      </c>
      <c r="C7" s="99">
        <v>17668</v>
      </c>
      <c r="D7" s="99">
        <v>16718</v>
      </c>
      <c r="E7" s="79">
        <v>16648</v>
      </c>
      <c r="F7" s="141">
        <f t="shared" si="3"/>
        <v>2.0879581204363541E-2</v>
      </c>
      <c r="G7" s="109">
        <f t="shared" si="0"/>
        <v>-5.7731491962870723E-2</v>
      </c>
      <c r="H7" s="77">
        <f t="shared" si="1"/>
        <v>-1020</v>
      </c>
      <c r="I7" s="56">
        <f t="shared" si="4"/>
        <v>1.5193493609795335E-2</v>
      </c>
      <c r="J7" s="99">
        <f t="shared" si="2"/>
        <v>-70</v>
      </c>
      <c r="L7" s="140"/>
      <c r="M7" s="83"/>
      <c r="N7" s="11"/>
      <c r="O7" s="11"/>
      <c r="P7" s="12"/>
      <c r="S7" s="5"/>
      <c r="T7" s="12"/>
    </row>
    <row r="8" spans="1:20">
      <c r="A8" s="58">
        <v>7</v>
      </c>
      <c r="B8" s="110" t="s">
        <v>99</v>
      </c>
      <c r="C8" s="99">
        <v>44150</v>
      </c>
      <c r="D8" s="99">
        <v>41486</v>
      </c>
      <c r="E8" s="79">
        <v>41355</v>
      </c>
      <c r="F8" s="141">
        <f t="shared" si="3"/>
        <v>5.1866595429268032E-2</v>
      </c>
      <c r="G8" s="109">
        <f t="shared" si="0"/>
        <v>-6.3306908267270673E-2</v>
      </c>
      <c r="H8" s="77">
        <f t="shared" si="1"/>
        <v>-2795</v>
      </c>
      <c r="I8" s="56">
        <f t="shared" si="4"/>
        <v>4.1633151607233292E-2</v>
      </c>
      <c r="J8" s="99">
        <f t="shared" si="2"/>
        <v>-131</v>
      </c>
      <c r="L8" s="140"/>
      <c r="M8" s="83"/>
      <c r="N8" s="11"/>
      <c r="O8" s="11"/>
      <c r="P8" s="12"/>
      <c r="S8" s="5"/>
      <c r="T8" s="12"/>
    </row>
    <row r="9" spans="1:20">
      <c r="A9" s="58">
        <v>8</v>
      </c>
      <c r="B9" s="110" t="s">
        <v>100</v>
      </c>
      <c r="C9" s="99">
        <v>1713</v>
      </c>
      <c r="D9" s="99">
        <v>1473</v>
      </c>
      <c r="E9" s="79">
        <v>1454</v>
      </c>
      <c r="F9" s="141">
        <f t="shared" si="3"/>
        <v>1.8235770705877336E-3</v>
      </c>
      <c r="G9" s="109">
        <f t="shared" si="0"/>
        <v>-0.15119673088149446</v>
      </c>
      <c r="H9" s="77">
        <f t="shared" si="1"/>
        <v>-259</v>
      </c>
      <c r="I9" s="56">
        <f t="shared" si="4"/>
        <v>3.857955730330384E-3</v>
      </c>
      <c r="J9" s="99">
        <f t="shared" si="2"/>
        <v>-19</v>
      </c>
      <c r="L9" s="140"/>
      <c r="M9" s="83"/>
      <c r="N9" s="11"/>
      <c r="O9" s="11"/>
      <c r="P9" s="12"/>
      <c r="S9" s="5"/>
      <c r="T9" s="12"/>
    </row>
    <row r="10" spans="1:20">
      <c r="A10" s="58">
        <v>9</v>
      </c>
      <c r="B10" s="110" t="s">
        <v>101</v>
      </c>
      <c r="C10" s="99">
        <v>24451</v>
      </c>
      <c r="D10" s="99">
        <v>22925</v>
      </c>
      <c r="E10" s="79">
        <v>22855</v>
      </c>
      <c r="F10" s="141">
        <f t="shared" si="3"/>
        <v>2.8664273692078853E-2</v>
      </c>
      <c r="G10" s="109">
        <f t="shared" si="0"/>
        <v>-6.527340395075866E-2</v>
      </c>
      <c r="H10" s="77">
        <f t="shared" si="1"/>
        <v>-1596</v>
      </c>
      <c r="I10" s="56">
        <f t="shared" si="4"/>
        <v>2.3773348824738583E-2</v>
      </c>
      <c r="J10" s="99">
        <f t="shared" si="2"/>
        <v>-70</v>
      </c>
      <c r="L10" s="140"/>
      <c r="M10" s="83"/>
      <c r="N10" s="11"/>
      <c r="O10" s="11"/>
      <c r="P10" s="12"/>
      <c r="S10" s="5"/>
      <c r="T10" s="12"/>
    </row>
    <row r="11" spans="1:20">
      <c r="A11" s="58">
        <v>10</v>
      </c>
      <c r="B11" s="110" t="s">
        <v>102</v>
      </c>
      <c r="C11" s="99">
        <v>28371</v>
      </c>
      <c r="D11" s="99">
        <v>26194</v>
      </c>
      <c r="E11" s="79">
        <v>26033</v>
      </c>
      <c r="F11" s="141">
        <f t="shared" si="3"/>
        <v>3.2650056312661949E-2</v>
      </c>
      <c r="G11" s="109">
        <f t="shared" si="0"/>
        <v>-8.2408092770787075E-2</v>
      </c>
      <c r="H11" s="77">
        <f t="shared" si="1"/>
        <v>-2338</v>
      </c>
      <c r="I11" s="56">
        <f t="shared" si="4"/>
        <v>3.482587064676617E-2</v>
      </c>
      <c r="J11" s="99">
        <f t="shared" si="2"/>
        <v>-161</v>
      </c>
      <c r="L11" s="140"/>
      <c r="M11" s="83"/>
      <c r="N11" s="11"/>
      <c r="O11" s="11"/>
      <c r="P11" s="12"/>
      <c r="S11" s="5"/>
      <c r="T11" s="12"/>
    </row>
    <row r="12" spans="1:20">
      <c r="A12" s="58">
        <v>11</v>
      </c>
      <c r="B12" s="110" t="s">
        <v>103</v>
      </c>
      <c r="C12" s="99">
        <v>2329</v>
      </c>
      <c r="D12" s="99">
        <v>2315</v>
      </c>
      <c r="E12" s="79">
        <v>2308</v>
      </c>
      <c r="F12" s="141">
        <f t="shared" si="3"/>
        <v>2.8946464091585207E-3</v>
      </c>
      <c r="G12" s="109">
        <f t="shared" si="0"/>
        <v>-9.0167453842851016E-3</v>
      </c>
      <c r="H12" s="77">
        <f t="shared" si="1"/>
        <v>-21</v>
      </c>
      <c r="I12" s="56">
        <f t="shared" si="4"/>
        <v>3.1280722137813925E-4</v>
      </c>
      <c r="J12" s="99">
        <f t="shared" si="2"/>
        <v>-7</v>
      </c>
      <c r="L12" s="140"/>
      <c r="M12" s="83"/>
      <c r="N12" s="11"/>
      <c r="O12" s="11"/>
      <c r="P12" s="12"/>
      <c r="S12" s="5"/>
      <c r="T12" s="12"/>
    </row>
    <row r="13" spans="1:20">
      <c r="A13" s="58">
        <v>12</v>
      </c>
      <c r="B13" s="110" t="s">
        <v>104</v>
      </c>
      <c r="C13" s="99">
        <v>1067</v>
      </c>
      <c r="D13" s="99">
        <v>977</v>
      </c>
      <c r="E13" s="79">
        <v>956</v>
      </c>
      <c r="F13" s="141">
        <f t="shared" si="3"/>
        <v>1.1989956530136681E-3</v>
      </c>
      <c r="G13" s="109">
        <f t="shared" si="0"/>
        <v>-0.10402999062792877</v>
      </c>
      <c r="H13" s="77">
        <f t="shared" si="1"/>
        <v>-111</v>
      </c>
      <c r="I13" s="56">
        <f t="shared" si="4"/>
        <v>1.6534095987130216E-3</v>
      </c>
      <c r="J13" s="99">
        <f t="shared" si="2"/>
        <v>-21</v>
      </c>
      <c r="L13" s="140"/>
      <c r="M13" s="83"/>
      <c r="N13" s="11"/>
      <c r="O13" s="11"/>
      <c r="P13" s="12"/>
      <c r="S13" s="5"/>
      <c r="T13" s="12"/>
    </row>
    <row r="14" spans="1:20">
      <c r="A14" s="58">
        <v>13</v>
      </c>
      <c r="B14" s="110" t="s">
        <v>105</v>
      </c>
      <c r="C14" s="99">
        <v>3441</v>
      </c>
      <c r="D14" s="99">
        <v>3187</v>
      </c>
      <c r="E14" s="79">
        <v>3132</v>
      </c>
      <c r="F14" s="141">
        <f t="shared" si="3"/>
        <v>3.9280903611284609E-3</v>
      </c>
      <c r="G14" s="109">
        <f t="shared" si="0"/>
        <v>-8.979947689625109E-2</v>
      </c>
      <c r="H14" s="77">
        <f t="shared" si="1"/>
        <v>-309</v>
      </c>
      <c r="I14" s="56">
        <f t="shared" si="4"/>
        <v>4.6027348288497629E-3</v>
      </c>
      <c r="J14" s="99">
        <f t="shared" si="2"/>
        <v>-55</v>
      </c>
      <c r="L14" s="140"/>
      <c r="M14" s="83"/>
      <c r="N14" s="11"/>
      <c r="O14" s="11"/>
      <c r="P14" s="12"/>
      <c r="S14" s="5"/>
      <c r="T14" s="12"/>
    </row>
    <row r="15" spans="1:20">
      <c r="A15" s="58">
        <v>14</v>
      </c>
      <c r="B15" s="110" t="s">
        <v>106</v>
      </c>
      <c r="C15" s="99">
        <v>4332</v>
      </c>
      <c r="D15" s="99">
        <v>4017</v>
      </c>
      <c r="E15" s="79">
        <v>3979</v>
      </c>
      <c r="F15" s="141">
        <f t="shared" si="3"/>
        <v>4.9903804428257171E-3</v>
      </c>
      <c r="G15" s="109">
        <f t="shared" si="0"/>
        <v>-8.1486611265004616E-2</v>
      </c>
      <c r="H15" s="77">
        <f t="shared" si="1"/>
        <v>-353</v>
      </c>
      <c r="I15" s="56">
        <f t="shared" si="4"/>
        <v>5.2581404355468171E-3</v>
      </c>
      <c r="J15" s="99">
        <f t="shared" si="2"/>
        <v>-38</v>
      </c>
      <c r="L15" s="140"/>
      <c r="M15" s="83"/>
      <c r="N15" s="11"/>
      <c r="O15" s="11"/>
      <c r="P15" s="12"/>
      <c r="S15" s="5"/>
      <c r="T15" s="12"/>
    </row>
    <row r="16" spans="1:20">
      <c r="A16" s="58">
        <v>15</v>
      </c>
      <c r="B16" s="110" t="s">
        <v>107</v>
      </c>
      <c r="C16" s="99">
        <v>8239</v>
      </c>
      <c r="D16" s="99">
        <v>7687</v>
      </c>
      <c r="E16" s="79">
        <v>7602</v>
      </c>
      <c r="F16" s="141">
        <f t="shared" si="3"/>
        <v>9.5342729646547119E-3</v>
      </c>
      <c r="G16" s="109">
        <f t="shared" si="0"/>
        <v>-7.7315208156329654E-2</v>
      </c>
      <c r="H16" s="77">
        <f t="shared" si="1"/>
        <v>-637</v>
      </c>
      <c r="I16" s="56">
        <f t="shared" si="4"/>
        <v>9.4884857151368903E-3</v>
      </c>
      <c r="J16" s="99">
        <f t="shared" si="2"/>
        <v>-85</v>
      </c>
      <c r="L16" s="140"/>
      <c r="M16" s="83"/>
      <c r="N16" s="11"/>
      <c r="O16" s="11"/>
      <c r="P16" s="12"/>
      <c r="S16" s="5"/>
      <c r="T16" s="12"/>
    </row>
    <row r="17" spans="1:11">
      <c r="A17" s="58">
        <v>16</v>
      </c>
      <c r="B17" s="110" t="s">
        <v>108</v>
      </c>
      <c r="C17" s="99">
        <v>21895</v>
      </c>
      <c r="D17" s="99">
        <v>20468</v>
      </c>
      <c r="E17" s="79">
        <v>20386</v>
      </c>
      <c r="F17" s="141">
        <f t="shared" si="3"/>
        <v>2.5567704374829119E-2</v>
      </c>
      <c r="G17" s="109">
        <f t="shared" si="0"/>
        <v>-6.8919844713404885E-2</v>
      </c>
      <c r="H17" s="77">
        <f t="shared" si="1"/>
        <v>-1509</v>
      </c>
      <c r="I17" s="56">
        <f t="shared" si="4"/>
        <v>2.2477433193314862E-2</v>
      </c>
      <c r="J17" s="99">
        <f t="shared" si="2"/>
        <v>-82</v>
      </c>
    </row>
    <row r="18" spans="1:11">
      <c r="A18" s="58">
        <v>17</v>
      </c>
      <c r="B18" s="110" t="s">
        <v>109</v>
      </c>
      <c r="C18" s="99">
        <v>12255</v>
      </c>
      <c r="D18" s="99">
        <v>12055</v>
      </c>
      <c r="E18" s="79">
        <v>12001</v>
      </c>
      <c r="F18" s="141">
        <f t="shared" si="3"/>
        <v>1.5051408819892292E-2</v>
      </c>
      <c r="G18" s="109">
        <f t="shared" si="0"/>
        <v>-2.072623419012648E-2</v>
      </c>
      <c r="H18" s="77">
        <f t="shared" si="1"/>
        <v>-254</v>
      </c>
      <c r="I18" s="56">
        <f t="shared" si="4"/>
        <v>3.783477820478446E-3</v>
      </c>
      <c r="J18" s="99">
        <f t="shared" si="2"/>
        <v>-54</v>
      </c>
    </row>
    <row r="19" spans="1:11">
      <c r="A19" s="58">
        <v>18</v>
      </c>
      <c r="B19" s="110" t="s">
        <v>110</v>
      </c>
      <c r="C19" s="99">
        <v>4709</v>
      </c>
      <c r="D19" s="99">
        <v>4437</v>
      </c>
      <c r="E19" s="79">
        <v>4386</v>
      </c>
      <c r="F19" s="141">
        <f t="shared" si="3"/>
        <v>5.5008315210438785E-3</v>
      </c>
      <c r="G19" s="109">
        <f t="shared" si="0"/>
        <v>-6.8592057761732855E-2</v>
      </c>
      <c r="H19" s="77">
        <f t="shared" si="1"/>
        <v>-323</v>
      </c>
      <c r="I19" s="56">
        <f t="shared" si="4"/>
        <v>4.8112729764351889E-3</v>
      </c>
      <c r="J19" s="99">
        <f t="shared" si="2"/>
        <v>-51</v>
      </c>
    </row>
    <row r="20" spans="1:11">
      <c r="A20" s="58">
        <v>19</v>
      </c>
      <c r="B20" s="110" t="s">
        <v>111</v>
      </c>
      <c r="C20" s="99">
        <v>9229</v>
      </c>
      <c r="D20" s="99">
        <v>8271</v>
      </c>
      <c r="E20" s="79">
        <v>8135</v>
      </c>
      <c r="F20" s="141">
        <f t="shared" si="3"/>
        <v>1.0202750666596433E-2</v>
      </c>
      <c r="G20" s="109">
        <f t="shared" si="0"/>
        <v>-0.11853938671578719</v>
      </c>
      <c r="H20" s="77">
        <f t="shared" si="1"/>
        <v>-1094</v>
      </c>
      <c r="I20" s="56">
        <f t="shared" si="4"/>
        <v>1.6295766675604017E-2</v>
      </c>
      <c r="J20" s="99">
        <f t="shared" si="2"/>
        <v>-136</v>
      </c>
      <c r="K20" s="5"/>
    </row>
    <row r="21" spans="1:11">
      <c r="A21" s="58">
        <v>20</v>
      </c>
      <c r="B21" s="110" t="s">
        <v>112</v>
      </c>
      <c r="C21" s="99">
        <v>18798</v>
      </c>
      <c r="D21" s="99">
        <v>17511</v>
      </c>
      <c r="E21" s="79">
        <v>17333</v>
      </c>
      <c r="F21" s="141">
        <f t="shared" si="3"/>
        <v>2.173869419841622E-2</v>
      </c>
      <c r="G21" s="109">
        <f t="shared" si="0"/>
        <v>-7.7933822747100756E-2</v>
      </c>
      <c r="H21" s="77">
        <f t="shared" si="1"/>
        <v>-1465</v>
      </c>
      <c r="I21" s="56">
        <f t="shared" si="4"/>
        <v>2.1822027586617811E-2</v>
      </c>
      <c r="J21" s="99">
        <f t="shared" si="2"/>
        <v>-178</v>
      </c>
      <c r="K21" s="5"/>
    </row>
    <row r="22" spans="1:11">
      <c r="A22" s="58">
        <v>21</v>
      </c>
      <c r="B22" s="110" t="s">
        <v>113</v>
      </c>
      <c r="C22" s="99">
        <v>7954</v>
      </c>
      <c r="D22" s="99">
        <v>7380</v>
      </c>
      <c r="E22" s="79">
        <v>7341</v>
      </c>
      <c r="F22" s="141">
        <f t="shared" si="3"/>
        <v>9.20693210122734E-3</v>
      </c>
      <c r="G22" s="109">
        <f t="shared" si="0"/>
        <v>-7.7068141815438779E-2</v>
      </c>
      <c r="H22" s="77">
        <f t="shared" si="1"/>
        <v>-613</v>
      </c>
      <c r="I22" s="56">
        <f t="shared" si="4"/>
        <v>9.1309917478475892E-3</v>
      </c>
      <c r="J22" s="99">
        <f t="shared" si="2"/>
        <v>-39</v>
      </c>
      <c r="K22" s="5"/>
    </row>
    <row r="23" spans="1:11">
      <c r="A23" s="58">
        <v>22</v>
      </c>
      <c r="B23" s="110" t="s">
        <v>114</v>
      </c>
      <c r="C23" s="99">
        <v>10539</v>
      </c>
      <c r="D23" s="99">
        <v>9983</v>
      </c>
      <c r="E23" s="79">
        <v>9929</v>
      </c>
      <c r="F23" s="141">
        <f t="shared" si="3"/>
        <v>1.2452748785327103E-2</v>
      </c>
      <c r="G23" s="109">
        <f t="shared" si="0"/>
        <v>-5.7880254293576239E-2</v>
      </c>
      <c r="H23" s="77">
        <f t="shared" si="1"/>
        <v>-610</v>
      </c>
      <c r="I23" s="56">
        <f t="shared" si="4"/>
        <v>9.0863050019364261E-3</v>
      </c>
      <c r="J23" s="99">
        <f t="shared" si="2"/>
        <v>-54</v>
      </c>
      <c r="K23" s="5"/>
    </row>
    <row r="24" spans="1:11">
      <c r="A24" s="58">
        <v>23</v>
      </c>
      <c r="B24" s="110" t="s">
        <v>115</v>
      </c>
      <c r="C24" s="99">
        <v>6737</v>
      </c>
      <c r="D24" s="99">
        <v>6259</v>
      </c>
      <c r="E24" s="79">
        <v>6136</v>
      </c>
      <c r="F24" s="141">
        <f t="shared" si="3"/>
        <v>7.6956457394266389E-3</v>
      </c>
      <c r="G24" s="109">
        <f t="shared" si="0"/>
        <v>-8.920884666765623E-2</v>
      </c>
      <c r="H24" s="77">
        <f t="shared" si="1"/>
        <v>-601</v>
      </c>
      <c r="I24" s="56">
        <f t="shared" si="4"/>
        <v>8.9522447642029369E-3</v>
      </c>
      <c r="J24" s="99">
        <f t="shared" si="2"/>
        <v>-123</v>
      </c>
      <c r="K24" s="5"/>
    </row>
    <row r="25" spans="1:11">
      <c r="A25" s="58">
        <v>24</v>
      </c>
      <c r="B25" s="110" t="s">
        <v>116</v>
      </c>
      <c r="C25" s="99">
        <v>4942</v>
      </c>
      <c r="D25" s="99">
        <v>4559</v>
      </c>
      <c r="E25" s="79">
        <v>4500</v>
      </c>
      <c r="F25" s="141">
        <f t="shared" si="3"/>
        <v>5.6438079901270982E-3</v>
      </c>
      <c r="G25" s="109">
        <f t="shared" si="0"/>
        <v>-8.943747470659652E-2</v>
      </c>
      <c r="H25" s="77">
        <f t="shared" si="1"/>
        <v>-442</v>
      </c>
      <c r="I25" s="56">
        <f t="shared" si="4"/>
        <v>6.5838472309113121E-3</v>
      </c>
      <c r="J25" s="99">
        <f t="shared" si="2"/>
        <v>-59</v>
      </c>
      <c r="K25" s="5"/>
    </row>
    <row r="26" spans="1:11">
      <c r="A26" s="58">
        <v>25</v>
      </c>
      <c r="B26" s="110" t="s">
        <v>117</v>
      </c>
      <c r="C26" s="99">
        <v>8398</v>
      </c>
      <c r="D26" s="99">
        <v>7538</v>
      </c>
      <c r="E26" s="79">
        <v>7472</v>
      </c>
      <c r="F26" s="141">
        <f t="shared" si="3"/>
        <v>9.3712296227177073E-3</v>
      </c>
      <c r="G26" s="109">
        <f t="shared" si="0"/>
        <v>-0.11026434865444153</v>
      </c>
      <c r="H26" s="77">
        <f t="shared" si="1"/>
        <v>-926</v>
      </c>
      <c r="I26" s="56">
        <f t="shared" si="4"/>
        <v>1.3793308904578902E-2</v>
      </c>
      <c r="J26" s="99">
        <f t="shared" si="2"/>
        <v>-66</v>
      </c>
      <c r="K26" s="5"/>
    </row>
    <row r="27" spans="1:11">
      <c r="A27" s="58">
        <v>26</v>
      </c>
      <c r="B27" s="110" t="s">
        <v>118</v>
      </c>
      <c r="C27" s="99">
        <v>7341</v>
      </c>
      <c r="D27" s="99">
        <v>7078</v>
      </c>
      <c r="E27" s="79">
        <v>7077</v>
      </c>
      <c r="F27" s="141">
        <f t="shared" si="3"/>
        <v>8.8758286991398837E-3</v>
      </c>
      <c r="G27" s="109">
        <f t="shared" si="0"/>
        <v>-3.5962402942378423E-2</v>
      </c>
      <c r="H27" s="77">
        <f t="shared" si="1"/>
        <v>-264</v>
      </c>
      <c r="I27" s="56">
        <f t="shared" si="4"/>
        <v>3.932433640182322E-3</v>
      </c>
      <c r="J27" s="99">
        <f t="shared" si="2"/>
        <v>-1</v>
      </c>
      <c r="K27" s="5"/>
    </row>
    <row r="28" spans="1:11">
      <c r="A28" s="58">
        <v>27</v>
      </c>
      <c r="B28" s="110" t="s">
        <v>119</v>
      </c>
      <c r="C28" s="99">
        <v>17622</v>
      </c>
      <c r="D28" s="99">
        <v>17029</v>
      </c>
      <c r="E28" s="79">
        <v>17018</v>
      </c>
      <c r="F28" s="141">
        <f t="shared" si="3"/>
        <v>2.1343627639107327E-2</v>
      </c>
      <c r="G28" s="109">
        <f t="shared" si="0"/>
        <v>-3.4275337646124164E-2</v>
      </c>
      <c r="H28" s="77">
        <f t="shared" si="1"/>
        <v>-604</v>
      </c>
      <c r="I28" s="56">
        <f t="shared" si="4"/>
        <v>8.9969315101140999E-3</v>
      </c>
      <c r="J28" s="99">
        <f t="shared" si="2"/>
        <v>-11</v>
      </c>
      <c r="K28" s="5"/>
    </row>
    <row r="29" spans="1:11">
      <c r="A29" s="58">
        <v>28</v>
      </c>
      <c r="B29" s="110" t="s">
        <v>120</v>
      </c>
      <c r="C29" s="99">
        <v>9435</v>
      </c>
      <c r="D29" s="99">
        <v>8483</v>
      </c>
      <c r="E29" s="79">
        <v>8376</v>
      </c>
      <c r="F29" s="141">
        <f t="shared" si="3"/>
        <v>1.0505007938956572E-2</v>
      </c>
      <c r="G29" s="109">
        <f t="shared" si="0"/>
        <v>-0.112241653418124</v>
      </c>
      <c r="H29" s="77">
        <f t="shared" si="1"/>
        <v>-1059</v>
      </c>
      <c r="I29" s="56">
        <f t="shared" si="4"/>
        <v>1.5774421306640449E-2</v>
      </c>
      <c r="J29" s="99">
        <f t="shared" si="2"/>
        <v>-107</v>
      </c>
      <c r="K29" s="5"/>
    </row>
    <row r="30" spans="1:11">
      <c r="A30" s="58">
        <v>29</v>
      </c>
      <c r="B30" s="110" t="s">
        <v>121</v>
      </c>
      <c r="C30" s="99">
        <v>2977</v>
      </c>
      <c r="D30" s="99">
        <v>2596</v>
      </c>
      <c r="E30" s="79">
        <v>2568</v>
      </c>
      <c r="F30" s="141">
        <f t="shared" si="3"/>
        <v>3.2207330930325308E-3</v>
      </c>
      <c r="G30" s="109">
        <f t="shared" si="0"/>
        <v>-0.1373866308364125</v>
      </c>
      <c r="H30" s="77">
        <f t="shared" si="1"/>
        <v>-409</v>
      </c>
      <c r="I30" s="56">
        <f t="shared" si="4"/>
        <v>6.0922930258885217E-3</v>
      </c>
      <c r="J30" s="99">
        <f t="shared" si="2"/>
        <v>-28</v>
      </c>
      <c r="K30" s="5"/>
    </row>
    <row r="31" spans="1:11">
      <c r="A31" s="58">
        <v>30</v>
      </c>
      <c r="B31" s="110" t="s">
        <v>122</v>
      </c>
      <c r="C31" s="99">
        <v>1196</v>
      </c>
      <c r="D31" s="99">
        <v>1501</v>
      </c>
      <c r="E31" s="79">
        <v>1494</v>
      </c>
      <c r="F31" s="141">
        <f t="shared" si="3"/>
        <v>1.8737442527221968E-3</v>
      </c>
      <c r="G31" s="109">
        <f t="shared" si="0"/>
        <v>0.24916387959866221</v>
      </c>
      <c r="H31" s="77">
        <f t="shared" si="1"/>
        <v>298</v>
      </c>
      <c r="I31" s="56">
        <f t="shared" si="4"/>
        <v>-4.4388834271755001E-3</v>
      </c>
      <c r="J31" s="99">
        <f t="shared" si="2"/>
        <v>-7</v>
      </c>
      <c r="K31" s="5"/>
    </row>
    <row r="32" spans="1:11">
      <c r="A32" s="58">
        <v>31</v>
      </c>
      <c r="B32" s="110" t="s">
        <v>123</v>
      </c>
      <c r="C32" s="99">
        <v>26267</v>
      </c>
      <c r="D32" s="99">
        <v>23258</v>
      </c>
      <c r="E32" s="79">
        <v>23098</v>
      </c>
      <c r="F32" s="141">
        <f t="shared" si="3"/>
        <v>2.8969039323545717E-2</v>
      </c>
      <c r="G32" s="109">
        <f t="shared" si="0"/>
        <v>-0.12064567708531618</v>
      </c>
      <c r="H32" s="77">
        <f t="shared" si="1"/>
        <v>-3169</v>
      </c>
      <c r="I32" s="56">
        <f t="shared" si="4"/>
        <v>4.720409926415825E-2</v>
      </c>
      <c r="J32" s="99">
        <f t="shared" si="2"/>
        <v>-160</v>
      </c>
      <c r="K32" s="5"/>
    </row>
    <row r="33" spans="1:12">
      <c r="A33" s="58">
        <v>32</v>
      </c>
      <c r="B33" s="110" t="s">
        <v>124</v>
      </c>
      <c r="C33" s="99">
        <v>7031</v>
      </c>
      <c r="D33" s="99">
        <v>6752</v>
      </c>
      <c r="E33" s="79">
        <v>6723</v>
      </c>
      <c r="F33" s="141">
        <f t="shared" si="3"/>
        <v>8.431849137249885E-3</v>
      </c>
      <c r="G33" s="109">
        <f t="shared" si="0"/>
        <v>-4.3806001991181912E-2</v>
      </c>
      <c r="H33" s="77">
        <f t="shared" si="1"/>
        <v>-308</v>
      </c>
      <c r="I33" s="56">
        <f t="shared" si="4"/>
        <v>4.5878392468793753E-3</v>
      </c>
      <c r="J33" s="99">
        <f t="shared" si="2"/>
        <v>-29</v>
      </c>
      <c r="K33" s="5"/>
      <c r="L33" s="12"/>
    </row>
    <row r="34" spans="1:12">
      <c r="A34" s="58">
        <v>33</v>
      </c>
      <c r="B34" s="110" t="s">
        <v>125</v>
      </c>
      <c r="C34" s="99">
        <v>35693</v>
      </c>
      <c r="D34" s="99">
        <v>32057</v>
      </c>
      <c r="E34" s="79">
        <v>31995</v>
      </c>
      <c r="F34" s="141">
        <f t="shared" si="3"/>
        <v>4.0127474809803672E-2</v>
      </c>
      <c r="G34" s="109">
        <f t="shared" si="0"/>
        <v>-0.10360574902641975</v>
      </c>
      <c r="H34" s="77">
        <f t="shared" si="1"/>
        <v>-3698</v>
      </c>
      <c r="I34" s="56">
        <f t="shared" si="4"/>
        <v>5.5083862126493285E-2</v>
      </c>
      <c r="J34" s="99">
        <f t="shared" si="2"/>
        <v>-62</v>
      </c>
      <c r="K34" s="5"/>
      <c r="L34" s="12"/>
    </row>
    <row r="35" spans="1:12">
      <c r="A35" s="58">
        <v>34</v>
      </c>
      <c r="B35" s="110" t="s">
        <v>126</v>
      </c>
      <c r="C35" s="99">
        <v>6327</v>
      </c>
      <c r="D35" s="99">
        <v>5951</v>
      </c>
      <c r="E35" s="79">
        <v>5942</v>
      </c>
      <c r="F35" s="141">
        <f t="shared" si="3"/>
        <v>7.4523349060744929E-3</v>
      </c>
      <c r="G35" s="109">
        <f t="shared" si="0"/>
        <v>-6.0850324008218742E-2</v>
      </c>
      <c r="H35" s="77">
        <f t="shared" si="1"/>
        <v>-385</v>
      </c>
      <c r="I35" s="56">
        <f t="shared" si="4"/>
        <v>5.7347990585992197E-3</v>
      </c>
      <c r="J35" s="99">
        <f t="shared" si="2"/>
        <v>-9</v>
      </c>
    </row>
    <row r="36" spans="1:12" ht="15.75" customHeight="1">
      <c r="A36" s="58">
        <v>35</v>
      </c>
      <c r="B36" s="110" t="s">
        <v>127</v>
      </c>
      <c r="C36" s="99">
        <v>30223</v>
      </c>
      <c r="D36" s="99">
        <v>28461</v>
      </c>
      <c r="E36" s="79">
        <v>28394</v>
      </c>
      <c r="F36" s="141">
        <f t="shared" si="3"/>
        <v>3.5611174238148628E-2</v>
      </c>
      <c r="G36" s="109">
        <f t="shared" si="0"/>
        <v>-6.0516824934652415E-2</v>
      </c>
      <c r="H36" s="77">
        <f t="shared" si="1"/>
        <v>-1829</v>
      </c>
      <c r="I36" s="56">
        <f t="shared" si="4"/>
        <v>2.7244019423838889E-2</v>
      </c>
      <c r="J36" s="99">
        <f t="shared" si="2"/>
        <v>-67</v>
      </c>
    </row>
    <row r="37" spans="1:12">
      <c r="A37" s="58">
        <v>36</v>
      </c>
      <c r="B37" s="110" t="s">
        <v>128</v>
      </c>
      <c r="C37" s="99">
        <v>4894</v>
      </c>
      <c r="D37" s="99">
        <v>4717</v>
      </c>
      <c r="E37" s="79">
        <v>4660</v>
      </c>
      <c r="F37" s="141">
        <f t="shared" si="3"/>
        <v>5.8444767186649508E-3</v>
      </c>
      <c r="G37" s="109">
        <f t="shared" si="0"/>
        <v>-4.7813649366571315E-2</v>
      </c>
      <c r="H37" s="77">
        <f t="shared" si="1"/>
        <v>-234</v>
      </c>
      <c r="I37" s="56">
        <f t="shared" si="4"/>
        <v>3.4855661810706943E-3</v>
      </c>
      <c r="J37" s="99">
        <f t="shared" si="2"/>
        <v>-57</v>
      </c>
    </row>
    <row r="38" spans="1:12">
      <c r="A38" s="58">
        <v>37</v>
      </c>
      <c r="B38" s="110" t="s">
        <v>129</v>
      </c>
      <c r="C38" s="99">
        <v>10562</v>
      </c>
      <c r="D38" s="99">
        <v>9444</v>
      </c>
      <c r="E38" s="79">
        <v>9400</v>
      </c>
      <c r="F38" s="141">
        <f t="shared" si="3"/>
        <v>1.1789287801598828E-2</v>
      </c>
      <c r="G38" s="109">
        <f t="shared" si="0"/>
        <v>-0.11001704222685098</v>
      </c>
      <c r="H38" s="77">
        <f t="shared" si="1"/>
        <v>-1162</v>
      </c>
      <c r="I38" s="56">
        <f t="shared" si="4"/>
        <v>1.7308666249590373E-2</v>
      </c>
      <c r="J38" s="99">
        <f t="shared" si="2"/>
        <v>-44</v>
      </c>
    </row>
    <row r="39" spans="1:12">
      <c r="A39" s="58">
        <v>38</v>
      </c>
      <c r="B39" s="110" t="s">
        <v>130</v>
      </c>
      <c r="C39" s="99">
        <v>12765</v>
      </c>
      <c r="D39" s="99">
        <v>12145</v>
      </c>
      <c r="E39" s="79">
        <v>12105</v>
      </c>
      <c r="F39" s="141">
        <f t="shared" si="3"/>
        <v>1.5181843493441895E-2</v>
      </c>
      <c r="G39" s="109">
        <f t="shared" si="0"/>
        <v>-5.170387779083431E-2</v>
      </c>
      <c r="H39" s="77">
        <f t="shared" si="1"/>
        <v>-660</v>
      </c>
      <c r="I39" s="56">
        <f t="shared" si="4"/>
        <v>9.8310841004558055E-3</v>
      </c>
      <c r="J39" s="99">
        <f t="shared" si="2"/>
        <v>-40</v>
      </c>
    </row>
    <row r="40" spans="1:12">
      <c r="A40" s="58">
        <v>39</v>
      </c>
      <c r="B40" s="110" t="s">
        <v>131</v>
      </c>
      <c r="C40" s="99">
        <v>5594</v>
      </c>
      <c r="D40" s="99">
        <v>5172</v>
      </c>
      <c r="E40" s="79">
        <v>5117</v>
      </c>
      <c r="F40" s="141">
        <f t="shared" si="3"/>
        <v>6.4176367745511914E-3</v>
      </c>
      <c r="G40" s="109">
        <f t="shared" si="0"/>
        <v>-8.5269932070075077E-2</v>
      </c>
      <c r="H40" s="77">
        <f t="shared" si="1"/>
        <v>-477</v>
      </c>
      <c r="I40" s="56">
        <f t="shared" si="4"/>
        <v>7.105192599874877E-3</v>
      </c>
      <c r="J40" s="99">
        <f t="shared" si="2"/>
        <v>-55</v>
      </c>
    </row>
    <row r="41" spans="1:12">
      <c r="A41" s="58">
        <v>40</v>
      </c>
      <c r="B41" s="110" t="s">
        <v>132</v>
      </c>
      <c r="C41" s="99">
        <v>4270</v>
      </c>
      <c r="D41" s="99">
        <v>4104</v>
      </c>
      <c r="E41" s="79">
        <v>4050</v>
      </c>
      <c r="F41" s="141">
        <f t="shared" si="3"/>
        <v>5.0794271911143883E-3</v>
      </c>
      <c r="G41" s="109">
        <f t="shared" si="0"/>
        <v>-5.1522248243559721E-2</v>
      </c>
      <c r="H41" s="77">
        <f t="shared" si="1"/>
        <v>-220</v>
      </c>
      <c r="I41" s="56">
        <f t="shared" si="4"/>
        <v>3.2770280334852683E-3</v>
      </c>
      <c r="J41" s="99">
        <f t="shared" si="2"/>
        <v>-54</v>
      </c>
    </row>
    <row r="42" spans="1:12">
      <c r="A42" s="58">
        <v>41</v>
      </c>
      <c r="B42" s="110" t="s">
        <v>133</v>
      </c>
      <c r="C42" s="99">
        <v>3151</v>
      </c>
      <c r="D42" s="99">
        <v>2872</v>
      </c>
      <c r="E42" s="79">
        <v>2862</v>
      </c>
      <c r="F42" s="141">
        <f t="shared" si="3"/>
        <v>3.5894618817208348E-3</v>
      </c>
      <c r="G42" s="109">
        <f t="shared" si="0"/>
        <v>-9.1716915264995244E-2</v>
      </c>
      <c r="H42" s="77">
        <f t="shared" si="1"/>
        <v>-289</v>
      </c>
      <c r="I42" s="56">
        <f t="shared" si="4"/>
        <v>4.3048231894420117E-3</v>
      </c>
      <c r="J42" s="99">
        <f t="shared" si="2"/>
        <v>-10</v>
      </c>
    </row>
    <row r="43" spans="1:12">
      <c r="A43" s="58">
        <v>42</v>
      </c>
      <c r="B43" s="110" t="s">
        <v>134</v>
      </c>
      <c r="C43" s="99">
        <v>48790</v>
      </c>
      <c r="D43" s="99">
        <v>45317</v>
      </c>
      <c r="E43" s="79">
        <v>45168</v>
      </c>
      <c r="F43" s="141">
        <f t="shared" si="3"/>
        <v>5.6648782066235734E-2</v>
      </c>
      <c r="G43" s="109">
        <f t="shared" si="0"/>
        <v>-7.4236523877843824E-2</v>
      </c>
      <c r="H43" s="77">
        <f t="shared" si="1"/>
        <v>-3622</v>
      </c>
      <c r="I43" s="56">
        <f t="shared" si="4"/>
        <v>5.3951797896743828E-2</v>
      </c>
      <c r="J43" s="99">
        <f t="shared" si="2"/>
        <v>-149</v>
      </c>
    </row>
    <row r="44" spans="1:12">
      <c r="A44" s="58">
        <v>43</v>
      </c>
      <c r="B44" s="110" t="s">
        <v>135</v>
      </c>
      <c r="C44" s="99">
        <v>8592</v>
      </c>
      <c r="D44" s="99">
        <v>7951</v>
      </c>
      <c r="E44" s="79">
        <v>7861</v>
      </c>
      <c r="F44" s="141">
        <f t="shared" si="3"/>
        <v>9.8591054689753602E-3</v>
      </c>
      <c r="G44" s="109">
        <f t="shared" si="0"/>
        <v>-8.5079143389199252E-2</v>
      </c>
      <c r="H44" s="77">
        <f t="shared" si="1"/>
        <v>-731</v>
      </c>
      <c r="I44" s="56">
        <f t="shared" si="4"/>
        <v>1.0888670420353323E-2</v>
      </c>
      <c r="J44" s="99">
        <f t="shared" si="2"/>
        <v>-90</v>
      </c>
    </row>
    <row r="45" spans="1:12">
      <c r="A45" s="58">
        <v>44</v>
      </c>
      <c r="B45" s="110" t="s">
        <v>136</v>
      </c>
      <c r="C45" s="99">
        <v>15106</v>
      </c>
      <c r="D45" s="99">
        <v>14260</v>
      </c>
      <c r="E45" s="79">
        <v>14149</v>
      </c>
      <c r="F45" s="141">
        <f t="shared" si="3"/>
        <v>1.7745386500512959E-2</v>
      </c>
      <c r="G45" s="109">
        <f t="shared" si="0"/>
        <v>-6.3352310340262147E-2</v>
      </c>
      <c r="H45" s="77">
        <f t="shared" si="1"/>
        <v>-957</v>
      </c>
      <c r="I45" s="56">
        <f t="shared" si="4"/>
        <v>1.4255071945660917E-2</v>
      </c>
      <c r="J45" s="99">
        <f t="shared" si="2"/>
        <v>-111</v>
      </c>
    </row>
    <row r="46" spans="1:12">
      <c r="A46" s="58">
        <v>45</v>
      </c>
      <c r="B46" s="110" t="s">
        <v>137</v>
      </c>
      <c r="C46" s="99">
        <v>39203</v>
      </c>
      <c r="D46" s="99">
        <v>35334</v>
      </c>
      <c r="E46" s="79">
        <v>34951</v>
      </c>
      <c r="F46" s="141">
        <f t="shared" si="3"/>
        <v>4.3834829569540497E-2</v>
      </c>
      <c r="G46" s="109">
        <f t="shared" si="0"/>
        <v>-0.10846108716169681</v>
      </c>
      <c r="H46" s="77">
        <f t="shared" si="1"/>
        <v>-4252</v>
      </c>
      <c r="I46" s="56">
        <f t="shared" si="4"/>
        <v>6.3336014538088001E-2</v>
      </c>
      <c r="J46" s="99">
        <f t="shared" si="2"/>
        <v>-383</v>
      </c>
    </row>
    <row r="47" spans="1:12">
      <c r="A47" s="58">
        <v>46</v>
      </c>
      <c r="B47" s="110" t="s">
        <v>138</v>
      </c>
      <c r="C47" s="99">
        <v>12022</v>
      </c>
      <c r="D47" s="99">
        <v>11448</v>
      </c>
      <c r="E47" s="79">
        <v>11307</v>
      </c>
      <c r="F47" s="141">
        <f t="shared" si="3"/>
        <v>1.4181008209859356E-2</v>
      </c>
      <c r="G47" s="109">
        <f t="shared" si="0"/>
        <v>-5.9474297121943104E-2</v>
      </c>
      <c r="H47" s="77">
        <f t="shared" si="1"/>
        <v>-715</v>
      </c>
      <c r="I47" s="56">
        <f t="shared" si="4"/>
        <v>1.0650341108827122E-2</v>
      </c>
      <c r="J47" s="99">
        <f t="shared" si="2"/>
        <v>-141</v>
      </c>
    </row>
    <row r="48" spans="1:12">
      <c r="A48" s="58">
        <v>47</v>
      </c>
      <c r="B48" s="110" t="s">
        <v>139</v>
      </c>
      <c r="C48" s="99">
        <v>9640</v>
      </c>
      <c r="D48" s="99">
        <v>9388</v>
      </c>
      <c r="E48" s="79">
        <v>9205</v>
      </c>
      <c r="F48" s="141">
        <f t="shared" si="3"/>
        <v>1.1544722788693321E-2</v>
      </c>
      <c r="G48" s="109">
        <f t="shared" si="0"/>
        <v>-4.5124481327800829E-2</v>
      </c>
      <c r="H48" s="77">
        <f t="shared" si="1"/>
        <v>-435</v>
      </c>
      <c r="I48" s="56">
        <f t="shared" si="4"/>
        <v>6.4795781571185982E-3</v>
      </c>
      <c r="J48" s="99">
        <f t="shared" si="2"/>
        <v>-183</v>
      </c>
    </row>
    <row r="49" spans="1:10">
      <c r="A49" s="58">
        <v>48</v>
      </c>
      <c r="B49" s="110" t="s">
        <v>140</v>
      </c>
      <c r="C49" s="99">
        <v>14158</v>
      </c>
      <c r="D49" s="99">
        <v>13245</v>
      </c>
      <c r="E49" s="79">
        <v>13198</v>
      </c>
      <c r="F49" s="141">
        <f t="shared" si="3"/>
        <v>1.6552661745266099E-2</v>
      </c>
      <c r="G49" s="109">
        <f t="shared" si="0"/>
        <v>-6.7806187314592453E-2</v>
      </c>
      <c r="H49" s="77">
        <f t="shared" si="1"/>
        <v>-960</v>
      </c>
      <c r="I49" s="56">
        <f t="shared" si="4"/>
        <v>1.429975869157208E-2</v>
      </c>
      <c r="J49" s="99">
        <f t="shared" si="2"/>
        <v>-47</v>
      </c>
    </row>
    <row r="50" spans="1:10">
      <c r="A50" s="58">
        <v>49</v>
      </c>
      <c r="B50" s="110" t="s">
        <v>141</v>
      </c>
      <c r="C50" s="99">
        <v>2844</v>
      </c>
      <c r="D50" s="99">
        <v>2571</v>
      </c>
      <c r="E50" s="79">
        <v>2570</v>
      </c>
      <c r="F50" s="141">
        <f t="shared" si="3"/>
        <v>3.2232414521392539E-3</v>
      </c>
      <c r="G50" s="109">
        <f t="shared" si="0"/>
        <v>-9.6343178621659628E-2</v>
      </c>
      <c r="H50" s="77">
        <f t="shared" si="1"/>
        <v>-274</v>
      </c>
      <c r="I50" s="56">
        <f t="shared" si="4"/>
        <v>4.0813894598861981E-3</v>
      </c>
      <c r="J50" s="99">
        <f t="shared" si="2"/>
        <v>-1</v>
      </c>
    </row>
    <row r="51" spans="1:10">
      <c r="A51" s="58">
        <v>50</v>
      </c>
      <c r="B51" s="110" t="s">
        <v>142</v>
      </c>
      <c r="C51" s="99">
        <v>9029</v>
      </c>
      <c r="D51" s="99">
        <v>8595</v>
      </c>
      <c r="E51" s="79">
        <v>8503</v>
      </c>
      <c r="F51" s="141">
        <f t="shared" si="3"/>
        <v>1.0664288742233493E-2</v>
      </c>
      <c r="G51" s="109">
        <f t="shared" si="0"/>
        <v>-5.8256728319858238E-2</v>
      </c>
      <c r="H51" s="77">
        <f t="shared" si="1"/>
        <v>-526</v>
      </c>
      <c r="I51" s="56">
        <f t="shared" si="4"/>
        <v>7.8350761164238687E-3</v>
      </c>
      <c r="J51" s="99">
        <f t="shared" si="2"/>
        <v>-92</v>
      </c>
    </row>
    <row r="52" spans="1:10">
      <c r="A52" s="58">
        <v>51</v>
      </c>
      <c r="B52" s="110" t="s">
        <v>143</v>
      </c>
      <c r="C52" s="99">
        <v>13240</v>
      </c>
      <c r="D52" s="99">
        <v>13216</v>
      </c>
      <c r="E52" s="79">
        <v>13134</v>
      </c>
      <c r="F52" s="141">
        <f t="shared" si="3"/>
        <v>1.6472394253850959E-2</v>
      </c>
      <c r="G52" s="109">
        <f t="shared" si="0"/>
        <v>-8.0060422960725082E-3</v>
      </c>
      <c r="H52" s="77">
        <f t="shared" si="1"/>
        <v>-106</v>
      </c>
      <c r="I52" s="56">
        <f t="shared" si="4"/>
        <v>1.5789316888610838E-3</v>
      </c>
      <c r="J52" s="99">
        <f t="shared" si="2"/>
        <v>-82</v>
      </c>
    </row>
    <row r="53" spans="1:10">
      <c r="A53" s="58">
        <v>52</v>
      </c>
      <c r="B53" s="110" t="s">
        <v>144</v>
      </c>
      <c r="C53" s="99">
        <v>13642</v>
      </c>
      <c r="D53" s="99">
        <v>12008</v>
      </c>
      <c r="E53" s="79">
        <v>11798</v>
      </c>
      <c r="F53" s="141">
        <f t="shared" si="3"/>
        <v>1.4796810370559891E-2</v>
      </c>
      <c r="G53" s="109">
        <f t="shared" si="0"/>
        <v>-0.13517079607095733</v>
      </c>
      <c r="H53" s="77">
        <f t="shared" si="1"/>
        <v>-1844</v>
      </c>
      <c r="I53" s="56">
        <f t="shared" si="4"/>
        <v>2.7467453153394703E-2</v>
      </c>
      <c r="J53" s="99">
        <f t="shared" si="2"/>
        <v>-210</v>
      </c>
    </row>
    <row r="54" spans="1:10">
      <c r="A54" s="58">
        <v>53</v>
      </c>
      <c r="B54" s="110" t="s">
        <v>145</v>
      </c>
      <c r="C54" s="99">
        <v>9875</v>
      </c>
      <c r="D54" s="99">
        <v>8937</v>
      </c>
      <c r="E54" s="79">
        <v>8912</v>
      </c>
      <c r="F54" s="141">
        <f t="shared" si="3"/>
        <v>1.1177248179558378E-2</v>
      </c>
      <c r="G54" s="109">
        <f t="shared" si="0"/>
        <v>-9.7518987341772154E-2</v>
      </c>
      <c r="H54" s="77">
        <f t="shared" si="1"/>
        <v>-963</v>
      </c>
      <c r="I54" s="56">
        <f t="shared" si="4"/>
        <v>1.4344445437483243E-2</v>
      </c>
      <c r="J54" s="99">
        <f t="shared" si="2"/>
        <v>-25</v>
      </c>
    </row>
    <row r="55" spans="1:10">
      <c r="A55" s="58">
        <v>54</v>
      </c>
      <c r="B55" s="110" t="s">
        <v>146</v>
      </c>
      <c r="C55" s="99">
        <v>11915</v>
      </c>
      <c r="D55" s="99">
        <v>10617</v>
      </c>
      <c r="E55" s="79">
        <v>10522</v>
      </c>
      <c r="F55" s="141">
        <f t="shared" si="3"/>
        <v>1.3196477260470518E-2</v>
      </c>
      <c r="G55" s="109">
        <f t="shared" si="0"/>
        <v>-0.11691145614771296</v>
      </c>
      <c r="H55" s="77">
        <f t="shared" si="1"/>
        <v>-1393</v>
      </c>
      <c r="I55" s="56">
        <f t="shared" si="4"/>
        <v>2.0749545684749904E-2</v>
      </c>
      <c r="J55" s="99">
        <f t="shared" si="2"/>
        <v>-95</v>
      </c>
    </row>
    <row r="56" spans="1:10">
      <c r="A56" s="58">
        <v>55</v>
      </c>
      <c r="B56" s="110" t="s">
        <v>147</v>
      </c>
      <c r="C56" s="99">
        <v>25855</v>
      </c>
      <c r="D56" s="99">
        <v>23687</v>
      </c>
      <c r="E56" s="79">
        <v>23360</v>
      </c>
      <c r="F56" s="141">
        <f t="shared" si="3"/>
        <v>2.9297634366526451E-2</v>
      </c>
      <c r="G56" s="109">
        <f t="shared" si="0"/>
        <v>-9.6499709920711663E-2</v>
      </c>
      <c r="H56" s="77">
        <f t="shared" si="1"/>
        <v>-2495</v>
      </c>
      <c r="I56" s="56">
        <f t="shared" si="4"/>
        <v>3.7164477016117019E-2</v>
      </c>
      <c r="J56" s="99">
        <f t="shared" si="2"/>
        <v>-327</v>
      </c>
    </row>
    <row r="57" spans="1:10">
      <c r="A57" s="58">
        <v>56</v>
      </c>
      <c r="B57" s="110" t="s">
        <v>148</v>
      </c>
      <c r="C57" s="99">
        <v>2286</v>
      </c>
      <c r="D57" s="99">
        <v>2033</v>
      </c>
      <c r="E57" s="79">
        <v>2032</v>
      </c>
      <c r="F57" s="141">
        <f t="shared" si="3"/>
        <v>2.5484928524307253E-3</v>
      </c>
      <c r="G57" s="109">
        <f t="shared" si="0"/>
        <v>-0.1111111111111111</v>
      </c>
      <c r="H57" s="77">
        <f t="shared" si="1"/>
        <v>-254</v>
      </c>
      <c r="I57" s="56">
        <f t="shared" si="4"/>
        <v>3.783477820478446E-3</v>
      </c>
      <c r="J57" s="99">
        <f t="shared" si="2"/>
        <v>-1</v>
      </c>
    </row>
    <row r="58" spans="1:10">
      <c r="A58" s="58">
        <v>57</v>
      </c>
      <c r="B58" s="110" t="s">
        <v>149</v>
      </c>
      <c r="C58" s="99">
        <v>3945</v>
      </c>
      <c r="D58" s="99">
        <v>3610</v>
      </c>
      <c r="E58" s="79">
        <v>3553</v>
      </c>
      <c r="F58" s="141">
        <f t="shared" si="3"/>
        <v>4.4560999530936845E-3</v>
      </c>
      <c r="G58" s="109">
        <f t="shared" si="0"/>
        <v>-9.936628643852978E-2</v>
      </c>
      <c r="H58" s="77">
        <f t="shared" si="1"/>
        <v>-392</v>
      </c>
      <c r="I58" s="56">
        <f t="shared" si="4"/>
        <v>5.8390681323919327E-3</v>
      </c>
      <c r="J58" s="99">
        <f t="shared" si="2"/>
        <v>-57</v>
      </c>
    </row>
    <row r="59" spans="1:10">
      <c r="A59" s="58">
        <v>58</v>
      </c>
      <c r="B59" s="110" t="s">
        <v>150</v>
      </c>
      <c r="C59" s="99">
        <v>15164</v>
      </c>
      <c r="D59" s="99">
        <v>13966</v>
      </c>
      <c r="E59" s="79">
        <v>13754</v>
      </c>
      <c r="F59" s="141">
        <f t="shared" si="3"/>
        <v>1.7249985576935137E-2</v>
      </c>
      <c r="G59" s="109">
        <f t="shared" si="0"/>
        <v>-9.2983381693484565E-2</v>
      </c>
      <c r="H59" s="77">
        <f t="shared" si="1"/>
        <v>-1410</v>
      </c>
      <c r="I59" s="56">
        <f t="shared" si="4"/>
        <v>2.1002770578246493E-2</v>
      </c>
      <c r="J59" s="99">
        <f t="shared" si="2"/>
        <v>-212</v>
      </c>
    </row>
    <row r="60" spans="1:10">
      <c r="A60" s="58">
        <v>59</v>
      </c>
      <c r="B60" s="110" t="s">
        <v>151</v>
      </c>
      <c r="C60" s="99">
        <v>8445</v>
      </c>
      <c r="D60" s="99">
        <v>7975</v>
      </c>
      <c r="E60" s="79">
        <v>7946</v>
      </c>
      <c r="F60" s="141">
        <f t="shared" si="3"/>
        <v>9.9657107310110946E-3</v>
      </c>
      <c r="G60" s="109">
        <f t="shared" si="0"/>
        <v>-5.9088217880402603E-2</v>
      </c>
      <c r="H60" s="77">
        <f t="shared" si="1"/>
        <v>-499</v>
      </c>
      <c r="I60" s="56">
        <f t="shared" si="4"/>
        <v>7.4328954032234036E-3</v>
      </c>
      <c r="J60" s="99">
        <f t="shared" si="2"/>
        <v>-29</v>
      </c>
    </row>
    <row r="61" spans="1:10">
      <c r="A61" s="58">
        <v>60</v>
      </c>
      <c r="B61" s="110" t="s">
        <v>152</v>
      </c>
      <c r="C61" s="99">
        <v>11434</v>
      </c>
      <c r="D61" s="99">
        <v>10360</v>
      </c>
      <c r="E61" s="79">
        <v>10128</v>
      </c>
      <c r="F61" s="141">
        <f t="shared" si="3"/>
        <v>1.2702330516446057E-2</v>
      </c>
      <c r="G61" s="109">
        <f t="shared" si="0"/>
        <v>-0.11422074514605562</v>
      </c>
      <c r="H61" s="77">
        <f t="shared" si="1"/>
        <v>-1306</v>
      </c>
      <c r="I61" s="56">
        <f t="shared" si="4"/>
        <v>1.9453630053326183E-2</v>
      </c>
      <c r="J61" s="99">
        <f t="shared" si="2"/>
        <v>-232</v>
      </c>
    </row>
    <row r="62" spans="1:10">
      <c r="A62" s="58">
        <v>61</v>
      </c>
      <c r="B62" s="110" t="s">
        <v>153</v>
      </c>
      <c r="C62" s="99">
        <v>7130</v>
      </c>
      <c r="D62" s="99">
        <v>6187</v>
      </c>
      <c r="E62" s="79">
        <v>6173</v>
      </c>
      <c r="F62" s="141">
        <f t="shared" si="3"/>
        <v>7.7420503829010176E-3</v>
      </c>
      <c r="G62" s="109">
        <f t="shared" si="0"/>
        <v>-0.13422159887798035</v>
      </c>
      <c r="H62" s="77">
        <f t="shared" si="1"/>
        <v>-957</v>
      </c>
      <c r="I62" s="56">
        <f t="shared" si="4"/>
        <v>1.4255071945660917E-2</v>
      </c>
      <c r="J62" s="99">
        <f t="shared" si="2"/>
        <v>-14</v>
      </c>
    </row>
    <row r="63" spans="1:10">
      <c r="A63" s="58">
        <v>62</v>
      </c>
      <c r="B63" s="110" t="s">
        <v>154</v>
      </c>
      <c r="C63" s="99">
        <v>1324</v>
      </c>
      <c r="D63" s="99">
        <v>1246</v>
      </c>
      <c r="E63" s="79">
        <v>1242</v>
      </c>
      <c r="F63" s="141">
        <f t="shared" si="3"/>
        <v>1.5576910052750791E-3</v>
      </c>
      <c r="G63" s="109">
        <f t="shared" si="0"/>
        <v>-6.1933534743202415E-2</v>
      </c>
      <c r="H63" s="77">
        <f t="shared" si="1"/>
        <v>-82</v>
      </c>
      <c r="I63" s="56">
        <f t="shared" si="4"/>
        <v>1.2214377215717818E-3</v>
      </c>
      <c r="J63" s="99">
        <f t="shared" si="2"/>
        <v>-4</v>
      </c>
    </row>
    <row r="64" spans="1:10">
      <c r="A64" s="58">
        <v>63</v>
      </c>
      <c r="B64" s="110" t="s">
        <v>155</v>
      </c>
      <c r="C64" s="99">
        <v>21822</v>
      </c>
      <c r="D64" s="99">
        <v>20696</v>
      </c>
      <c r="E64" s="79">
        <v>20605</v>
      </c>
      <c r="F64" s="141">
        <f t="shared" si="3"/>
        <v>2.5842369697015304E-2</v>
      </c>
      <c r="G64" s="109">
        <f t="shared" si="0"/>
        <v>-5.5769407020438089E-2</v>
      </c>
      <c r="H64" s="77">
        <f t="shared" si="1"/>
        <v>-1217</v>
      </c>
      <c r="I64" s="56">
        <f t="shared" si="4"/>
        <v>1.8127923257961687E-2</v>
      </c>
      <c r="J64" s="99">
        <f t="shared" si="2"/>
        <v>-91</v>
      </c>
    </row>
    <row r="65" spans="1:20">
      <c r="A65" s="58">
        <v>64</v>
      </c>
      <c r="B65" s="110" t="s">
        <v>156</v>
      </c>
      <c r="C65" s="99">
        <v>8351</v>
      </c>
      <c r="D65" s="99">
        <v>7677</v>
      </c>
      <c r="E65" s="79">
        <v>7666</v>
      </c>
      <c r="F65" s="141">
        <f t="shared" si="3"/>
        <v>9.6145404560698533E-3</v>
      </c>
      <c r="G65" s="109">
        <f t="shared" si="0"/>
        <v>-8.2026104658124779E-2</v>
      </c>
      <c r="H65" s="77">
        <f t="shared" si="1"/>
        <v>-685</v>
      </c>
      <c r="I65" s="56">
        <f t="shared" si="4"/>
        <v>1.0203473649715494E-2</v>
      </c>
      <c r="J65" s="99">
        <f t="shared" si="2"/>
        <v>-11</v>
      </c>
    </row>
    <row r="66" spans="1:20">
      <c r="A66" s="58">
        <v>65</v>
      </c>
      <c r="B66" s="110" t="s">
        <v>157</v>
      </c>
      <c r="C66" s="99">
        <v>3631</v>
      </c>
      <c r="D66" s="99">
        <v>3357</v>
      </c>
      <c r="E66" s="79">
        <v>3310</v>
      </c>
      <c r="F66" s="141">
        <f t="shared" si="3"/>
        <v>4.1513343216268211E-3</v>
      </c>
      <c r="G66" s="109">
        <f t="shared" ref="G66:G83" si="5">(E66-C66)/C66</f>
        <v>-8.840539796199394E-2</v>
      </c>
      <c r="H66" s="77">
        <f t="shared" ref="H66:H82" si="6">E66-C66</f>
        <v>-321</v>
      </c>
      <c r="I66" s="56">
        <f t="shared" si="4"/>
        <v>4.7814818124944144E-3</v>
      </c>
      <c r="J66" s="99">
        <f t="shared" ref="J66:J82" si="7">E66-D66</f>
        <v>-47</v>
      </c>
      <c r="S66" s="13"/>
      <c r="T66" s="13"/>
    </row>
    <row r="67" spans="1:20">
      <c r="A67" s="58">
        <v>66</v>
      </c>
      <c r="B67" s="110" t="s">
        <v>158</v>
      </c>
      <c r="C67" s="99">
        <v>14278</v>
      </c>
      <c r="D67" s="99">
        <v>13122</v>
      </c>
      <c r="E67" s="79">
        <v>12958</v>
      </c>
      <c r="F67" s="141">
        <f t="shared" ref="F67:F82" si="8">E67/$E$83</f>
        <v>1.6251658652459321E-2</v>
      </c>
      <c r="G67" s="109">
        <f t="shared" si="5"/>
        <v>-9.2449922958397532E-2</v>
      </c>
      <c r="H67" s="77">
        <f t="shared" si="6"/>
        <v>-1320</v>
      </c>
      <c r="I67" s="56">
        <f t="shared" ref="I67:I83" si="9">H67/$H$83</f>
        <v>1.9662168200911611E-2</v>
      </c>
      <c r="J67" s="99">
        <f t="shared" si="7"/>
        <v>-164</v>
      </c>
    </row>
    <row r="68" spans="1:20">
      <c r="A68" s="58">
        <v>67</v>
      </c>
      <c r="B68" s="110" t="s">
        <v>159</v>
      </c>
      <c r="C68" s="99">
        <v>1887</v>
      </c>
      <c r="D68" s="99">
        <v>1694</v>
      </c>
      <c r="E68" s="79">
        <v>1676</v>
      </c>
      <c r="F68" s="141">
        <f t="shared" si="8"/>
        <v>2.1020049314340039E-3</v>
      </c>
      <c r="G68" s="109">
        <f t="shared" si="5"/>
        <v>-0.11181770005299417</v>
      </c>
      <c r="H68" s="77">
        <f t="shared" si="6"/>
        <v>-211</v>
      </c>
      <c r="I68" s="56">
        <f t="shared" si="9"/>
        <v>3.14296779575178E-3</v>
      </c>
      <c r="J68" s="99">
        <f t="shared" si="7"/>
        <v>-18</v>
      </c>
    </row>
    <row r="69" spans="1:20">
      <c r="A69" s="58">
        <v>68</v>
      </c>
      <c r="B69" s="110" t="s">
        <v>160</v>
      </c>
      <c r="C69" s="99">
        <v>11140</v>
      </c>
      <c r="D69" s="99">
        <v>10469</v>
      </c>
      <c r="E69" s="79">
        <v>10441</v>
      </c>
      <c r="F69" s="141">
        <f t="shared" si="8"/>
        <v>1.3094888716648231E-2</v>
      </c>
      <c r="G69" s="109">
        <f t="shared" si="5"/>
        <v>-6.2746858168761216E-2</v>
      </c>
      <c r="H69" s="77">
        <f t="shared" si="6"/>
        <v>-699</v>
      </c>
      <c r="I69" s="56">
        <f t="shared" si="9"/>
        <v>1.041201179730092E-2</v>
      </c>
      <c r="J69" s="99">
        <f t="shared" si="7"/>
        <v>-28</v>
      </c>
    </row>
    <row r="70" spans="1:20">
      <c r="A70" s="58">
        <v>69</v>
      </c>
      <c r="B70" s="110" t="s">
        <v>161</v>
      </c>
      <c r="C70" s="99">
        <v>1912</v>
      </c>
      <c r="D70" s="99">
        <v>1695</v>
      </c>
      <c r="E70" s="79">
        <v>1668</v>
      </c>
      <c r="F70" s="141">
        <f t="shared" si="8"/>
        <v>2.091971495007111E-3</v>
      </c>
      <c r="G70" s="109">
        <f t="shared" si="5"/>
        <v>-0.12761506276150628</v>
      </c>
      <c r="H70" s="77">
        <f t="shared" si="6"/>
        <v>-244</v>
      </c>
      <c r="I70" s="56">
        <f t="shared" si="9"/>
        <v>3.6345220007745704E-3</v>
      </c>
      <c r="J70" s="99">
        <f t="shared" si="7"/>
        <v>-27</v>
      </c>
    </row>
    <row r="71" spans="1:20">
      <c r="A71" s="58">
        <v>70</v>
      </c>
      <c r="B71" s="110" t="s">
        <v>162</v>
      </c>
      <c r="C71" s="99">
        <v>6464</v>
      </c>
      <c r="D71" s="99">
        <v>6135</v>
      </c>
      <c r="E71" s="79">
        <v>6224</v>
      </c>
      <c r="F71" s="141">
        <f t="shared" si="8"/>
        <v>7.8060135401224577E-3</v>
      </c>
      <c r="G71" s="109">
        <f t="shared" si="5"/>
        <v>-3.7128712871287127E-2</v>
      </c>
      <c r="H71" s="77">
        <f t="shared" si="6"/>
        <v>-240</v>
      </c>
      <c r="I71" s="56">
        <f t="shared" si="9"/>
        <v>3.57493967289302E-3</v>
      </c>
      <c r="J71" s="99">
        <f t="shared" si="7"/>
        <v>89</v>
      </c>
    </row>
    <row r="72" spans="1:20">
      <c r="A72" s="58">
        <v>71</v>
      </c>
      <c r="B72" s="110" t="s">
        <v>163</v>
      </c>
      <c r="C72" s="99">
        <v>3775</v>
      </c>
      <c r="D72" s="99">
        <v>3474</v>
      </c>
      <c r="E72" s="79">
        <v>3414</v>
      </c>
      <c r="F72" s="141">
        <f t="shared" si="8"/>
        <v>4.2817689951764257E-3</v>
      </c>
      <c r="G72" s="109">
        <f t="shared" si="5"/>
        <v>-9.5629139072847688E-2</v>
      </c>
      <c r="H72" s="77">
        <f t="shared" si="6"/>
        <v>-361</v>
      </c>
      <c r="I72" s="56">
        <f t="shared" si="9"/>
        <v>5.3773050913099177E-3</v>
      </c>
      <c r="J72" s="99">
        <f t="shared" si="7"/>
        <v>-60</v>
      </c>
    </row>
    <row r="73" spans="1:20">
      <c r="A73" s="58">
        <v>72</v>
      </c>
      <c r="B73" s="110" t="s">
        <v>164</v>
      </c>
      <c r="C73" s="99">
        <v>1499</v>
      </c>
      <c r="D73" s="99">
        <v>1207</v>
      </c>
      <c r="E73" s="79">
        <v>1178</v>
      </c>
      <c r="F73" s="141">
        <f t="shared" si="8"/>
        <v>1.4774235138599382E-3</v>
      </c>
      <c r="G73" s="109">
        <f t="shared" si="5"/>
        <v>-0.21414276184122749</v>
      </c>
      <c r="H73" s="77">
        <f t="shared" si="6"/>
        <v>-321</v>
      </c>
      <c r="I73" s="56">
        <f t="shared" si="9"/>
        <v>4.7814818124944144E-3</v>
      </c>
      <c r="J73" s="99">
        <f t="shared" si="7"/>
        <v>-29</v>
      </c>
    </row>
    <row r="74" spans="1:20">
      <c r="A74" s="58">
        <v>73</v>
      </c>
      <c r="B74" s="110" t="s">
        <v>165</v>
      </c>
      <c r="C74" s="99">
        <v>1001</v>
      </c>
      <c r="D74" s="99">
        <v>927</v>
      </c>
      <c r="E74" s="79">
        <v>929</v>
      </c>
      <c r="F74" s="141">
        <f t="shared" si="8"/>
        <v>1.1651328050729054E-3</v>
      </c>
      <c r="G74" s="109">
        <f t="shared" si="5"/>
        <v>-7.1928071928071935E-2</v>
      </c>
      <c r="H74" s="77">
        <f t="shared" si="6"/>
        <v>-72</v>
      </c>
      <c r="I74" s="56">
        <f t="shared" si="9"/>
        <v>1.072481901867906E-3</v>
      </c>
      <c r="J74" s="99">
        <f t="shared" si="7"/>
        <v>2</v>
      </c>
    </row>
    <row r="75" spans="1:20">
      <c r="A75" s="58">
        <v>74</v>
      </c>
      <c r="B75" s="110" t="s">
        <v>166</v>
      </c>
      <c r="C75" s="99">
        <v>740</v>
      </c>
      <c r="D75" s="99">
        <v>715</v>
      </c>
      <c r="E75" s="79">
        <v>718</v>
      </c>
      <c r="F75" s="141">
        <f t="shared" si="8"/>
        <v>9.0050091931361258E-4</v>
      </c>
      <c r="G75" s="109">
        <f t="shared" si="5"/>
        <v>-2.9729729729729731E-2</v>
      </c>
      <c r="H75" s="77">
        <f t="shared" si="6"/>
        <v>-22</v>
      </c>
      <c r="I75" s="56">
        <f t="shared" si="9"/>
        <v>3.2770280334852683E-4</v>
      </c>
      <c r="J75" s="99">
        <f t="shared" si="7"/>
        <v>3</v>
      </c>
    </row>
    <row r="76" spans="1:20">
      <c r="A76" s="58">
        <v>75</v>
      </c>
      <c r="B76" s="110" t="s">
        <v>167</v>
      </c>
      <c r="C76" s="99">
        <v>3550</v>
      </c>
      <c r="D76" s="99">
        <v>3459</v>
      </c>
      <c r="E76" s="79">
        <v>3369</v>
      </c>
      <c r="F76" s="141">
        <f t="shared" si="8"/>
        <v>4.2253309152751545E-3</v>
      </c>
      <c r="G76" s="109">
        <f t="shared" si="5"/>
        <v>-5.0985915492957744E-2</v>
      </c>
      <c r="H76" s="77">
        <f t="shared" si="6"/>
        <v>-181</v>
      </c>
      <c r="I76" s="56">
        <f t="shared" si="9"/>
        <v>2.6961003366401527E-3</v>
      </c>
      <c r="J76" s="99">
        <f t="shared" si="7"/>
        <v>-90</v>
      </c>
    </row>
    <row r="77" spans="1:20">
      <c r="A77" s="58">
        <v>76</v>
      </c>
      <c r="B77" s="110" t="s">
        <v>168</v>
      </c>
      <c r="C77" s="99">
        <v>2166</v>
      </c>
      <c r="D77" s="99">
        <v>1989</v>
      </c>
      <c r="E77" s="79">
        <v>1960</v>
      </c>
      <c r="F77" s="141">
        <f t="shared" si="8"/>
        <v>2.4581919245886918E-3</v>
      </c>
      <c r="G77" s="109">
        <f t="shared" si="5"/>
        <v>-9.5106186518928895E-2</v>
      </c>
      <c r="H77" s="77">
        <f t="shared" si="6"/>
        <v>-206</v>
      </c>
      <c r="I77" s="56">
        <f t="shared" si="9"/>
        <v>3.068489885899842E-3</v>
      </c>
      <c r="J77" s="99">
        <f t="shared" si="7"/>
        <v>-29</v>
      </c>
    </row>
    <row r="78" spans="1:20">
      <c r="A78" s="58">
        <v>77</v>
      </c>
      <c r="B78" s="110" t="s">
        <v>169</v>
      </c>
      <c r="C78" s="99">
        <v>1724</v>
      </c>
      <c r="D78" s="99">
        <v>1579</v>
      </c>
      <c r="E78" s="79">
        <v>1560</v>
      </c>
      <c r="F78" s="141">
        <f t="shared" si="8"/>
        <v>1.9565201032440607E-3</v>
      </c>
      <c r="G78" s="109">
        <f t="shared" si="5"/>
        <v>-9.5127610208816701E-2</v>
      </c>
      <c r="H78" s="77">
        <f t="shared" si="6"/>
        <v>-164</v>
      </c>
      <c r="I78" s="56">
        <f t="shared" si="9"/>
        <v>2.4428754431435637E-3</v>
      </c>
      <c r="J78" s="99">
        <f t="shared" si="7"/>
        <v>-19</v>
      </c>
    </row>
    <row r="79" spans="1:20">
      <c r="A79" s="58">
        <v>78</v>
      </c>
      <c r="B79" s="110" t="s">
        <v>170</v>
      </c>
      <c r="C79" s="99">
        <v>1345</v>
      </c>
      <c r="D79" s="99">
        <v>1251</v>
      </c>
      <c r="E79" s="79">
        <v>1247</v>
      </c>
      <c r="F79" s="141">
        <f t="shared" si="8"/>
        <v>1.5639619030418871E-3</v>
      </c>
      <c r="G79" s="109">
        <f t="shared" si="5"/>
        <v>-7.2862453531598509E-2</v>
      </c>
      <c r="H79" s="77">
        <f t="shared" si="6"/>
        <v>-98</v>
      </c>
      <c r="I79" s="56">
        <f t="shared" si="9"/>
        <v>1.4597670330979832E-3</v>
      </c>
      <c r="J79" s="99">
        <f t="shared" si="7"/>
        <v>-4</v>
      </c>
    </row>
    <row r="80" spans="1:20">
      <c r="A80" s="58">
        <v>79</v>
      </c>
      <c r="B80" s="110" t="s">
        <v>171</v>
      </c>
      <c r="C80" s="99">
        <v>2606</v>
      </c>
      <c r="D80" s="99">
        <v>2355</v>
      </c>
      <c r="E80" s="79">
        <v>2365</v>
      </c>
      <c r="F80" s="141">
        <f t="shared" si="8"/>
        <v>2.9661346437001306E-3</v>
      </c>
      <c r="G80" s="109">
        <f t="shared" si="5"/>
        <v>-9.2478894858019953E-2</v>
      </c>
      <c r="H80" s="77">
        <f t="shared" si="6"/>
        <v>-241</v>
      </c>
      <c r="I80" s="56">
        <f t="shared" si="9"/>
        <v>3.5898352548634077E-3</v>
      </c>
      <c r="J80" s="99">
        <f t="shared" si="7"/>
        <v>10</v>
      </c>
    </row>
    <row r="81" spans="1:20">
      <c r="A81" s="58">
        <v>80</v>
      </c>
      <c r="B81" s="110" t="s">
        <v>172</v>
      </c>
      <c r="C81" s="99">
        <v>6416</v>
      </c>
      <c r="D81" s="99">
        <v>5941</v>
      </c>
      <c r="E81" s="79">
        <v>5913</v>
      </c>
      <c r="F81" s="141">
        <f t="shared" si="8"/>
        <v>7.4159636990270075E-3</v>
      </c>
      <c r="G81" s="109">
        <f t="shared" si="5"/>
        <v>-7.8397755610972564E-2</v>
      </c>
      <c r="H81" s="77">
        <f t="shared" si="6"/>
        <v>-503</v>
      </c>
      <c r="I81" s="56">
        <f t="shared" si="9"/>
        <v>7.4924777311049543E-3</v>
      </c>
      <c r="J81" s="99">
        <f t="shared" si="7"/>
        <v>-28</v>
      </c>
    </row>
    <row r="82" spans="1:20">
      <c r="A82" s="58">
        <v>81</v>
      </c>
      <c r="B82" s="110" t="s">
        <v>173</v>
      </c>
      <c r="C82" s="99">
        <v>5009</v>
      </c>
      <c r="D82" s="99">
        <v>4612</v>
      </c>
      <c r="E82" s="79">
        <v>4578</v>
      </c>
      <c r="F82" s="141">
        <f t="shared" si="8"/>
        <v>5.7416339952893018E-3</v>
      </c>
      <c r="G82" s="109">
        <f t="shared" si="5"/>
        <v>-8.6045118786184871E-2</v>
      </c>
      <c r="H82" s="77">
        <f t="shared" si="6"/>
        <v>-431</v>
      </c>
      <c r="I82" s="56">
        <f t="shared" si="9"/>
        <v>6.4199958292370483E-3</v>
      </c>
      <c r="J82" s="99">
        <f t="shared" si="7"/>
        <v>-34</v>
      </c>
    </row>
    <row r="83" spans="1:20" s="13" customFormat="1">
      <c r="A83" s="144" t="s">
        <v>174</v>
      </c>
      <c r="B83" s="144"/>
      <c r="C83" s="91">
        <v>864468</v>
      </c>
      <c r="D83" s="91">
        <v>802893</v>
      </c>
      <c r="E83" s="93">
        <v>797334</v>
      </c>
      <c r="F83" s="109">
        <f>SUM(F2:F82)</f>
        <v>0.99999999999999989</v>
      </c>
      <c r="G83" s="109">
        <f t="shared" si="5"/>
        <v>-7.7659323422035284E-2</v>
      </c>
      <c r="H83" s="77">
        <f>SUM(H2:H82)</f>
        <v>-67134</v>
      </c>
      <c r="I83" s="56">
        <f t="shared" si="9"/>
        <v>1</v>
      </c>
      <c r="J83" s="99">
        <f>SUM(J2:J82)</f>
        <v>-5559</v>
      </c>
      <c r="S83" s="9"/>
      <c r="T83" s="9"/>
    </row>
    <row r="84" spans="1:20">
      <c r="C84" s="10"/>
      <c r="D84" s="10"/>
      <c r="E84" s="10"/>
      <c r="I84" s="18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U84"/>
  <sheetViews>
    <sheetView workbookViewId="0">
      <pane ySplit="1" topLeftCell="A2" activePane="bottomLeft" state="frozen"/>
      <selection activeCell="W1" sqref="W1"/>
      <selection pane="bottomLeft" activeCell="S19" sqref="S19"/>
    </sheetView>
  </sheetViews>
  <sheetFormatPr defaultColWidth="9.1796875" defaultRowHeight="14.5"/>
  <cols>
    <col min="1" max="1" width="11.81640625" style="9" customWidth="1"/>
    <col min="2" max="2" width="16.453125" style="9" bestFit="1" customWidth="1"/>
    <col min="3" max="3" width="12" style="9" customWidth="1"/>
    <col min="4" max="4" width="12" style="9" bestFit="1" customWidth="1"/>
    <col min="5" max="5" width="12" style="9" customWidth="1"/>
    <col min="6" max="6" width="18.1796875" style="9" customWidth="1"/>
    <col min="7" max="7" width="30.453125" style="9" customWidth="1"/>
    <col min="8" max="8" width="27.453125" style="9" customWidth="1"/>
    <col min="9" max="9" width="22.26953125" style="9" customWidth="1"/>
    <col min="10" max="10" width="27.54296875" style="9" customWidth="1"/>
    <col min="11" max="18" width="9.1796875" style="9"/>
    <col min="19" max="19" width="10.26953125" style="9" bestFit="1" customWidth="1"/>
    <col min="20" max="16384" width="9.1796875" style="9"/>
  </cols>
  <sheetData>
    <row r="1" spans="1:21" ht="29">
      <c r="A1" s="26" t="s">
        <v>92</v>
      </c>
      <c r="B1" s="26" t="s">
        <v>175</v>
      </c>
      <c r="C1" s="66">
        <v>41974</v>
      </c>
      <c r="D1" s="66">
        <v>42309</v>
      </c>
      <c r="E1" s="26">
        <v>42339</v>
      </c>
      <c r="F1" s="88" t="s">
        <v>283</v>
      </c>
      <c r="G1" s="19" t="s">
        <v>285</v>
      </c>
      <c r="H1" s="1" t="s">
        <v>286</v>
      </c>
      <c r="I1" s="1" t="s">
        <v>293</v>
      </c>
      <c r="J1" s="52" t="s">
        <v>288</v>
      </c>
    </row>
    <row r="2" spans="1:21">
      <c r="A2" s="58">
        <v>1</v>
      </c>
      <c r="B2" s="110" t="s">
        <v>93</v>
      </c>
      <c r="C2" s="45">
        <v>70958</v>
      </c>
      <c r="D2" s="45">
        <v>73141</v>
      </c>
      <c r="E2" s="45">
        <v>73686</v>
      </c>
      <c r="F2" s="109">
        <f t="shared" ref="F2:F65" si="0">E2/$E$83</f>
        <v>2.4294989961987767E-2</v>
      </c>
      <c r="G2" s="109">
        <f t="shared" ref="G2:G65" si="1">(E2-C2)/C2</f>
        <v>3.8445277488091546E-2</v>
      </c>
      <c r="H2" s="77">
        <f t="shared" ref="H2:H65" si="2">E2-C2</f>
        <v>2728</v>
      </c>
      <c r="I2" s="56">
        <f>H2/$H$83</f>
        <v>2.2210823705657735E-2</v>
      </c>
      <c r="J2" s="60">
        <f t="shared" ref="J2:J65" si="3">E2-D2</f>
        <v>545</v>
      </c>
      <c r="L2" s="140"/>
      <c r="M2" s="83"/>
      <c r="N2" s="11"/>
      <c r="O2" s="5"/>
      <c r="P2" s="12"/>
      <c r="S2" s="5"/>
      <c r="T2" s="11"/>
      <c r="U2" s="12"/>
    </row>
    <row r="3" spans="1:21">
      <c r="A3" s="58">
        <v>2</v>
      </c>
      <c r="B3" s="110" t="s">
        <v>94</v>
      </c>
      <c r="C3" s="45">
        <v>21563</v>
      </c>
      <c r="D3" s="45">
        <v>22058</v>
      </c>
      <c r="E3" s="45">
        <v>22341</v>
      </c>
      <c r="F3" s="109">
        <f t="shared" si="0"/>
        <v>7.3660447132531106E-3</v>
      </c>
      <c r="G3" s="109">
        <f t="shared" si="1"/>
        <v>3.6080322775124053E-2</v>
      </c>
      <c r="H3" s="77">
        <f t="shared" si="2"/>
        <v>778</v>
      </c>
      <c r="I3" s="56">
        <f t="shared" ref="I3:I66" si="4">H3/$H$83</f>
        <v>6.3343184908364065E-3</v>
      </c>
      <c r="J3" s="60">
        <f t="shared" si="3"/>
        <v>283</v>
      </c>
      <c r="L3" s="140"/>
      <c r="M3" s="83"/>
      <c r="N3" s="11"/>
      <c r="O3" s="5"/>
      <c r="P3" s="12"/>
      <c r="S3" s="5"/>
      <c r="T3" s="11"/>
      <c r="U3" s="12"/>
    </row>
    <row r="4" spans="1:21">
      <c r="A4" s="58">
        <v>3</v>
      </c>
      <c r="B4" s="110" t="s">
        <v>95</v>
      </c>
      <c r="C4" s="45">
        <v>27633</v>
      </c>
      <c r="D4" s="45">
        <v>28255</v>
      </c>
      <c r="E4" s="45">
        <v>28587</v>
      </c>
      <c r="F4" s="109">
        <f t="shared" si="0"/>
        <v>9.4254115848783262E-3</v>
      </c>
      <c r="G4" s="109">
        <f t="shared" si="1"/>
        <v>3.4523938768863317E-2</v>
      </c>
      <c r="H4" s="77">
        <f t="shared" si="2"/>
        <v>954</v>
      </c>
      <c r="I4" s="56">
        <f t="shared" si="4"/>
        <v>7.7672748589433576E-3</v>
      </c>
      <c r="J4" s="60">
        <f t="shared" si="3"/>
        <v>332</v>
      </c>
      <c r="L4" s="140"/>
      <c r="M4" s="83"/>
      <c r="N4" s="11"/>
      <c r="O4" s="5"/>
      <c r="P4" s="12"/>
      <c r="S4" s="5"/>
      <c r="T4" s="5"/>
      <c r="U4" s="12"/>
    </row>
    <row r="5" spans="1:21" ht="14.25" customHeight="1">
      <c r="A5" s="58">
        <v>4</v>
      </c>
      <c r="B5" s="110" t="s">
        <v>96</v>
      </c>
      <c r="C5" s="45">
        <v>18272</v>
      </c>
      <c r="D5" s="45">
        <v>20002</v>
      </c>
      <c r="E5" s="45">
        <v>20245</v>
      </c>
      <c r="F5" s="109">
        <f t="shared" si="0"/>
        <v>6.6749731533865637E-3</v>
      </c>
      <c r="G5" s="109">
        <f t="shared" si="1"/>
        <v>0.10797942206654991</v>
      </c>
      <c r="H5" s="77">
        <f t="shared" si="2"/>
        <v>1973</v>
      </c>
      <c r="I5" s="56">
        <f t="shared" si="4"/>
        <v>1.6063766558380758E-2</v>
      </c>
      <c r="J5" s="60">
        <f t="shared" si="3"/>
        <v>243</v>
      </c>
      <c r="L5" s="140"/>
      <c r="M5" s="83"/>
      <c r="N5" s="11"/>
      <c r="O5" s="5"/>
      <c r="P5" s="12"/>
      <c r="S5" s="5"/>
      <c r="T5" s="5"/>
      <c r="U5" s="12"/>
    </row>
    <row r="6" spans="1:21">
      <c r="A6" s="58">
        <v>5</v>
      </c>
      <c r="B6" s="110" t="s">
        <v>97</v>
      </c>
      <c r="C6" s="45">
        <v>16937</v>
      </c>
      <c r="D6" s="45">
        <v>16571</v>
      </c>
      <c r="E6" s="45">
        <v>16754</v>
      </c>
      <c r="F6" s="109">
        <f t="shared" si="0"/>
        <v>5.5239565429408988E-3</v>
      </c>
      <c r="G6" s="109">
        <f t="shared" si="1"/>
        <v>-1.0804747003601583E-2</v>
      </c>
      <c r="H6" s="77">
        <f t="shared" si="2"/>
        <v>-183</v>
      </c>
      <c r="I6" s="56">
        <f t="shared" si="4"/>
        <v>-1.4899489509293863E-3</v>
      </c>
      <c r="J6" s="60">
        <f t="shared" si="3"/>
        <v>183</v>
      </c>
      <c r="L6" s="140"/>
      <c r="M6" s="83"/>
      <c r="N6" s="11"/>
      <c r="O6" s="5"/>
      <c r="P6" s="12"/>
      <c r="S6" s="5"/>
      <c r="T6" s="11"/>
      <c r="U6" s="12"/>
    </row>
    <row r="7" spans="1:21">
      <c r="A7" s="58">
        <v>6</v>
      </c>
      <c r="B7" s="110" t="s">
        <v>98</v>
      </c>
      <c r="C7" s="45">
        <v>391723</v>
      </c>
      <c r="D7" s="45">
        <v>400269</v>
      </c>
      <c r="E7" s="45">
        <v>406819</v>
      </c>
      <c r="F7" s="109">
        <f t="shared" si="0"/>
        <v>0.13413217600827704</v>
      </c>
      <c r="G7" s="109">
        <f t="shared" si="1"/>
        <v>3.8537435892199337E-2</v>
      </c>
      <c r="H7" s="77">
        <f t="shared" si="2"/>
        <v>15096</v>
      </c>
      <c r="I7" s="56">
        <f t="shared" si="4"/>
        <v>0.12290857575535527</v>
      </c>
      <c r="J7" s="60">
        <f t="shared" si="3"/>
        <v>6550</v>
      </c>
      <c r="L7" s="140"/>
      <c r="M7" s="83"/>
      <c r="N7" s="11"/>
      <c r="O7" s="5"/>
      <c r="P7" s="12"/>
      <c r="S7" s="5"/>
      <c r="T7" s="5"/>
      <c r="U7" s="12"/>
    </row>
    <row r="8" spans="1:21">
      <c r="A8" s="58">
        <v>7</v>
      </c>
      <c r="B8" s="110" t="s">
        <v>99</v>
      </c>
      <c r="C8" s="45">
        <v>67406</v>
      </c>
      <c r="D8" s="45">
        <v>71538</v>
      </c>
      <c r="E8" s="45">
        <v>72332</v>
      </c>
      <c r="F8" s="109">
        <f t="shared" si="0"/>
        <v>2.3848563009669397E-2</v>
      </c>
      <c r="G8" s="109">
        <f t="shared" si="1"/>
        <v>7.3079547814734594E-2</v>
      </c>
      <c r="H8" s="77">
        <f t="shared" si="2"/>
        <v>4926</v>
      </c>
      <c r="I8" s="56">
        <f t="shared" si="4"/>
        <v>4.0106494711902495E-2</v>
      </c>
      <c r="J8" s="60">
        <f t="shared" si="3"/>
        <v>794</v>
      </c>
      <c r="L8" s="140"/>
      <c r="M8" s="83"/>
      <c r="N8" s="11"/>
      <c r="O8" s="5"/>
      <c r="P8" s="12"/>
      <c r="S8" s="5"/>
      <c r="T8" s="11"/>
      <c r="U8" s="12"/>
    </row>
    <row r="9" spans="1:21">
      <c r="A9" s="58">
        <v>8</v>
      </c>
      <c r="B9" s="110" t="s">
        <v>100</v>
      </c>
      <c r="C9" s="45">
        <v>9493</v>
      </c>
      <c r="D9" s="45">
        <v>9343</v>
      </c>
      <c r="E9" s="45">
        <v>9366</v>
      </c>
      <c r="F9" s="109">
        <f t="shared" si="0"/>
        <v>3.0880611782967923E-3</v>
      </c>
      <c r="G9" s="109">
        <f t="shared" si="1"/>
        <v>-1.337827873169704E-2</v>
      </c>
      <c r="H9" s="77">
        <f t="shared" si="2"/>
        <v>-127</v>
      </c>
      <c r="I9" s="56">
        <f t="shared" si="4"/>
        <v>-1.0340082883499018E-3</v>
      </c>
      <c r="J9" s="60">
        <f t="shared" si="3"/>
        <v>23</v>
      </c>
      <c r="L9" s="140"/>
      <c r="M9" s="83"/>
      <c r="N9" s="11"/>
      <c r="O9" s="5"/>
      <c r="P9" s="12"/>
      <c r="S9" s="5"/>
      <c r="T9" s="5"/>
      <c r="U9" s="12"/>
    </row>
    <row r="10" spans="1:21">
      <c r="A10" s="58">
        <v>9</v>
      </c>
      <c r="B10" s="110" t="s">
        <v>101</v>
      </c>
      <c r="C10" s="45">
        <v>37060</v>
      </c>
      <c r="D10" s="45">
        <v>38344</v>
      </c>
      <c r="E10" s="45">
        <v>38655</v>
      </c>
      <c r="F10" s="109">
        <f t="shared" si="0"/>
        <v>1.2744928982176223E-2</v>
      </c>
      <c r="G10" s="109">
        <f t="shared" si="1"/>
        <v>4.3038316243928766E-2</v>
      </c>
      <c r="H10" s="77">
        <f t="shared" si="2"/>
        <v>1595</v>
      </c>
      <c r="I10" s="56">
        <f t="shared" si="4"/>
        <v>1.298616708596924E-2</v>
      </c>
      <c r="J10" s="60">
        <f t="shared" si="3"/>
        <v>311</v>
      </c>
      <c r="L10" s="140"/>
      <c r="M10" s="83"/>
      <c r="N10" s="11"/>
      <c r="O10" s="5"/>
      <c r="P10" s="12"/>
      <c r="S10" s="5"/>
      <c r="T10" s="5"/>
      <c r="U10" s="12"/>
    </row>
    <row r="11" spans="1:21">
      <c r="A11" s="58">
        <v>10</v>
      </c>
      <c r="B11" s="110" t="s">
        <v>102</v>
      </c>
      <c r="C11" s="45">
        <v>49302</v>
      </c>
      <c r="D11" s="45">
        <v>50043</v>
      </c>
      <c r="E11" s="45">
        <v>50512</v>
      </c>
      <c r="F11" s="109">
        <f t="shared" si="0"/>
        <v>1.6654297057241894E-2</v>
      </c>
      <c r="G11" s="109">
        <f t="shared" si="1"/>
        <v>2.4542614904060688E-2</v>
      </c>
      <c r="H11" s="77">
        <f t="shared" si="2"/>
        <v>1210</v>
      </c>
      <c r="I11" s="56">
        <f t="shared" si="4"/>
        <v>9.8515750307352854E-3</v>
      </c>
      <c r="J11" s="60">
        <f t="shared" si="3"/>
        <v>469</v>
      </c>
      <c r="L11" s="140"/>
      <c r="M11" s="83"/>
      <c r="N11" s="11"/>
      <c r="O11" s="5"/>
      <c r="P11" s="12"/>
      <c r="S11" s="5"/>
      <c r="T11" s="5"/>
      <c r="U11" s="12"/>
    </row>
    <row r="12" spans="1:21" ht="15.75" customHeight="1">
      <c r="A12" s="58">
        <v>11</v>
      </c>
      <c r="B12" s="110" t="s">
        <v>103</v>
      </c>
      <c r="C12" s="45">
        <v>8948</v>
      </c>
      <c r="D12" s="45">
        <v>8989</v>
      </c>
      <c r="E12" s="45">
        <v>9610</v>
      </c>
      <c r="F12" s="109">
        <f t="shared" si="0"/>
        <v>3.1685103484339282E-3</v>
      </c>
      <c r="G12" s="109">
        <f t="shared" si="1"/>
        <v>7.3983012963790798E-2</v>
      </c>
      <c r="H12" s="77">
        <f t="shared" si="2"/>
        <v>662</v>
      </c>
      <c r="I12" s="56">
        <f t="shared" si="4"/>
        <v>5.3898699754931891E-3</v>
      </c>
      <c r="J12" s="60">
        <f t="shared" si="3"/>
        <v>621</v>
      </c>
      <c r="L12" s="140"/>
      <c r="M12" s="83"/>
      <c r="N12" s="11"/>
      <c r="O12" s="5"/>
      <c r="P12" s="12"/>
      <c r="S12" s="5"/>
      <c r="T12" s="11"/>
      <c r="U12" s="12"/>
    </row>
    <row r="13" spans="1:21">
      <c r="A13" s="58">
        <v>12</v>
      </c>
      <c r="B13" s="110" t="s">
        <v>104</v>
      </c>
      <c r="C13" s="45">
        <v>14187</v>
      </c>
      <c r="D13" s="45">
        <v>14651</v>
      </c>
      <c r="E13" s="45">
        <v>14914</v>
      </c>
      <c r="F13" s="109">
        <f t="shared" si="0"/>
        <v>4.9172906697756095E-3</v>
      </c>
      <c r="G13" s="109">
        <f t="shared" si="1"/>
        <v>5.1244096708254035E-2</v>
      </c>
      <c r="H13" s="77">
        <f t="shared" si="2"/>
        <v>727</v>
      </c>
      <c r="I13" s="56">
        <f t="shared" si="4"/>
        <v>5.919086815987234E-3</v>
      </c>
      <c r="J13" s="60">
        <f t="shared" si="3"/>
        <v>263</v>
      </c>
      <c r="L13" s="140"/>
      <c r="M13" s="83"/>
      <c r="N13" s="11"/>
      <c r="O13" s="5"/>
      <c r="P13" s="12"/>
      <c r="S13" s="5"/>
      <c r="T13" s="5"/>
      <c r="U13" s="12"/>
    </row>
    <row r="14" spans="1:21">
      <c r="A14" s="58">
        <v>13</v>
      </c>
      <c r="B14" s="110" t="s">
        <v>105</v>
      </c>
      <c r="C14" s="45">
        <v>14384</v>
      </c>
      <c r="D14" s="45">
        <v>15345</v>
      </c>
      <c r="E14" s="45">
        <v>15585</v>
      </c>
      <c r="F14" s="109">
        <f t="shared" si="0"/>
        <v>5.138525887652734E-3</v>
      </c>
      <c r="G14" s="109">
        <f t="shared" si="1"/>
        <v>8.3495550611790884E-2</v>
      </c>
      <c r="H14" s="77">
        <f t="shared" si="2"/>
        <v>1201</v>
      </c>
      <c r="I14" s="56">
        <f t="shared" si="4"/>
        <v>9.778298852820725E-3</v>
      </c>
      <c r="J14" s="60">
        <f t="shared" si="3"/>
        <v>240</v>
      </c>
      <c r="L14" s="140"/>
      <c r="M14" s="83"/>
      <c r="N14" s="11"/>
      <c r="O14" s="5"/>
      <c r="P14" s="12"/>
      <c r="S14" s="5"/>
      <c r="T14" s="5"/>
      <c r="U14" s="12"/>
    </row>
    <row r="15" spans="1:21">
      <c r="A15" s="58">
        <v>14</v>
      </c>
      <c r="B15" s="110" t="s">
        <v>106</v>
      </c>
      <c r="C15" s="45">
        <v>15303</v>
      </c>
      <c r="D15" s="45">
        <v>15621</v>
      </c>
      <c r="E15" s="45">
        <v>15739</v>
      </c>
      <c r="F15" s="109">
        <f t="shared" si="0"/>
        <v>5.1893011835589592E-3</v>
      </c>
      <c r="G15" s="109">
        <f t="shared" si="1"/>
        <v>2.8491145527020846E-2</v>
      </c>
      <c r="H15" s="77">
        <f t="shared" si="2"/>
        <v>436</v>
      </c>
      <c r="I15" s="56">
        <f t="shared" si="4"/>
        <v>3.5498237300831278E-3</v>
      </c>
      <c r="J15" s="60">
        <f t="shared" si="3"/>
        <v>118</v>
      </c>
      <c r="L15" s="140"/>
      <c r="M15" s="83"/>
      <c r="N15" s="11"/>
      <c r="O15" s="5"/>
      <c r="P15" s="12"/>
      <c r="S15" s="5"/>
      <c r="T15" s="11"/>
      <c r="U15" s="12"/>
    </row>
    <row r="16" spans="1:21">
      <c r="A16" s="58">
        <v>15</v>
      </c>
      <c r="B16" s="110" t="s">
        <v>107</v>
      </c>
      <c r="C16" s="45">
        <v>12375</v>
      </c>
      <c r="D16" s="45">
        <v>12624</v>
      </c>
      <c r="E16" s="45">
        <v>12783</v>
      </c>
      <c r="F16" s="109">
        <f t="shared" si="0"/>
        <v>4.2146792699303756E-3</v>
      </c>
      <c r="G16" s="109">
        <f t="shared" si="1"/>
        <v>3.2969696969696968E-2</v>
      </c>
      <c r="H16" s="77">
        <f t="shared" si="2"/>
        <v>408</v>
      </c>
      <c r="I16" s="56">
        <f t="shared" si="4"/>
        <v>3.3218533987933855E-3</v>
      </c>
      <c r="J16" s="60">
        <f t="shared" si="3"/>
        <v>159</v>
      </c>
      <c r="L16" s="140"/>
      <c r="M16" s="83"/>
      <c r="N16" s="11"/>
      <c r="O16" s="5"/>
      <c r="P16" s="12"/>
      <c r="S16" s="5"/>
      <c r="T16" s="5"/>
      <c r="U16" s="12"/>
    </row>
    <row r="17" spans="1:12">
      <c r="A17" s="58">
        <v>16</v>
      </c>
      <c r="B17" s="110" t="s">
        <v>108</v>
      </c>
      <c r="C17" s="45">
        <v>76536</v>
      </c>
      <c r="D17" s="45">
        <v>79478</v>
      </c>
      <c r="E17" s="45">
        <v>80157</v>
      </c>
      <c r="F17" s="109">
        <f t="shared" si="0"/>
        <v>2.642854151919026E-2</v>
      </c>
      <c r="G17" s="109">
        <f t="shared" si="1"/>
        <v>4.731106930072123E-2</v>
      </c>
      <c r="H17" s="77">
        <f t="shared" si="2"/>
        <v>3621</v>
      </c>
      <c r="I17" s="56">
        <f t="shared" si="4"/>
        <v>2.9481448914291296E-2</v>
      </c>
      <c r="J17" s="60">
        <f t="shared" si="3"/>
        <v>679</v>
      </c>
      <c r="L17" s="11"/>
    </row>
    <row r="18" spans="1:12">
      <c r="A18" s="58">
        <v>17</v>
      </c>
      <c r="B18" s="110" t="s">
        <v>109</v>
      </c>
      <c r="C18" s="45">
        <v>23456</v>
      </c>
      <c r="D18" s="45">
        <v>23910</v>
      </c>
      <c r="E18" s="45">
        <v>24194</v>
      </c>
      <c r="F18" s="109">
        <f t="shared" si="0"/>
        <v>7.9769968126961986E-3</v>
      </c>
      <c r="G18" s="109">
        <f t="shared" si="1"/>
        <v>3.1463165075034105E-2</v>
      </c>
      <c r="H18" s="77">
        <f t="shared" si="2"/>
        <v>738</v>
      </c>
      <c r="I18" s="56">
        <f t="shared" si="4"/>
        <v>6.0086465889939182E-3</v>
      </c>
      <c r="J18" s="60">
        <f t="shared" si="3"/>
        <v>284</v>
      </c>
      <c r="L18" s="5"/>
    </row>
    <row r="19" spans="1:12">
      <c r="A19" s="58">
        <v>18</v>
      </c>
      <c r="B19" s="110" t="s">
        <v>110</v>
      </c>
      <c r="C19" s="45">
        <v>9488</v>
      </c>
      <c r="D19" s="45">
        <v>9487</v>
      </c>
      <c r="E19" s="45">
        <v>9834</v>
      </c>
      <c r="F19" s="109">
        <f t="shared" si="0"/>
        <v>3.2423653242975286E-3</v>
      </c>
      <c r="G19" s="109">
        <f t="shared" si="1"/>
        <v>3.6467116357504215E-2</v>
      </c>
      <c r="H19" s="77">
        <f t="shared" si="2"/>
        <v>346</v>
      </c>
      <c r="I19" s="56">
        <f t="shared" si="4"/>
        <v>2.817061950937528E-3</v>
      </c>
      <c r="J19" s="60">
        <f t="shared" si="3"/>
        <v>347</v>
      </c>
      <c r="K19" s="5"/>
      <c r="L19" s="5"/>
    </row>
    <row r="20" spans="1:12">
      <c r="A20" s="58">
        <v>19</v>
      </c>
      <c r="B20" s="110" t="s">
        <v>111</v>
      </c>
      <c r="C20" s="45">
        <v>20359</v>
      </c>
      <c r="D20" s="45">
        <v>20434</v>
      </c>
      <c r="E20" s="45">
        <v>20640</v>
      </c>
      <c r="F20" s="109">
        <f t="shared" si="0"/>
        <v>6.8052084902888946E-3</v>
      </c>
      <c r="G20" s="109">
        <f t="shared" si="1"/>
        <v>1.3802249619332973E-2</v>
      </c>
      <c r="H20" s="77">
        <f t="shared" si="2"/>
        <v>281</v>
      </c>
      <c r="I20" s="56">
        <f t="shared" si="4"/>
        <v>2.2878451104434835E-3</v>
      </c>
      <c r="J20" s="60">
        <f t="shared" si="3"/>
        <v>206</v>
      </c>
      <c r="K20" s="5"/>
      <c r="L20" s="5"/>
    </row>
    <row r="21" spans="1:12">
      <c r="A21" s="58">
        <v>20</v>
      </c>
      <c r="B21" s="110" t="s">
        <v>112</v>
      </c>
      <c r="C21" s="45">
        <v>35274</v>
      </c>
      <c r="D21" s="45">
        <v>36125</v>
      </c>
      <c r="E21" s="45">
        <v>36469</v>
      </c>
      <c r="F21" s="109">
        <f t="shared" si="0"/>
        <v>1.2024183548078765E-2</v>
      </c>
      <c r="G21" s="109">
        <f t="shared" si="1"/>
        <v>3.3877643590179737E-2</v>
      </c>
      <c r="H21" s="77">
        <f t="shared" si="2"/>
        <v>1195</v>
      </c>
      <c r="I21" s="56">
        <f t="shared" si="4"/>
        <v>9.729448067544352E-3</v>
      </c>
      <c r="J21" s="60">
        <f t="shared" si="3"/>
        <v>344</v>
      </c>
      <c r="K21" s="5"/>
      <c r="L21" s="5"/>
    </row>
    <row r="22" spans="1:12">
      <c r="A22" s="58">
        <v>21</v>
      </c>
      <c r="B22" s="110" t="s">
        <v>113</v>
      </c>
      <c r="C22" s="45">
        <v>60637</v>
      </c>
      <c r="D22" s="45">
        <v>62241</v>
      </c>
      <c r="E22" s="45">
        <v>62833</v>
      </c>
      <c r="F22" s="109">
        <f t="shared" si="0"/>
        <v>2.0716650439453591E-2</v>
      </c>
      <c r="G22" s="109">
        <f t="shared" si="1"/>
        <v>3.6215511981133632E-2</v>
      </c>
      <c r="H22" s="77">
        <f t="shared" si="2"/>
        <v>2196</v>
      </c>
      <c r="I22" s="56">
        <f t="shared" si="4"/>
        <v>1.7879387411152633E-2</v>
      </c>
      <c r="J22" s="60">
        <f t="shared" si="3"/>
        <v>592</v>
      </c>
      <c r="K22" s="5"/>
      <c r="L22" s="5"/>
    </row>
    <row r="23" spans="1:12">
      <c r="A23" s="58">
        <v>22</v>
      </c>
      <c r="B23" s="110" t="s">
        <v>114</v>
      </c>
      <c r="C23" s="45">
        <v>20121</v>
      </c>
      <c r="D23" s="45">
        <v>19978</v>
      </c>
      <c r="E23" s="45">
        <v>20141</v>
      </c>
      <c r="F23" s="109">
        <f t="shared" si="0"/>
        <v>6.6406833431641782E-3</v>
      </c>
      <c r="G23" s="109">
        <f t="shared" si="1"/>
        <v>9.9398638238656131E-4</v>
      </c>
      <c r="H23" s="77">
        <f t="shared" si="2"/>
        <v>20</v>
      </c>
      <c r="I23" s="56">
        <f t="shared" si="4"/>
        <v>1.628359509212444E-4</v>
      </c>
      <c r="J23" s="60">
        <f t="shared" si="3"/>
        <v>163</v>
      </c>
      <c r="K23" s="5"/>
      <c r="L23" s="5"/>
    </row>
    <row r="24" spans="1:12">
      <c r="A24" s="58">
        <v>23</v>
      </c>
      <c r="B24" s="110" t="s">
        <v>115</v>
      </c>
      <c r="C24" s="45">
        <v>27148</v>
      </c>
      <c r="D24" s="45">
        <v>27050</v>
      </c>
      <c r="E24" s="45">
        <v>27322</v>
      </c>
      <c r="F24" s="109">
        <f t="shared" si="0"/>
        <v>9.0083287970771902E-3</v>
      </c>
      <c r="G24" s="109">
        <f t="shared" si="1"/>
        <v>6.4093119198467656E-3</v>
      </c>
      <c r="H24" s="77">
        <f t="shared" si="2"/>
        <v>174</v>
      </c>
      <c r="I24" s="56">
        <f t="shared" si="4"/>
        <v>1.4166727730148263E-3</v>
      </c>
      <c r="J24" s="60">
        <f t="shared" si="3"/>
        <v>272</v>
      </c>
      <c r="K24" s="5"/>
      <c r="L24" s="5"/>
    </row>
    <row r="25" spans="1:12">
      <c r="A25" s="58">
        <v>24</v>
      </c>
      <c r="B25" s="110" t="s">
        <v>116</v>
      </c>
      <c r="C25" s="45">
        <v>13377</v>
      </c>
      <c r="D25" s="45">
        <v>13295</v>
      </c>
      <c r="E25" s="45">
        <v>14468</v>
      </c>
      <c r="F25" s="109">
        <f t="shared" si="0"/>
        <v>4.7702401374757619E-3</v>
      </c>
      <c r="G25" s="109">
        <f t="shared" si="1"/>
        <v>8.1557897884428493E-2</v>
      </c>
      <c r="H25" s="77">
        <f t="shared" si="2"/>
        <v>1091</v>
      </c>
      <c r="I25" s="56">
        <f t="shared" si="4"/>
        <v>8.8827011227538815E-3</v>
      </c>
      <c r="J25" s="60">
        <f t="shared" si="3"/>
        <v>1173</v>
      </c>
      <c r="K25" s="5"/>
      <c r="L25" s="5"/>
    </row>
    <row r="26" spans="1:12">
      <c r="A26" s="58">
        <v>25</v>
      </c>
      <c r="B26" s="110" t="s">
        <v>117</v>
      </c>
      <c r="C26" s="45">
        <v>38290</v>
      </c>
      <c r="D26" s="45">
        <v>38452</v>
      </c>
      <c r="E26" s="45">
        <v>38944</v>
      </c>
      <c r="F26" s="109">
        <f t="shared" si="0"/>
        <v>1.2840215089428814E-2</v>
      </c>
      <c r="G26" s="109">
        <f t="shared" si="1"/>
        <v>1.708017759206059E-2</v>
      </c>
      <c r="H26" s="77">
        <f t="shared" si="2"/>
        <v>654</v>
      </c>
      <c r="I26" s="56">
        <f t="shared" si="4"/>
        <v>5.3247355951246914E-3</v>
      </c>
      <c r="J26" s="60">
        <f t="shared" si="3"/>
        <v>492</v>
      </c>
      <c r="K26" s="5"/>
      <c r="L26" s="5"/>
    </row>
    <row r="27" spans="1:12">
      <c r="A27" s="58">
        <v>26</v>
      </c>
      <c r="B27" s="110" t="s">
        <v>118</v>
      </c>
      <c r="C27" s="45">
        <v>39761</v>
      </c>
      <c r="D27" s="45">
        <v>40811</v>
      </c>
      <c r="E27" s="45">
        <v>41374</v>
      </c>
      <c r="F27" s="109">
        <f t="shared" si="0"/>
        <v>1.3641409693663408E-2</v>
      </c>
      <c r="G27" s="109">
        <f t="shared" si="1"/>
        <v>4.0567390156183193E-2</v>
      </c>
      <c r="H27" s="77">
        <f t="shared" si="2"/>
        <v>1613</v>
      </c>
      <c r="I27" s="56">
        <f t="shared" si="4"/>
        <v>1.3132719441798361E-2</v>
      </c>
      <c r="J27" s="60">
        <f t="shared" si="3"/>
        <v>563</v>
      </c>
      <c r="K27" s="5"/>
      <c r="L27" s="5"/>
    </row>
    <row r="28" spans="1:12">
      <c r="A28" s="58">
        <v>27</v>
      </c>
      <c r="B28" s="110" t="s">
        <v>119</v>
      </c>
      <c r="C28" s="45">
        <v>48966</v>
      </c>
      <c r="D28" s="45">
        <v>51200</v>
      </c>
      <c r="E28" s="45">
        <v>51976</v>
      </c>
      <c r="F28" s="109">
        <f t="shared" si="0"/>
        <v>1.7136992078064711E-2</v>
      </c>
      <c r="G28" s="109">
        <f t="shared" si="1"/>
        <v>6.1471224931585182E-2</v>
      </c>
      <c r="H28" s="77">
        <f t="shared" si="2"/>
        <v>3010</v>
      </c>
      <c r="I28" s="56">
        <f t="shared" si="4"/>
        <v>2.4506810613647283E-2</v>
      </c>
      <c r="J28" s="60">
        <f t="shared" si="3"/>
        <v>776</v>
      </c>
      <c r="K28" s="5"/>
      <c r="L28" s="5"/>
    </row>
    <row r="29" spans="1:12">
      <c r="A29" s="58">
        <v>28</v>
      </c>
      <c r="B29" s="110" t="s">
        <v>120</v>
      </c>
      <c r="C29" s="45">
        <v>18139</v>
      </c>
      <c r="D29" s="45">
        <v>18296</v>
      </c>
      <c r="E29" s="45">
        <v>18410</v>
      </c>
      <c r="F29" s="109">
        <f t="shared" si="0"/>
        <v>6.0699558287896586E-3</v>
      </c>
      <c r="G29" s="109">
        <f t="shared" si="1"/>
        <v>1.494018413363471E-2</v>
      </c>
      <c r="H29" s="77">
        <f t="shared" si="2"/>
        <v>271</v>
      </c>
      <c r="I29" s="56">
        <f t="shared" si="4"/>
        <v>2.2064271349828616E-3</v>
      </c>
      <c r="J29" s="60">
        <f t="shared" si="3"/>
        <v>114</v>
      </c>
      <c r="K29" s="5"/>
      <c r="L29" s="5"/>
    </row>
    <row r="30" spans="1:12">
      <c r="A30" s="58">
        <v>29</v>
      </c>
      <c r="B30" s="110" t="s">
        <v>121</v>
      </c>
      <c r="C30" s="45">
        <v>7386</v>
      </c>
      <c r="D30" s="45">
        <v>7167</v>
      </c>
      <c r="E30" s="45">
        <v>7244</v>
      </c>
      <c r="F30" s="109">
        <f t="shared" si="0"/>
        <v>2.388417165874649E-3</v>
      </c>
      <c r="G30" s="109">
        <f t="shared" si="1"/>
        <v>-1.9225561873815328E-2</v>
      </c>
      <c r="H30" s="77">
        <f t="shared" si="2"/>
        <v>-142</v>
      </c>
      <c r="I30" s="56">
        <f t="shared" si="4"/>
        <v>-1.1561352515408352E-3</v>
      </c>
      <c r="J30" s="60">
        <f t="shared" si="3"/>
        <v>77</v>
      </c>
      <c r="K30" s="5"/>
      <c r="L30" s="5"/>
    </row>
    <row r="31" spans="1:12">
      <c r="A31" s="58">
        <v>30</v>
      </c>
      <c r="B31" s="110" t="s">
        <v>122</v>
      </c>
      <c r="C31" s="45">
        <v>20678</v>
      </c>
      <c r="D31" s="45">
        <v>24083</v>
      </c>
      <c r="E31" s="45">
        <v>24282</v>
      </c>
      <c r="F31" s="109">
        <f t="shared" si="0"/>
        <v>8.0060112674997554E-3</v>
      </c>
      <c r="G31" s="109">
        <f t="shared" si="1"/>
        <v>0.17429151755488925</v>
      </c>
      <c r="H31" s="77">
        <f t="shared" si="2"/>
        <v>3604</v>
      </c>
      <c r="I31" s="56">
        <f t="shared" si="4"/>
        <v>2.9343038356008239E-2</v>
      </c>
      <c r="J31" s="60">
        <f t="shared" si="3"/>
        <v>199</v>
      </c>
      <c r="K31" s="5"/>
      <c r="L31" s="5"/>
    </row>
    <row r="32" spans="1:12">
      <c r="A32" s="58">
        <v>31</v>
      </c>
      <c r="B32" s="110" t="s">
        <v>123</v>
      </c>
      <c r="C32" s="45">
        <v>45159</v>
      </c>
      <c r="D32" s="45">
        <v>48546</v>
      </c>
      <c r="E32" s="45">
        <v>48985</v>
      </c>
      <c r="F32" s="109">
        <f t="shared" si="0"/>
        <v>1.6150830324457438E-2</v>
      </c>
      <c r="G32" s="109">
        <f t="shared" si="1"/>
        <v>8.4722868088310199E-2</v>
      </c>
      <c r="H32" s="77">
        <f t="shared" si="2"/>
        <v>3826</v>
      </c>
      <c r="I32" s="56">
        <f t="shared" si="4"/>
        <v>3.1150517411234053E-2</v>
      </c>
      <c r="J32" s="60">
        <f t="shared" si="3"/>
        <v>439</v>
      </c>
      <c r="K32" s="5"/>
      <c r="L32" s="5"/>
    </row>
    <row r="33" spans="1:12">
      <c r="A33" s="58">
        <v>32</v>
      </c>
      <c r="B33" s="110" t="s">
        <v>124</v>
      </c>
      <c r="C33" s="45">
        <v>22857</v>
      </c>
      <c r="D33" s="45">
        <v>23793</v>
      </c>
      <c r="E33" s="45">
        <v>25142</v>
      </c>
      <c r="F33" s="109">
        <f t="shared" si="0"/>
        <v>8.2895616212617929E-3</v>
      </c>
      <c r="G33" s="109">
        <f t="shared" si="1"/>
        <v>9.9969374808592554E-2</v>
      </c>
      <c r="H33" s="77">
        <f t="shared" si="2"/>
        <v>2285</v>
      </c>
      <c r="I33" s="56">
        <f t="shared" si="4"/>
        <v>1.8604007392752173E-2</v>
      </c>
      <c r="J33" s="60">
        <f t="shared" si="3"/>
        <v>1349</v>
      </c>
      <c r="K33" s="5"/>
      <c r="L33" s="12"/>
    </row>
    <row r="34" spans="1:12">
      <c r="A34" s="58">
        <v>33</v>
      </c>
      <c r="B34" s="110" t="s">
        <v>125</v>
      </c>
      <c r="C34" s="45">
        <v>59212</v>
      </c>
      <c r="D34" s="45">
        <v>61171</v>
      </c>
      <c r="E34" s="45">
        <v>62115</v>
      </c>
      <c r="F34" s="109">
        <f t="shared" si="0"/>
        <v>2.0479918865033659E-2</v>
      </c>
      <c r="G34" s="109">
        <f t="shared" si="1"/>
        <v>4.902722421130852E-2</v>
      </c>
      <c r="H34" s="77">
        <f t="shared" si="2"/>
        <v>2903</v>
      </c>
      <c r="I34" s="56">
        <f t="shared" si="4"/>
        <v>2.3635638276218625E-2</v>
      </c>
      <c r="J34" s="60">
        <f t="shared" si="3"/>
        <v>944</v>
      </c>
    </row>
    <row r="35" spans="1:12">
      <c r="A35" s="58">
        <v>34</v>
      </c>
      <c r="B35" s="110" t="s">
        <v>126</v>
      </c>
      <c r="C35" s="45">
        <v>340277</v>
      </c>
      <c r="D35" s="45">
        <v>347499</v>
      </c>
      <c r="E35" s="45">
        <v>352139</v>
      </c>
      <c r="F35" s="109">
        <f t="shared" si="0"/>
        <v>0.11610364886443029</v>
      </c>
      <c r="G35" s="109">
        <f t="shared" si="1"/>
        <v>3.4859834781663171E-2</v>
      </c>
      <c r="H35" s="77">
        <f t="shared" si="2"/>
        <v>11862</v>
      </c>
      <c r="I35" s="56">
        <f t="shared" si="4"/>
        <v>9.657800249139005E-2</v>
      </c>
      <c r="J35" s="60">
        <f t="shared" si="3"/>
        <v>4640</v>
      </c>
    </row>
    <row r="36" spans="1:12">
      <c r="A36" s="58">
        <v>35</v>
      </c>
      <c r="B36" s="110" t="s">
        <v>127</v>
      </c>
      <c r="C36" s="45">
        <v>155298</v>
      </c>
      <c r="D36" s="45">
        <v>161971</v>
      </c>
      <c r="E36" s="45">
        <v>160830</v>
      </c>
      <c r="F36" s="109">
        <f t="shared" si="0"/>
        <v>5.3027213250637743E-2</v>
      </c>
      <c r="G36" s="109">
        <f t="shared" si="1"/>
        <v>3.5621836726809103E-2</v>
      </c>
      <c r="H36" s="77">
        <f t="shared" si="2"/>
        <v>5532</v>
      </c>
      <c r="I36" s="56">
        <f t="shared" si="4"/>
        <v>4.50404240248162E-2</v>
      </c>
      <c r="J36" s="60">
        <f t="shared" si="3"/>
        <v>-1141</v>
      </c>
    </row>
    <row r="37" spans="1:12">
      <c r="A37" s="58">
        <v>36</v>
      </c>
      <c r="B37" s="110" t="s">
        <v>128</v>
      </c>
      <c r="C37" s="45">
        <v>13470</v>
      </c>
      <c r="D37" s="45">
        <v>13990</v>
      </c>
      <c r="E37" s="45">
        <v>14094</v>
      </c>
      <c r="F37" s="109">
        <f t="shared" si="0"/>
        <v>4.646928704560644E-3</v>
      </c>
      <c r="G37" s="109">
        <f t="shared" si="1"/>
        <v>4.6325167037861915E-2</v>
      </c>
      <c r="H37" s="77">
        <f t="shared" si="2"/>
        <v>624</v>
      </c>
      <c r="I37" s="56">
        <f t="shared" si="4"/>
        <v>5.0804816687428254E-3</v>
      </c>
      <c r="J37" s="60">
        <f t="shared" si="3"/>
        <v>104</v>
      </c>
    </row>
    <row r="38" spans="1:12">
      <c r="A38" s="58">
        <v>37</v>
      </c>
      <c r="B38" s="110" t="s">
        <v>129</v>
      </c>
      <c r="C38" s="45">
        <v>18018</v>
      </c>
      <c r="D38" s="45">
        <v>18255</v>
      </c>
      <c r="E38" s="45">
        <v>18439</v>
      </c>
      <c r="F38" s="109">
        <f t="shared" si="0"/>
        <v>6.0795174104862851E-3</v>
      </c>
      <c r="G38" s="109">
        <f t="shared" si="1"/>
        <v>2.3365523365523364E-2</v>
      </c>
      <c r="H38" s="77">
        <f t="shared" si="2"/>
        <v>421</v>
      </c>
      <c r="I38" s="56">
        <f t="shared" si="4"/>
        <v>3.4276967668921943E-3</v>
      </c>
      <c r="J38" s="60">
        <f t="shared" si="3"/>
        <v>184</v>
      </c>
    </row>
    <row r="39" spans="1:12">
      <c r="A39" s="58">
        <v>38</v>
      </c>
      <c r="B39" s="110" t="s">
        <v>130</v>
      </c>
      <c r="C39" s="45">
        <v>48351</v>
      </c>
      <c r="D39" s="45">
        <v>50202</v>
      </c>
      <c r="E39" s="45">
        <v>50946</v>
      </c>
      <c r="F39" s="109">
        <f t="shared" si="0"/>
        <v>1.6797391072977619E-2</v>
      </c>
      <c r="G39" s="109">
        <f t="shared" si="1"/>
        <v>5.3670037848234785E-2</v>
      </c>
      <c r="H39" s="77">
        <f t="shared" si="2"/>
        <v>2595</v>
      </c>
      <c r="I39" s="56">
        <f t="shared" si="4"/>
        <v>2.1127964632031461E-2</v>
      </c>
      <c r="J39" s="60">
        <f t="shared" si="3"/>
        <v>744</v>
      </c>
    </row>
    <row r="40" spans="1:12">
      <c r="A40" s="58">
        <v>39</v>
      </c>
      <c r="B40" s="110" t="s">
        <v>131</v>
      </c>
      <c r="C40" s="45">
        <v>13870</v>
      </c>
      <c r="D40" s="45">
        <v>13637</v>
      </c>
      <c r="E40" s="45">
        <v>13729</v>
      </c>
      <c r="F40" s="109">
        <f t="shared" si="0"/>
        <v>4.5265846590686158E-3</v>
      </c>
      <c r="G40" s="109">
        <f t="shared" si="1"/>
        <v>-1.0165825522710887E-2</v>
      </c>
      <c r="H40" s="77">
        <f t="shared" si="2"/>
        <v>-141</v>
      </c>
      <c r="I40" s="56">
        <f t="shared" si="4"/>
        <v>-1.1479934539947729E-3</v>
      </c>
      <c r="J40" s="60">
        <f t="shared" si="3"/>
        <v>92</v>
      </c>
    </row>
    <row r="41" spans="1:12">
      <c r="A41" s="58">
        <v>40</v>
      </c>
      <c r="B41" s="110" t="s">
        <v>132</v>
      </c>
      <c r="C41" s="45">
        <v>11916</v>
      </c>
      <c r="D41" s="45">
        <v>11903</v>
      </c>
      <c r="E41" s="45">
        <v>12507</v>
      </c>
      <c r="F41" s="109">
        <f t="shared" si="0"/>
        <v>4.123679388955582E-3</v>
      </c>
      <c r="G41" s="109">
        <f t="shared" si="1"/>
        <v>4.9597180261832831E-2</v>
      </c>
      <c r="H41" s="77">
        <f t="shared" si="2"/>
        <v>591</v>
      </c>
      <c r="I41" s="56">
        <f t="shared" si="4"/>
        <v>4.811802349722772E-3</v>
      </c>
      <c r="J41" s="60">
        <f t="shared" si="3"/>
        <v>604</v>
      </c>
    </row>
    <row r="42" spans="1:12">
      <c r="A42" s="58">
        <v>41</v>
      </c>
      <c r="B42" s="110" t="s">
        <v>133</v>
      </c>
      <c r="C42" s="45">
        <v>55172</v>
      </c>
      <c r="D42" s="45">
        <v>56916</v>
      </c>
      <c r="E42" s="45">
        <v>58014</v>
      </c>
      <c r="F42" s="109">
        <f t="shared" si="0"/>
        <v>1.9127779329245153E-2</v>
      </c>
      <c r="G42" s="109">
        <f t="shared" si="1"/>
        <v>5.1511636337272529E-2</v>
      </c>
      <c r="H42" s="77">
        <f t="shared" si="2"/>
        <v>2842</v>
      </c>
      <c r="I42" s="56">
        <f t="shared" si="4"/>
        <v>2.3138988625908827E-2</v>
      </c>
      <c r="J42" s="60">
        <f t="shared" si="3"/>
        <v>1098</v>
      </c>
    </row>
    <row r="43" spans="1:12">
      <c r="A43" s="58">
        <v>42</v>
      </c>
      <c r="B43" s="110" t="s">
        <v>134</v>
      </c>
      <c r="C43" s="45">
        <v>74555</v>
      </c>
      <c r="D43" s="45">
        <v>76881</v>
      </c>
      <c r="E43" s="45">
        <v>78193</v>
      </c>
      <c r="F43" s="109">
        <f t="shared" si="0"/>
        <v>2.5780991641529048E-2</v>
      </c>
      <c r="G43" s="109">
        <f t="shared" si="1"/>
        <v>4.8796190731674606E-2</v>
      </c>
      <c r="H43" s="77">
        <f t="shared" si="2"/>
        <v>3638</v>
      </c>
      <c r="I43" s="56">
        <f t="shared" si="4"/>
        <v>2.9619859472574357E-2</v>
      </c>
      <c r="J43" s="60">
        <f t="shared" si="3"/>
        <v>1312</v>
      </c>
    </row>
    <row r="44" spans="1:12">
      <c r="A44" s="58">
        <v>43</v>
      </c>
      <c r="B44" s="110" t="s">
        <v>135</v>
      </c>
      <c r="C44" s="45">
        <v>22465</v>
      </c>
      <c r="D44" s="45">
        <v>23278</v>
      </c>
      <c r="E44" s="45">
        <v>22811</v>
      </c>
      <c r="F44" s="109">
        <f t="shared" si="0"/>
        <v>7.5210082786812005E-3</v>
      </c>
      <c r="G44" s="109">
        <f t="shared" si="1"/>
        <v>1.5401736033830403E-2</v>
      </c>
      <c r="H44" s="77">
        <f t="shared" si="2"/>
        <v>346</v>
      </c>
      <c r="I44" s="56">
        <f t="shared" si="4"/>
        <v>2.817061950937528E-3</v>
      </c>
      <c r="J44" s="60">
        <f t="shared" si="3"/>
        <v>-467</v>
      </c>
    </row>
    <row r="45" spans="1:12">
      <c r="A45" s="58">
        <v>44</v>
      </c>
      <c r="B45" s="110" t="s">
        <v>136</v>
      </c>
      <c r="C45" s="45">
        <v>38751</v>
      </c>
      <c r="D45" s="45">
        <v>38847</v>
      </c>
      <c r="E45" s="45">
        <v>39228</v>
      </c>
      <c r="F45" s="109">
        <f t="shared" si="0"/>
        <v>1.2933852648113022E-2</v>
      </c>
      <c r="G45" s="109">
        <f t="shared" si="1"/>
        <v>1.2309359758457846E-2</v>
      </c>
      <c r="H45" s="77">
        <f t="shared" si="2"/>
        <v>477</v>
      </c>
      <c r="I45" s="56">
        <f t="shared" si="4"/>
        <v>3.8836374294716788E-3</v>
      </c>
      <c r="J45" s="60">
        <f t="shared" si="3"/>
        <v>381</v>
      </c>
    </row>
    <row r="46" spans="1:12">
      <c r="A46" s="58">
        <v>45</v>
      </c>
      <c r="B46" s="110" t="s">
        <v>137</v>
      </c>
      <c r="C46" s="45">
        <v>42809</v>
      </c>
      <c r="D46" s="45">
        <v>43960</v>
      </c>
      <c r="E46" s="45">
        <v>44330</v>
      </c>
      <c r="F46" s="109">
        <f t="shared" si="0"/>
        <v>1.4616031607291993E-2</v>
      </c>
      <c r="G46" s="109">
        <f t="shared" si="1"/>
        <v>3.5529911934406314E-2</v>
      </c>
      <c r="H46" s="77">
        <f t="shared" si="2"/>
        <v>1521</v>
      </c>
      <c r="I46" s="56">
        <f t="shared" si="4"/>
        <v>1.2383674067560637E-2</v>
      </c>
      <c r="J46" s="60">
        <f t="shared" si="3"/>
        <v>370</v>
      </c>
    </row>
    <row r="47" spans="1:12">
      <c r="A47" s="58">
        <v>46</v>
      </c>
      <c r="B47" s="110" t="s">
        <v>138</v>
      </c>
      <c r="C47" s="45">
        <v>35624</v>
      </c>
      <c r="D47" s="45">
        <v>37064</v>
      </c>
      <c r="E47" s="45">
        <v>37454</v>
      </c>
      <c r="F47" s="109">
        <f t="shared" si="0"/>
        <v>1.2348947616050401E-2</v>
      </c>
      <c r="G47" s="109">
        <f t="shared" si="1"/>
        <v>5.1369863013698627E-2</v>
      </c>
      <c r="H47" s="77">
        <f t="shared" si="2"/>
        <v>1830</v>
      </c>
      <c r="I47" s="56">
        <f t="shared" si="4"/>
        <v>1.4899489509293862E-2</v>
      </c>
      <c r="J47" s="60">
        <f t="shared" si="3"/>
        <v>390</v>
      </c>
    </row>
    <row r="48" spans="1:12">
      <c r="A48" s="58">
        <v>47</v>
      </c>
      <c r="B48" s="110" t="s">
        <v>139</v>
      </c>
      <c r="C48" s="45">
        <v>25364</v>
      </c>
      <c r="D48" s="45">
        <v>27316</v>
      </c>
      <c r="E48" s="45">
        <v>27741</v>
      </c>
      <c r="F48" s="109">
        <f t="shared" si="0"/>
        <v>9.1464771671077635E-3</v>
      </c>
      <c r="G48" s="109">
        <f t="shared" si="1"/>
        <v>9.3715502286705568E-2</v>
      </c>
      <c r="H48" s="77">
        <f t="shared" si="2"/>
        <v>2377</v>
      </c>
      <c r="I48" s="56">
        <f t="shared" si="4"/>
        <v>1.9353052766989898E-2</v>
      </c>
      <c r="J48" s="60">
        <f t="shared" si="3"/>
        <v>425</v>
      </c>
    </row>
    <row r="49" spans="1:10">
      <c r="A49" s="58">
        <v>48</v>
      </c>
      <c r="B49" s="110" t="s">
        <v>140</v>
      </c>
      <c r="C49" s="45">
        <v>35397</v>
      </c>
      <c r="D49" s="45">
        <v>36258</v>
      </c>
      <c r="E49" s="45">
        <v>36768</v>
      </c>
      <c r="F49" s="109">
        <f t="shared" si="0"/>
        <v>1.2122766752468124E-2</v>
      </c>
      <c r="G49" s="109">
        <f t="shared" si="1"/>
        <v>3.873209594033393E-2</v>
      </c>
      <c r="H49" s="77">
        <f t="shared" si="2"/>
        <v>1371</v>
      </c>
      <c r="I49" s="56">
        <f t="shared" si="4"/>
        <v>1.1162404435651302E-2</v>
      </c>
      <c r="J49" s="60">
        <f t="shared" si="3"/>
        <v>510</v>
      </c>
    </row>
    <row r="50" spans="1:10">
      <c r="A50" s="58">
        <v>49</v>
      </c>
      <c r="B50" s="110" t="s">
        <v>141</v>
      </c>
      <c r="C50" s="45">
        <v>14654</v>
      </c>
      <c r="D50" s="45">
        <v>15262</v>
      </c>
      <c r="E50" s="45">
        <v>15431</v>
      </c>
      <c r="F50" s="109">
        <f t="shared" si="0"/>
        <v>5.0877505917465088E-3</v>
      </c>
      <c r="G50" s="109">
        <f t="shared" si="1"/>
        <v>5.3023065374641735E-2</v>
      </c>
      <c r="H50" s="77">
        <f t="shared" si="2"/>
        <v>777</v>
      </c>
      <c r="I50" s="56">
        <f t="shared" si="4"/>
        <v>6.3261766932903446E-3</v>
      </c>
      <c r="J50" s="60">
        <f t="shared" si="3"/>
        <v>169</v>
      </c>
    </row>
    <row r="51" spans="1:10">
      <c r="A51" s="58">
        <v>50</v>
      </c>
      <c r="B51" s="110" t="s">
        <v>142</v>
      </c>
      <c r="C51" s="45">
        <v>11986</v>
      </c>
      <c r="D51" s="45">
        <v>12205</v>
      </c>
      <c r="E51" s="45">
        <v>12358</v>
      </c>
      <c r="F51" s="109">
        <f t="shared" si="0"/>
        <v>4.0745526416177402E-3</v>
      </c>
      <c r="G51" s="109">
        <f t="shared" si="1"/>
        <v>3.1036208910395463E-2</v>
      </c>
      <c r="H51" s="77">
        <f t="shared" si="2"/>
        <v>372</v>
      </c>
      <c r="I51" s="56">
        <f t="shared" si="4"/>
        <v>3.0287486871351456E-3</v>
      </c>
      <c r="J51" s="60">
        <f t="shared" si="3"/>
        <v>153</v>
      </c>
    </row>
    <row r="52" spans="1:10">
      <c r="A52" s="58">
        <v>51</v>
      </c>
      <c r="B52" s="110" t="s">
        <v>143</v>
      </c>
      <c r="C52" s="45">
        <v>14791</v>
      </c>
      <c r="D52" s="45">
        <v>14310</v>
      </c>
      <c r="E52" s="45">
        <v>14867</v>
      </c>
      <c r="F52" s="109">
        <f t="shared" si="0"/>
        <v>4.9017943132328001E-3</v>
      </c>
      <c r="G52" s="109">
        <f t="shared" si="1"/>
        <v>5.1382597525522281E-3</v>
      </c>
      <c r="H52" s="77">
        <f t="shared" si="2"/>
        <v>76</v>
      </c>
      <c r="I52" s="56">
        <f t="shared" si="4"/>
        <v>6.1877661350072865E-4</v>
      </c>
      <c r="J52" s="60">
        <f t="shared" si="3"/>
        <v>557</v>
      </c>
    </row>
    <row r="53" spans="1:10">
      <c r="A53" s="58">
        <v>52</v>
      </c>
      <c r="B53" s="110" t="s">
        <v>144</v>
      </c>
      <c r="C53" s="45">
        <v>25238</v>
      </c>
      <c r="D53" s="45">
        <v>25611</v>
      </c>
      <c r="E53" s="45">
        <v>25855</v>
      </c>
      <c r="F53" s="109">
        <f t="shared" si="0"/>
        <v>8.5246446471133417E-3</v>
      </c>
      <c r="G53" s="109">
        <f t="shared" si="1"/>
        <v>2.444726206513987E-2</v>
      </c>
      <c r="H53" s="77">
        <f t="shared" si="2"/>
        <v>617</v>
      </c>
      <c r="I53" s="56">
        <f t="shared" si="4"/>
        <v>5.0234890859203896E-3</v>
      </c>
      <c r="J53" s="60">
        <f t="shared" si="3"/>
        <v>244</v>
      </c>
    </row>
    <row r="54" spans="1:10">
      <c r="A54" s="58">
        <v>53</v>
      </c>
      <c r="B54" s="110" t="s">
        <v>145</v>
      </c>
      <c r="C54" s="45">
        <v>15252</v>
      </c>
      <c r="D54" s="45">
        <v>14939</v>
      </c>
      <c r="E54" s="45">
        <v>15103</v>
      </c>
      <c r="F54" s="109">
        <f t="shared" si="0"/>
        <v>4.9796058056605225E-3</v>
      </c>
      <c r="G54" s="109">
        <f t="shared" si="1"/>
        <v>-9.76921059533176E-3</v>
      </c>
      <c r="H54" s="77">
        <f t="shared" si="2"/>
        <v>-149</v>
      </c>
      <c r="I54" s="56">
        <f t="shared" si="4"/>
        <v>-1.2131278343632708E-3</v>
      </c>
      <c r="J54" s="60">
        <f t="shared" si="3"/>
        <v>164</v>
      </c>
    </row>
    <row r="55" spans="1:10">
      <c r="A55" s="58">
        <v>54</v>
      </c>
      <c r="B55" s="110" t="s">
        <v>146</v>
      </c>
      <c r="C55" s="45">
        <v>29505</v>
      </c>
      <c r="D55" s="45">
        <v>29894</v>
      </c>
      <c r="E55" s="45">
        <v>30269</v>
      </c>
      <c r="F55" s="109">
        <f t="shared" si="0"/>
        <v>9.9799833232826814E-3</v>
      </c>
      <c r="G55" s="109">
        <f t="shared" si="1"/>
        <v>2.5893916285375362E-2</v>
      </c>
      <c r="H55" s="77">
        <f t="shared" si="2"/>
        <v>764</v>
      </c>
      <c r="I55" s="56">
        <f t="shared" si="4"/>
        <v>6.2203333251915358E-3</v>
      </c>
      <c r="J55" s="60">
        <f t="shared" si="3"/>
        <v>375</v>
      </c>
    </row>
    <row r="56" spans="1:10">
      <c r="A56" s="58">
        <v>55</v>
      </c>
      <c r="B56" s="110" t="s">
        <v>147</v>
      </c>
      <c r="C56" s="45">
        <v>51662</v>
      </c>
      <c r="D56" s="45">
        <v>53723</v>
      </c>
      <c r="E56" s="45">
        <v>53846</v>
      </c>
      <c r="F56" s="109">
        <f t="shared" si="0"/>
        <v>1.7753549242640301E-2</v>
      </c>
      <c r="G56" s="109">
        <f t="shared" si="1"/>
        <v>4.2274786109713136E-2</v>
      </c>
      <c r="H56" s="77">
        <f t="shared" si="2"/>
        <v>2184</v>
      </c>
      <c r="I56" s="56">
        <f t="shared" si="4"/>
        <v>1.7781685840599887E-2</v>
      </c>
      <c r="J56" s="60">
        <f t="shared" si="3"/>
        <v>123</v>
      </c>
    </row>
    <row r="57" spans="1:10">
      <c r="A57" s="58">
        <v>56</v>
      </c>
      <c r="B57" s="110" t="s">
        <v>148</v>
      </c>
      <c r="C57" s="45">
        <v>15387</v>
      </c>
      <c r="D57" s="45">
        <v>15358</v>
      </c>
      <c r="E57" s="45">
        <v>15486</v>
      </c>
      <c r="F57" s="109">
        <f t="shared" si="0"/>
        <v>5.1058846259987318E-3</v>
      </c>
      <c r="G57" s="109">
        <f t="shared" si="1"/>
        <v>6.4340027295769157E-3</v>
      </c>
      <c r="H57" s="77">
        <f t="shared" si="2"/>
        <v>99</v>
      </c>
      <c r="I57" s="56">
        <f t="shared" si="4"/>
        <v>8.0603795706015976E-4</v>
      </c>
      <c r="J57" s="60">
        <f t="shared" si="3"/>
        <v>128</v>
      </c>
    </row>
    <row r="58" spans="1:10">
      <c r="A58" s="58">
        <v>57</v>
      </c>
      <c r="B58" s="110" t="s">
        <v>149</v>
      </c>
      <c r="C58" s="45">
        <v>10239</v>
      </c>
      <c r="D58" s="45">
        <v>10372</v>
      </c>
      <c r="E58" s="45">
        <v>10460</v>
      </c>
      <c r="F58" s="109">
        <f t="shared" si="0"/>
        <v>3.4487636050591977E-3</v>
      </c>
      <c r="G58" s="109">
        <f t="shared" si="1"/>
        <v>2.158413907608165E-2</v>
      </c>
      <c r="H58" s="77">
        <f t="shared" si="2"/>
        <v>221</v>
      </c>
      <c r="I58" s="56">
        <f t="shared" si="4"/>
        <v>1.7993372576797506E-3</v>
      </c>
      <c r="J58" s="60">
        <f t="shared" si="3"/>
        <v>88</v>
      </c>
    </row>
    <row r="59" spans="1:10">
      <c r="A59" s="58">
        <v>58</v>
      </c>
      <c r="B59" s="110" t="s">
        <v>150</v>
      </c>
      <c r="C59" s="45">
        <v>28506</v>
      </c>
      <c r="D59" s="45">
        <v>28924</v>
      </c>
      <c r="E59" s="45">
        <v>29361</v>
      </c>
      <c r="F59" s="109">
        <f t="shared" si="0"/>
        <v>9.6806069032641592E-3</v>
      </c>
      <c r="G59" s="109">
        <f t="shared" si="1"/>
        <v>2.999368553988634E-2</v>
      </c>
      <c r="H59" s="77">
        <f t="shared" si="2"/>
        <v>855</v>
      </c>
      <c r="I59" s="56">
        <f t="shared" si="4"/>
        <v>6.9612369018831975E-3</v>
      </c>
      <c r="J59" s="60">
        <f t="shared" si="3"/>
        <v>437</v>
      </c>
    </row>
    <row r="60" spans="1:10">
      <c r="A60" s="58">
        <v>59</v>
      </c>
      <c r="B60" s="110" t="s">
        <v>151</v>
      </c>
      <c r="C60" s="45">
        <v>26739</v>
      </c>
      <c r="D60" s="45">
        <v>27477</v>
      </c>
      <c r="E60" s="45">
        <v>27763</v>
      </c>
      <c r="F60" s="109">
        <f t="shared" si="0"/>
        <v>9.1537307808086527E-3</v>
      </c>
      <c r="G60" s="109">
        <f t="shared" si="1"/>
        <v>3.8296121769699688E-2</v>
      </c>
      <c r="H60" s="77">
        <f t="shared" si="2"/>
        <v>1024</v>
      </c>
      <c r="I60" s="56">
        <f t="shared" si="4"/>
        <v>8.3372006871677128E-3</v>
      </c>
      <c r="J60" s="60">
        <f t="shared" si="3"/>
        <v>286</v>
      </c>
    </row>
    <row r="61" spans="1:10">
      <c r="A61" s="58">
        <v>60</v>
      </c>
      <c r="B61" s="110" t="s">
        <v>152</v>
      </c>
      <c r="C61" s="45">
        <v>25056</v>
      </c>
      <c r="D61" s="45">
        <v>25312</v>
      </c>
      <c r="E61" s="45">
        <v>25703</v>
      </c>
      <c r="F61" s="109">
        <f t="shared" si="0"/>
        <v>8.4745287706344697E-3</v>
      </c>
      <c r="G61" s="109">
        <f t="shared" si="1"/>
        <v>2.5822158365261815E-2</v>
      </c>
      <c r="H61" s="77">
        <f t="shared" si="2"/>
        <v>647</v>
      </c>
      <c r="I61" s="56">
        <f t="shared" si="4"/>
        <v>5.2677430123022565E-3</v>
      </c>
      <c r="J61" s="60">
        <f t="shared" si="3"/>
        <v>391</v>
      </c>
    </row>
    <row r="62" spans="1:10">
      <c r="A62" s="58">
        <v>61</v>
      </c>
      <c r="B62" s="110" t="s">
        <v>153</v>
      </c>
      <c r="C62" s="45">
        <v>36047</v>
      </c>
      <c r="D62" s="45">
        <v>36826</v>
      </c>
      <c r="E62" s="45">
        <v>37211</v>
      </c>
      <c r="F62" s="109">
        <f t="shared" si="0"/>
        <v>1.2268828155626941E-2</v>
      </c>
      <c r="G62" s="109">
        <f t="shared" si="1"/>
        <v>3.2291175409881544E-2</v>
      </c>
      <c r="H62" s="77">
        <f t="shared" si="2"/>
        <v>1164</v>
      </c>
      <c r="I62" s="56">
        <f t="shared" si="4"/>
        <v>9.4770523436164232E-3</v>
      </c>
      <c r="J62" s="60">
        <f t="shared" si="3"/>
        <v>385</v>
      </c>
    </row>
    <row r="63" spans="1:10">
      <c r="A63" s="58">
        <v>62</v>
      </c>
      <c r="B63" s="110" t="s">
        <v>154</v>
      </c>
      <c r="C63" s="45">
        <v>10326</v>
      </c>
      <c r="D63" s="45">
        <v>10402</v>
      </c>
      <c r="E63" s="45">
        <v>10648</v>
      </c>
      <c r="F63" s="109">
        <f t="shared" si="0"/>
        <v>3.5107490312304337E-3</v>
      </c>
      <c r="G63" s="109">
        <f t="shared" si="1"/>
        <v>3.1183420491962037E-2</v>
      </c>
      <c r="H63" s="77">
        <f t="shared" si="2"/>
        <v>322</v>
      </c>
      <c r="I63" s="56">
        <f t="shared" si="4"/>
        <v>2.6216588098320346E-3</v>
      </c>
      <c r="J63" s="60">
        <f t="shared" si="3"/>
        <v>246</v>
      </c>
    </row>
    <row r="64" spans="1:10">
      <c r="A64" s="58">
        <v>63</v>
      </c>
      <c r="B64" s="110" t="s">
        <v>155</v>
      </c>
      <c r="C64" s="45">
        <v>45227</v>
      </c>
      <c r="D64" s="45">
        <v>50320</v>
      </c>
      <c r="E64" s="45">
        <v>51077</v>
      </c>
      <c r="F64" s="109">
        <f t="shared" si="0"/>
        <v>1.6840583045469277E-2</v>
      </c>
      <c r="G64" s="109">
        <f t="shared" si="1"/>
        <v>0.12934751365334865</v>
      </c>
      <c r="H64" s="77">
        <f t="shared" si="2"/>
        <v>5850</v>
      </c>
      <c r="I64" s="56">
        <f t="shared" si="4"/>
        <v>4.7629515644463986E-2</v>
      </c>
      <c r="J64" s="60">
        <f t="shared" si="3"/>
        <v>757</v>
      </c>
    </row>
    <row r="65" spans="1:20">
      <c r="A65" s="58">
        <v>64</v>
      </c>
      <c r="B65" s="110" t="s">
        <v>156</v>
      </c>
      <c r="C65" s="45">
        <v>13103</v>
      </c>
      <c r="D65" s="45">
        <v>13297</v>
      </c>
      <c r="E65" s="45">
        <v>13459</v>
      </c>
      <c r="F65" s="109">
        <f t="shared" si="0"/>
        <v>4.4375630363758835E-3</v>
      </c>
      <c r="G65" s="109">
        <f t="shared" si="1"/>
        <v>2.7169350530412882E-2</v>
      </c>
      <c r="H65" s="77">
        <f t="shared" si="2"/>
        <v>356</v>
      </c>
      <c r="I65" s="56">
        <f t="shared" si="4"/>
        <v>2.8984799263981503E-3</v>
      </c>
      <c r="J65" s="60">
        <f t="shared" si="3"/>
        <v>162</v>
      </c>
    </row>
    <row r="66" spans="1:20">
      <c r="A66" s="58">
        <v>65</v>
      </c>
      <c r="B66" s="110" t="s">
        <v>157</v>
      </c>
      <c r="C66" s="45">
        <v>37100</v>
      </c>
      <c r="D66" s="45">
        <v>39710</v>
      </c>
      <c r="E66" s="45">
        <v>39963</v>
      </c>
      <c r="F66" s="109">
        <f t="shared" ref="F66:F83" si="5">E66/$E$83</f>
        <v>1.3176189287665461E-2</v>
      </c>
      <c r="G66" s="109">
        <f t="shared" ref="G66:G83" si="6">(E66-C66)/C66</f>
        <v>7.7169811320754719E-2</v>
      </c>
      <c r="H66" s="77">
        <f t="shared" ref="H66:H83" si="7">E66-C66</f>
        <v>2863</v>
      </c>
      <c r="I66" s="56">
        <f t="shared" si="4"/>
        <v>2.3309966374376136E-2</v>
      </c>
      <c r="J66" s="60">
        <f t="shared" ref="J66:J83" si="8">E66-D66</f>
        <v>253</v>
      </c>
    </row>
    <row r="67" spans="1:20">
      <c r="A67" s="58">
        <v>66</v>
      </c>
      <c r="B67" s="110" t="s">
        <v>158</v>
      </c>
      <c r="C67" s="45">
        <v>18721</v>
      </c>
      <c r="D67" s="45">
        <v>17964</v>
      </c>
      <c r="E67" s="45">
        <v>18152</v>
      </c>
      <c r="F67" s="109">
        <f t="shared" si="5"/>
        <v>5.9848907226610478E-3</v>
      </c>
      <c r="G67" s="109">
        <f t="shared" si="6"/>
        <v>-3.0393675551519683E-2</v>
      </c>
      <c r="H67" s="77">
        <f t="shared" si="7"/>
        <v>-569</v>
      </c>
      <c r="I67" s="56">
        <f t="shared" ref="I67:I83" si="9">H67/$H$83</f>
        <v>-4.6326828037094028E-3</v>
      </c>
      <c r="J67" s="60">
        <f t="shared" si="8"/>
        <v>188</v>
      </c>
    </row>
    <row r="68" spans="1:20">
      <c r="A68" s="58">
        <v>67</v>
      </c>
      <c r="B68" s="110" t="s">
        <v>159</v>
      </c>
      <c r="C68" s="45">
        <v>23077</v>
      </c>
      <c r="D68" s="45">
        <v>23114</v>
      </c>
      <c r="E68" s="45">
        <v>23263</v>
      </c>
      <c r="F68" s="109">
        <f t="shared" si="5"/>
        <v>7.6700370692631085E-3</v>
      </c>
      <c r="G68" s="109">
        <f t="shared" si="6"/>
        <v>8.0599731334228888E-3</v>
      </c>
      <c r="H68" s="77">
        <f t="shared" si="7"/>
        <v>186</v>
      </c>
      <c r="I68" s="56">
        <f t="shared" si="9"/>
        <v>1.5143743435675728E-3</v>
      </c>
      <c r="J68" s="60">
        <f t="shared" si="8"/>
        <v>149</v>
      </c>
      <c r="S68" s="13"/>
      <c r="T68" s="13"/>
    </row>
    <row r="69" spans="1:20">
      <c r="A69" s="58">
        <v>68</v>
      </c>
      <c r="B69" s="110" t="s">
        <v>160</v>
      </c>
      <c r="C69" s="45">
        <v>13411</v>
      </c>
      <c r="D69" s="45">
        <v>13419</v>
      </c>
      <c r="E69" s="45">
        <v>13609</v>
      </c>
      <c r="F69" s="109">
        <f t="shared" si="5"/>
        <v>4.4870194934274014E-3</v>
      </c>
      <c r="G69" s="109">
        <f t="shared" si="6"/>
        <v>1.476399970173738E-2</v>
      </c>
      <c r="H69" s="77">
        <f t="shared" si="7"/>
        <v>198</v>
      </c>
      <c r="I69" s="56">
        <f t="shared" si="9"/>
        <v>1.6120759141203195E-3</v>
      </c>
      <c r="J69" s="60">
        <f t="shared" si="8"/>
        <v>190</v>
      </c>
    </row>
    <row r="70" spans="1:20">
      <c r="A70" s="58">
        <v>69</v>
      </c>
      <c r="B70" s="110" t="s">
        <v>161</v>
      </c>
      <c r="C70" s="45">
        <v>4978</v>
      </c>
      <c r="D70" s="45">
        <v>4600</v>
      </c>
      <c r="E70" s="45">
        <v>5033</v>
      </c>
      <c r="F70" s="109">
        <f t="shared" si="5"/>
        <v>1.6594289889352717E-3</v>
      </c>
      <c r="G70" s="109">
        <f t="shared" si="6"/>
        <v>1.1048613901165126E-2</v>
      </c>
      <c r="H70" s="77">
        <f t="shared" si="7"/>
        <v>55</v>
      </c>
      <c r="I70" s="56">
        <f t="shared" si="9"/>
        <v>4.4779886503342207E-4</v>
      </c>
      <c r="J70" s="60">
        <f t="shared" si="8"/>
        <v>433</v>
      </c>
    </row>
    <row r="71" spans="1:20">
      <c r="A71" s="58">
        <v>70</v>
      </c>
      <c r="B71" s="110" t="s">
        <v>162</v>
      </c>
      <c r="C71" s="45">
        <v>9095</v>
      </c>
      <c r="D71" s="45">
        <v>9363</v>
      </c>
      <c r="E71" s="45">
        <v>9493</v>
      </c>
      <c r="F71" s="109">
        <f t="shared" si="5"/>
        <v>3.129934311933744E-3</v>
      </c>
      <c r="G71" s="109">
        <f t="shared" si="6"/>
        <v>4.3760307861462344E-2</v>
      </c>
      <c r="H71" s="77">
        <f t="shared" si="7"/>
        <v>398</v>
      </c>
      <c r="I71" s="56">
        <f t="shared" si="9"/>
        <v>3.2404354233327632E-3</v>
      </c>
      <c r="J71" s="60">
        <f t="shared" si="8"/>
        <v>130</v>
      </c>
    </row>
    <row r="72" spans="1:20">
      <c r="A72" s="58">
        <v>71</v>
      </c>
      <c r="B72" s="110" t="s">
        <v>163</v>
      </c>
      <c r="C72" s="45">
        <v>16423</v>
      </c>
      <c r="D72" s="45">
        <v>16621</v>
      </c>
      <c r="E72" s="45">
        <v>16785</v>
      </c>
      <c r="F72" s="109">
        <f t="shared" si="5"/>
        <v>5.5341775440648786E-3</v>
      </c>
      <c r="G72" s="109">
        <f t="shared" si="6"/>
        <v>2.2042257809170067E-2</v>
      </c>
      <c r="H72" s="77">
        <f t="shared" si="7"/>
        <v>362</v>
      </c>
      <c r="I72" s="56">
        <f t="shared" si="9"/>
        <v>2.9473307116745233E-3</v>
      </c>
      <c r="J72" s="60">
        <f t="shared" si="8"/>
        <v>164</v>
      </c>
    </row>
    <row r="73" spans="1:20">
      <c r="A73" s="58">
        <v>72</v>
      </c>
      <c r="B73" s="110" t="s">
        <v>164</v>
      </c>
      <c r="C73" s="45">
        <v>19158</v>
      </c>
      <c r="D73" s="45">
        <v>20818</v>
      </c>
      <c r="E73" s="45">
        <v>21008</v>
      </c>
      <c r="F73" s="109">
        <f t="shared" si="5"/>
        <v>6.926541664921953E-3</v>
      </c>
      <c r="G73" s="109">
        <f t="shared" si="6"/>
        <v>9.656540348679403E-2</v>
      </c>
      <c r="H73" s="77">
        <f t="shared" si="7"/>
        <v>1850</v>
      </c>
      <c r="I73" s="56">
        <f t="shared" si="9"/>
        <v>1.5062325460215107E-2</v>
      </c>
      <c r="J73" s="60">
        <f t="shared" si="8"/>
        <v>190</v>
      </c>
    </row>
    <row r="74" spans="1:20">
      <c r="A74" s="58">
        <v>73</v>
      </c>
      <c r="B74" s="110" t="s">
        <v>165</v>
      </c>
      <c r="C74" s="45">
        <v>22170</v>
      </c>
      <c r="D74" s="45">
        <v>25227</v>
      </c>
      <c r="E74" s="45">
        <v>25263</v>
      </c>
      <c r="F74" s="109">
        <f t="shared" si="5"/>
        <v>8.3294564966166842E-3</v>
      </c>
      <c r="G74" s="109">
        <f t="shared" si="6"/>
        <v>0.13951285520974291</v>
      </c>
      <c r="H74" s="77">
        <f t="shared" si="7"/>
        <v>3093</v>
      </c>
      <c r="I74" s="56">
        <f t="shared" si="9"/>
        <v>2.5182579809970445E-2</v>
      </c>
      <c r="J74" s="60">
        <f t="shared" si="8"/>
        <v>36</v>
      </c>
    </row>
    <row r="75" spans="1:20">
      <c r="A75" s="58">
        <v>74</v>
      </c>
      <c r="B75" s="110" t="s">
        <v>166</v>
      </c>
      <c r="C75" s="45">
        <v>8137</v>
      </c>
      <c r="D75" s="45">
        <v>8227</v>
      </c>
      <c r="E75" s="45">
        <v>8297</v>
      </c>
      <c r="F75" s="109">
        <f t="shared" si="5"/>
        <v>2.7356014943763062E-3</v>
      </c>
      <c r="G75" s="109">
        <f t="shared" si="6"/>
        <v>1.9663266560157305E-2</v>
      </c>
      <c r="H75" s="77">
        <f t="shared" si="7"/>
        <v>160</v>
      </c>
      <c r="I75" s="56">
        <f t="shared" si="9"/>
        <v>1.3026876073699552E-3</v>
      </c>
      <c r="J75" s="60">
        <f t="shared" si="8"/>
        <v>70</v>
      </c>
    </row>
    <row r="76" spans="1:20">
      <c r="A76" s="58">
        <v>75</v>
      </c>
      <c r="B76" s="110" t="s">
        <v>167</v>
      </c>
      <c r="C76" s="45">
        <v>5447</v>
      </c>
      <c r="D76" s="45">
        <v>5288</v>
      </c>
      <c r="E76" s="45">
        <v>5357</v>
      </c>
      <c r="F76" s="109">
        <f t="shared" si="5"/>
        <v>1.7662549361665508E-3</v>
      </c>
      <c r="G76" s="109">
        <f t="shared" si="6"/>
        <v>-1.6522856618322011E-2</v>
      </c>
      <c r="H76" s="77">
        <f t="shared" si="7"/>
        <v>-90</v>
      </c>
      <c r="I76" s="56">
        <f t="shared" si="9"/>
        <v>-7.3276177914559978E-4</v>
      </c>
      <c r="J76" s="60">
        <f t="shared" si="8"/>
        <v>69</v>
      </c>
    </row>
    <row r="77" spans="1:20">
      <c r="A77" s="58">
        <v>76</v>
      </c>
      <c r="B77" s="110" t="s">
        <v>168</v>
      </c>
      <c r="C77" s="45">
        <v>7466</v>
      </c>
      <c r="D77" s="45">
        <v>7800</v>
      </c>
      <c r="E77" s="45">
        <v>7900</v>
      </c>
      <c r="F77" s="109">
        <f t="shared" si="5"/>
        <v>2.6047067380466217E-3</v>
      </c>
      <c r="G77" s="109">
        <f t="shared" si="6"/>
        <v>5.8130190195553176E-2</v>
      </c>
      <c r="H77" s="77">
        <f t="shared" si="7"/>
        <v>434</v>
      </c>
      <c r="I77" s="56">
        <f t="shared" si="9"/>
        <v>3.5335401349910031E-3</v>
      </c>
      <c r="J77" s="60">
        <f t="shared" si="8"/>
        <v>100</v>
      </c>
    </row>
    <row r="78" spans="1:20">
      <c r="A78" s="58">
        <v>77</v>
      </c>
      <c r="B78" s="110" t="s">
        <v>169</v>
      </c>
      <c r="C78" s="45">
        <v>10316</v>
      </c>
      <c r="D78" s="45">
        <v>10575</v>
      </c>
      <c r="E78" s="45">
        <v>10711</v>
      </c>
      <c r="F78" s="109">
        <f t="shared" si="5"/>
        <v>3.5315207431920715E-3</v>
      </c>
      <c r="G78" s="109">
        <f t="shared" si="6"/>
        <v>3.8290034897246993E-2</v>
      </c>
      <c r="H78" s="77">
        <f t="shared" si="7"/>
        <v>395</v>
      </c>
      <c r="I78" s="56">
        <f t="shared" si="9"/>
        <v>3.2160100306945767E-3</v>
      </c>
      <c r="J78" s="60">
        <f t="shared" si="8"/>
        <v>136</v>
      </c>
    </row>
    <row r="79" spans="1:20">
      <c r="A79" s="58">
        <v>78</v>
      </c>
      <c r="B79" s="110" t="s">
        <v>170</v>
      </c>
      <c r="C79" s="45">
        <v>11303</v>
      </c>
      <c r="D79" s="45">
        <v>11451</v>
      </c>
      <c r="E79" s="45">
        <v>12076</v>
      </c>
      <c r="F79" s="109">
        <f t="shared" si="5"/>
        <v>3.9815745023608863E-3</v>
      </c>
      <c r="G79" s="109">
        <f t="shared" si="6"/>
        <v>6.8388923294700518E-2</v>
      </c>
      <c r="H79" s="77">
        <f t="shared" si="7"/>
        <v>773</v>
      </c>
      <c r="I79" s="56">
        <f t="shared" si="9"/>
        <v>6.2936095031060953E-3</v>
      </c>
      <c r="J79" s="60">
        <f t="shared" si="8"/>
        <v>625</v>
      </c>
    </row>
    <row r="80" spans="1:20">
      <c r="A80" s="58">
        <v>79</v>
      </c>
      <c r="B80" s="110" t="s">
        <v>171</v>
      </c>
      <c r="C80" s="45">
        <v>5850</v>
      </c>
      <c r="D80" s="45">
        <v>6427</v>
      </c>
      <c r="E80" s="45">
        <v>6146</v>
      </c>
      <c r="F80" s="109">
        <f t="shared" si="5"/>
        <v>2.0263959002575363E-3</v>
      </c>
      <c r="G80" s="109">
        <f t="shared" si="6"/>
        <v>5.0598290598290602E-2</v>
      </c>
      <c r="H80" s="77">
        <f t="shared" si="7"/>
        <v>296</v>
      </c>
      <c r="I80" s="56">
        <f t="shared" si="9"/>
        <v>2.4099720736344169E-3</v>
      </c>
      <c r="J80" s="60">
        <f t="shared" si="8"/>
        <v>-281</v>
      </c>
    </row>
    <row r="81" spans="1:20">
      <c r="A81" s="58">
        <v>80</v>
      </c>
      <c r="B81" s="110" t="s">
        <v>172</v>
      </c>
      <c r="C81" s="45">
        <v>17877</v>
      </c>
      <c r="D81" s="45">
        <v>18431</v>
      </c>
      <c r="E81" s="45">
        <v>18619</v>
      </c>
      <c r="F81" s="109">
        <f t="shared" si="5"/>
        <v>6.1388651589481076E-3</v>
      </c>
      <c r="G81" s="109">
        <f t="shared" si="6"/>
        <v>4.1505845499804218E-2</v>
      </c>
      <c r="H81" s="77">
        <f t="shared" si="7"/>
        <v>742</v>
      </c>
      <c r="I81" s="56">
        <f t="shared" si="9"/>
        <v>6.0412137791781666E-3</v>
      </c>
      <c r="J81" s="60">
        <f t="shared" si="8"/>
        <v>188</v>
      </c>
    </row>
    <row r="82" spans="1:20">
      <c r="A82" s="58">
        <v>81</v>
      </c>
      <c r="B82" s="110" t="s">
        <v>173</v>
      </c>
      <c r="C82" s="45">
        <v>12176</v>
      </c>
      <c r="D82" s="45">
        <v>12568</v>
      </c>
      <c r="E82" s="45">
        <v>12718</v>
      </c>
      <c r="F82" s="109">
        <f t="shared" si="5"/>
        <v>4.1932481385413842E-3</v>
      </c>
      <c r="G82" s="109">
        <f t="shared" si="6"/>
        <v>4.4513797634691196E-2</v>
      </c>
      <c r="H82" s="77">
        <f t="shared" si="7"/>
        <v>542</v>
      </c>
      <c r="I82" s="56">
        <f t="shared" si="9"/>
        <v>4.4128542699657233E-3</v>
      </c>
      <c r="J82" s="60">
        <f t="shared" si="8"/>
        <v>150</v>
      </c>
    </row>
    <row r="83" spans="1:20" s="13" customFormat="1">
      <c r="A83" s="144" t="s">
        <v>174</v>
      </c>
      <c r="B83" s="144"/>
      <c r="C83" s="97">
        <v>2910148</v>
      </c>
      <c r="D83" s="97">
        <v>2996123</v>
      </c>
      <c r="E83" s="91">
        <v>3032971</v>
      </c>
      <c r="F83" s="109">
        <f t="shared" si="5"/>
        <v>1</v>
      </c>
      <c r="G83" s="109">
        <f t="shared" si="6"/>
        <v>4.2205069982695041E-2</v>
      </c>
      <c r="H83" s="77">
        <f t="shared" si="7"/>
        <v>122823</v>
      </c>
      <c r="I83" s="56">
        <f t="shared" si="9"/>
        <v>1</v>
      </c>
      <c r="J83" s="60">
        <f t="shared" si="8"/>
        <v>36848</v>
      </c>
      <c r="S83" s="9"/>
      <c r="T83" s="9"/>
    </row>
    <row r="84" spans="1:20">
      <c r="C84" s="10"/>
      <c r="D84" s="10"/>
      <c r="E84" s="10"/>
      <c r="I84" s="18"/>
    </row>
  </sheetData>
  <mergeCells count="1">
    <mergeCell ref="A83:B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T143"/>
  <sheetViews>
    <sheetView zoomScaleNormal="100" workbookViewId="0">
      <pane ySplit="1" topLeftCell="A38" activePane="bottomLeft" state="frozen"/>
      <selection pane="bottomLeft" activeCell="R19" sqref="R19"/>
    </sheetView>
  </sheetViews>
  <sheetFormatPr defaultColWidth="9.1796875" defaultRowHeight="14.5"/>
  <cols>
    <col min="1" max="1" width="12.7265625" style="9" bestFit="1" customWidth="1"/>
    <col min="2" max="2" width="16.453125" style="9" bestFit="1" customWidth="1"/>
    <col min="3" max="3" width="12" style="9" customWidth="1"/>
    <col min="4" max="4" width="12" style="9" bestFit="1" customWidth="1"/>
    <col min="5" max="5" width="12" style="9" customWidth="1"/>
    <col min="6" max="6" width="19.1796875" style="9" customWidth="1"/>
    <col min="7" max="8" width="33.1796875" style="9" customWidth="1"/>
    <col min="9" max="9" width="18.453125" style="9" customWidth="1"/>
    <col min="10" max="10" width="33.1796875" style="9" customWidth="1"/>
    <col min="11" max="11" width="9.1796875" style="9"/>
    <col min="12" max="12" width="22.26953125" style="9" customWidth="1"/>
    <col min="13" max="18" width="9.1796875" style="9"/>
    <col min="19" max="19" width="11.7265625" style="9" bestFit="1" customWidth="1"/>
    <col min="20" max="16384" width="9.1796875" style="9"/>
  </cols>
  <sheetData>
    <row r="1" spans="1:20" ht="29">
      <c r="A1" s="66" t="s">
        <v>92</v>
      </c>
      <c r="B1" s="66" t="s">
        <v>175</v>
      </c>
      <c r="C1" s="66">
        <v>41974</v>
      </c>
      <c r="D1" s="66">
        <v>42309</v>
      </c>
      <c r="E1" s="66">
        <v>42339</v>
      </c>
      <c r="F1" s="1" t="s">
        <v>283</v>
      </c>
      <c r="G1" s="1" t="s">
        <v>289</v>
      </c>
      <c r="H1" s="1" t="s">
        <v>290</v>
      </c>
      <c r="I1" s="1" t="s">
        <v>293</v>
      </c>
      <c r="J1" s="52" t="s">
        <v>291</v>
      </c>
    </row>
    <row r="2" spans="1:20">
      <c r="A2" s="58">
        <v>1</v>
      </c>
      <c r="B2" s="110" t="s">
        <v>93</v>
      </c>
      <c r="C2" s="99">
        <v>38378</v>
      </c>
      <c r="D2" s="77">
        <v>39428</v>
      </c>
      <c r="E2" s="99">
        <v>39506</v>
      </c>
      <c r="F2" s="109">
        <f t="shared" ref="F2:F65" si="0">E2/$E$83</f>
        <v>2.2702157871539091E-2</v>
      </c>
      <c r="G2" s="109">
        <f t="shared" ref="G2:G65" si="1">(E2-C2)/C2</f>
        <v>2.9391839074469749E-2</v>
      </c>
      <c r="H2" s="77">
        <f t="shared" ref="H2:H65" si="2">E2-C2</f>
        <v>1128</v>
      </c>
      <c r="I2" s="56">
        <f>H2/$H$83</f>
        <v>1.8738475339302622E-2</v>
      </c>
      <c r="J2" s="99">
        <f t="shared" ref="J2:J65" si="3">E2-D2</f>
        <v>78</v>
      </c>
      <c r="L2" s="140"/>
      <c r="M2" s="83"/>
      <c r="O2" s="6"/>
      <c r="P2" s="12"/>
      <c r="S2" s="6"/>
      <c r="T2" s="12"/>
    </row>
    <row r="3" spans="1:20">
      <c r="A3" s="58">
        <v>2</v>
      </c>
      <c r="B3" s="110" t="s">
        <v>94</v>
      </c>
      <c r="C3" s="99">
        <v>5811</v>
      </c>
      <c r="D3" s="77">
        <v>6224</v>
      </c>
      <c r="E3" s="99">
        <v>6248</v>
      </c>
      <c r="F3" s="109">
        <f t="shared" si="0"/>
        <v>3.5904187308605342E-3</v>
      </c>
      <c r="G3" s="109">
        <f t="shared" si="1"/>
        <v>7.5202202718981245E-2</v>
      </c>
      <c r="H3" s="77">
        <f t="shared" si="2"/>
        <v>437</v>
      </c>
      <c r="I3" s="56">
        <f t="shared" ref="I3:I66" si="4">H3/$H$83</f>
        <v>7.2594979816269917E-3</v>
      </c>
      <c r="J3" s="99">
        <f t="shared" si="3"/>
        <v>24</v>
      </c>
      <c r="L3" s="140"/>
      <c r="M3" s="83"/>
      <c r="O3" s="11"/>
      <c r="P3" s="12"/>
      <c r="S3" s="6"/>
      <c r="T3" s="12"/>
    </row>
    <row r="4" spans="1:20">
      <c r="A4" s="58">
        <v>3</v>
      </c>
      <c r="B4" s="110" t="s">
        <v>95</v>
      </c>
      <c r="C4" s="99">
        <v>11646</v>
      </c>
      <c r="D4" s="77">
        <v>12451</v>
      </c>
      <c r="E4" s="99">
        <v>12507</v>
      </c>
      <c r="F4" s="109">
        <f t="shared" si="0"/>
        <v>7.1871586214584983E-3</v>
      </c>
      <c r="G4" s="109">
        <f t="shared" si="1"/>
        <v>7.3930963420917054E-2</v>
      </c>
      <c r="H4" s="77">
        <f t="shared" si="2"/>
        <v>861</v>
      </c>
      <c r="I4" s="56">
        <f t="shared" si="4"/>
        <v>1.4303038357393225E-2</v>
      </c>
      <c r="J4" s="99">
        <f t="shared" si="3"/>
        <v>56</v>
      </c>
      <c r="L4" s="140"/>
      <c r="M4" s="83"/>
      <c r="O4" s="6"/>
      <c r="P4" s="12"/>
      <c r="S4" s="5"/>
      <c r="T4" s="12"/>
    </row>
    <row r="5" spans="1:20">
      <c r="A5" s="58">
        <v>4</v>
      </c>
      <c r="B5" s="110" t="s">
        <v>96</v>
      </c>
      <c r="C5" s="99">
        <v>2281</v>
      </c>
      <c r="D5" s="77">
        <v>2448</v>
      </c>
      <c r="E5" s="99">
        <v>2401</v>
      </c>
      <c r="F5" s="109">
        <f t="shared" si="0"/>
        <v>1.3797367754155158E-3</v>
      </c>
      <c r="G5" s="109">
        <f t="shared" si="1"/>
        <v>5.26085050416484E-2</v>
      </c>
      <c r="H5" s="77">
        <f t="shared" si="2"/>
        <v>120</v>
      </c>
      <c r="I5" s="56">
        <f t="shared" si="4"/>
        <v>1.9934548233300664E-3</v>
      </c>
      <c r="J5" s="99">
        <f t="shared" si="3"/>
        <v>-47</v>
      </c>
      <c r="L5" s="140"/>
      <c r="M5" s="83"/>
      <c r="O5" s="6"/>
      <c r="P5" s="12"/>
      <c r="S5" s="6"/>
      <c r="T5" s="12"/>
    </row>
    <row r="6" spans="1:20">
      <c r="A6" s="58">
        <v>5</v>
      </c>
      <c r="B6" s="110" t="s">
        <v>97</v>
      </c>
      <c r="C6" s="99">
        <v>5490</v>
      </c>
      <c r="D6" s="77">
        <v>5599</v>
      </c>
      <c r="E6" s="99">
        <v>5615</v>
      </c>
      <c r="F6" s="109">
        <f t="shared" si="0"/>
        <v>3.2266647205156686E-3</v>
      </c>
      <c r="G6" s="109">
        <f t="shared" si="1"/>
        <v>2.2768670309653915E-2</v>
      </c>
      <c r="H6" s="77">
        <f t="shared" si="2"/>
        <v>125</v>
      </c>
      <c r="I6" s="56">
        <f t="shared" si="4"/>
        <v>2.0765154409688189E-3</v>
      </c>
      <c r="J6" s="99">
        <f t="shared" si="3"/>
        <v>16</v>
      </c>
      <c r="L6" s="140"/>
      <c r="M6" s="83"/>
      <c r="O6" s="6"/>
      <c r="P6" s="12"/>
      <c r="S6" s="6"/>
      <c r="T6" s="12"/>
    </row>
    <row r="7" spans="1:20">
      <c r="A7" s="58">
        <v>6</v>
      </c>
      <c r="B7" s="110" t="s">
        <v>98</v>
      </c>
      <c r="C7" s="99">
        <v>134016</v>
      </c>
      <c r="D7" s="77">
        <v>137075</v>
      </c>
      <c r="E7" s="99">
        <v>137408</v>
      </c>
      <c r="F7" s="109">
        <f t="shared" si="0"/>
        <v>7.8961628836441144E-2</v>
      </c>
      <c r="G7" s="109">
        <f t="shared" si="1"/>
        <v>2.5310410697230182E-2</v>
      </c>
      <c r="H7" s="77">
        <f t="shared" si="2"/>
        <v>3392</v>
      </c>
      <c r="I7" s="56">
        <f t="shared" si="4"/>
        <v>5.6348323006129873E-2</v>
      </c>
      <c r="J7" s="99">
        <f t="shared" si="3"/>
        <v>333</v>
      </c>
      <c r="L7" s="140"/>
      <c r="M7" s="83"/>
      <c r="O7" s="6"/>
      <c r="P7" s="12"/>
      <c r="S7" s="6"/>
      <c r="T7" s="12"/>
    </row>
    <row r="8" spans="1:20">
      <c r="A8" s="58">
        <v>7</v>
      </c>
      <c r="B8" s="110" t="s">
        <v>99</v>
      </c>
      <c r="C8" s="99">
        <v>65506</v>
      </c>
      <c r="D8" s="77">
        <v>68783</v>
      </c>
      <c r="E8" s="99">
        <v>68133</v>
      </c>
      <c r="F8" s="109">
        <f t="shared" si="0"/>
        <v>3.9152688762759402E-2</v>
      </c>
      <c r="G8" s="109">
        <f t="shared" si="1"/>
        <v>4.0103196653741645E-2</v>
      </c>
      <c r="H8" s="77">
        <f t="shared" si="2"/>
        <v>2627</v>
      </c>
      <c r="I8" s="56">
        <f t="shared" si="4"/>
        <v>4.3640048507400699E-2</v>
      </c>
      <c r="J8" s="99">
        <f t="shared" si="3"/>
        <v>-650</v>
      </c>
      <c r="L8" s="140"/>
      <c r="M8" s="83"/>
      <c r="O8" s="6"/>
      <c r="P8" s="12"/>
      <c r="S8" s="6"/>
      <c r="T8" s="12"/>
    </row>
    <row r="9" spans="1:20">
      <c r="A9" s="58">
        <v>8</v>
      </c>
      <c r="B9" s="110" t="s">
        <v>100</v>
      </c>
      <c r="C9" s="99">
        <v>3300</v>
      </c>
      <c r="D9" s="77">
        <v>3516</v>
      </c>
      <c r="E9" s="99">
        <v>3487</v>
      </c>
      <c r="F9" s="109">
        <f t="shared" si="0"/>
        <v>2.0038076367654739E-3</v>
      </c>
      <c r="G9" s="109">
        <f t="shared" si="1"/>
        <v>5.6666666666666664E-2</v>
      </c>
      <c r="H9" s="77">
        <f t="shared" si="2"/>
        <v>187</v>
      </c>
      <c r="I9" s="56">
        <f t="shared" si="4"/>
        <v>3.1064670996893535E-3</v>
      </c>
      <c r="J9" s="99">
        <f t="shared" si="3"/>
        <v>-29</v>
      </c>
      <c r="L9" s="140"/>
      <c r="M9" s="83"/>
      <c r="O9" s="5"/>
      <c r="P9" s="12"/>
      <c r="S9" s="5"/>
      <c r="T9" s="12"/>
    </row>
    <row r="10" spans="1:20">
      <c r="A10" s="58">
        <v>9</v>
      </c>
      <c r="B10" s="110" t="s">
        <v>101</v>
      </c>
      <c r="C10" s="99">
        <v>24255</v>
      </c>
      <c r="D10" s="77">
        <v>25484</v>
      </c>
      <c r="E10" s="99">
        <v>25520</v>
      </c>
      <c r="F10" s="109">
        <f t="shared" si="0"/>
        <v>1.46650905908388E-2</v>
      </c>
      <c r="G10" s="109">
        <f t="shared" si="1"/>
        <v>5.2154195011337869E-2</v>
      </c>
      <c r="H10" s="77">
        <f t="shared" si="2"/>
        <v>1265</v>
      </c>
      <c r="I10" s="56">
        <f t="shared" si="4"/>
        <v>2.101433626260445E-2</v>
      </c>
      <c r="J10" s="99">
        <f t="shared" si="3"/>
        <v>36</v>
      </c>
      <c r="L10" s="140"/>
      <c r="M10" s="83"/>
      <c r="O10" s="6"/>
      <c r="P10" s="12"/>
      <c r="S10" s="6"/>
      <c r="T10" s="12"/>
    </row>
    <row r="11" spans="1:20">
      <c r="A11" s="58">
        <v>10</v>
      </c>
      <c r="B11" s="110" t="s">
        <v>102</v>
      </c>
      <c r="C11" s="99">
        <v>26363</v>
      </c>
      <c r="D11" s="77">
        <v>27153</v>
      </c>
      <c r="E11" s="99">
        <v>27296</v>
      </c>
      <c r="F11" s="109">
        <f t="shared" si="0"/>
        <v>1.5685670562991218E-2</v>
      </c>
      <c r="G11" s="109">
        <f t="shared" si="1"/>
        <v>3.5390509426089595E-2</v>
      </c>
      <c r="H11" s="77">
        <f t="shared" si="2"/>
        <v>933</v>
      </c>
      <c r="I11" s="56">
        <f t="shared" si="4"/>
        <v>1.5499111251391265E-2</v>
      </c>
      <c r="J11" s="99">
        <f t="shared" si="3"/>
        <v>143</v>
      </c>
      <c r="L11" s="140"/>
      <c r="M11" s="83"/>
      <c r="O11" s="6"/>
      <c r="P11" s="12"/>
      <c r="S11" s="5"/>
      <c r="T11" s="12"/>
    </row>
    <row r="12" spans="1:20">
      <c r="A12" s="58">
        <v>11</v>
      </c>
      <c r="B12" s="110" t="s">
        <v>103</v>
      </c>
      <c r="C12" s="99">
        <v>4358</v>
      </c>
      <c r="D12" s="77">
        <v>4482</v>
      </c>
      <c r="E12" s="99">
        <v>4482</v>
      </c>
      <c r="F12" s="109">
        <f t="shared" si="0"/>
        <v>2.5755852675603255E-3</v>
      </c>
      <c r="G12" s="109">
        <f t="shared" si="1"/>
        <v>2.8453418999541073E-2</v>
      </c>
      <c r="H12" s="77">
        <f t="shared" si="2"/>
        <v>124</v>
      </c>
      <c r="I12" s="56">
        <f t="shared" si="4"/>
        <v>2.0599033174410683E-3</v>
      </c>
      <c r="J12" s="99">
        <f t="shared" si="3"/>
        <v>0</v>
      </c>
      <c r="L12" s="140"/>
      <c r="M12" s="83"/>
      <c r="O12" s="6"/>
      <c r="P12" s="12"/>
      <c r="S12" s="6"/>
      <c r="T12" s="12"/>
    </row>
    <row r="13" spans="1:20">
      <c r="A13" s="58">
        <v>12</v>
      </c>
      <c r="B13" s="110" t="s">
        <v>104</v>
      </c>
      <c r="C13" s="99">
        <v>1775</v>
      </c>
      <c r="D13" s="77">
        <v>2158</v>
      </c>
      <c r="E13" s="99">
        <v>2110</v>
      </c>
      <c r="F13" s="109">
        <f t="shared" si="0"/>
        <v>1.2125133678162175E-3</v>
      </c>
      <c r="G13" s="109">
        <f t="shared" si="1"/>
        <v>0.18873239436619718</v>
      </c>
      <c r="H13" s="77">
        <f t="shared" si="2"/>
        <v>335</v>
      </c>
      <c r="I13" s="56">
        <f t="shared" si="4"/>
        <v>5.5650613817964352E-3</v>
      </c>
      <c r="J13" s="99">
        <f t="shared" si="3"/>
        <v>-48</v>
      </c>
      <c r="L13" s="140"/>
      <c r="M13" s="83"/>
      <c r="O13" s="6"/>
      <c r="P13" s="12"/>
      <c r="S13" s="6"/>
      <c r="T13" s="12"/>
    </row>
    <row r="14" spans="1:20">
      <c r="A14" s="58">
        <v>13</v>
      </c>
      <c r="B14" s="110" t="s">
        <v>105</v>
      </c>
      <c r="C14" s="99">
        <v>2450</v>
      </c>
      <c r="D14" s="77">
        <v>2558</v>
      </c>
      <c r="E14" s="99">
        <v>2507</v>
      </c>
      <c r="F14" s="109">
        <f t="shared" si="0"/>
        <v>1.4406497692489371E-3</v>
      </c>
      <c r="G14" s="109">
        <f t="shared" si="1"/>
        <v>2.3265306122448981E-2</v>
      </c>
      <c r="H14" s="77">
        <f t="shared" si="2"/>
        <v>57</v>
      </c>
      <c r="I14" s="56">
        <f t="shared" si="4"/>
        <v>9.4689104108178147E-4</v>
      </c>
      <c r="J14" s="99">
        <f t="shared" si="3"/>
        <v>-51</v>
      </c>
      <c r="L14" s="140"/>
      <c r="M14" s="83"/>
      <c r="O14" s="6"/>
      <c r="P14" s="12"/>
      <c r="S14" s="6"/>
      <c r="T14" s="12"/>
    </row>
    <row r="15" spans="1:20">
      <c r="A15" s="58">
        <v>14</v>
      </c>
      <c r="B15" s="110" t="s">
        <v>106</v>
      </c>
      <c r="C15" s="99">
        <v>6831</v>
      </c>
      <c r="D15" s="77">
        <v>7066</v>
      </c>
      <c r="E15" s="99">
        <v>7079</v>
      </c>
      <c r="F15" s="109">
        <f t="shared" si="0"/>
        <v>4.0679536164791481E-3</v>
      </c>
      <c r="G15" s="109">
        <f t="shared" si="1"/>
        <v>3.6305079783340653E-2</v>
      </c>
      <c r="H15" s="77">
        <f t="shared" si="2"/>
        <v>248</v>
      </c>
      <c r="I15" s="56">
        <f t="shared" si="4"/>
        <v>4.1198066348821366E-3</v>
      </c>
      <c r="J15" s="99">
        <f t="shared" si="3"/>
        <v>13</v>
      </c>
      <c r="L15" s="140"/>
      <c r="M15" s="83"/>
      <c r="O15" s="6"/>
      <c r="P15" s="12"/>
      <c r="S15" s="6"/>
      <c r="T15" s="12"/>
    </row>
    <row r="16" spans="1:20">
      <c r="A16" s="58">
        <v>15</v>
      </c>
      <c r="B16" s="110" t="s">
        <v>107</v>
      </c>
      <c r="C16" s="99">
        <v>5606</v>
      </c>
      <c r="D16" s="77">
        <v>5781</v>
      </c>
      <c r="E16" s="99">
        <v>5780</v>
      </c>
      <c r="F16" s="109">
        <f t="shared" si="0"/>
        <v>3.3214821165771266E-3</v>
      </c>
      <c r="G16" s="109">
        <f t="shared" si="1"/>
        <v>3.1038173385658223E-2</v>
      </c>
      <c r="H16" s="77">
        <f t="shared" si="2"/>
        <v>174</v>
      </c>
      <c r="I16" s="56">
        <f t="shared" si="4"/>
        <v>2.8905094938285959E-3</v>
      </c>
      <c r="J16" s="99">
        <f t="shared" si="3"/>
        <v>-1</v>
      </c>
      <c r="L16" s="140"/>
      <c r="M16" s="83"/>
      <c r="O16" s="6"/>
      <c r="P16" s="12"/>
      <c r="S16" s="6"/>
      <c r="T16" s="12"/>
    </row>
    <row r="17" spans="1:20">
      <c r="A17" s="58">
        <v>16</v>
      </c>
      <c r="B17" s="110" t="s">
        <v>108</v>
      </c>
      <c r="C17" s="99">
        <v>69035</v>
      </c>
      <c r="D17" s="77">
        <v>71201</v>
      </c>
      <c r="E17" s="99">
        <v>71548</v>
      </c>
      <c r="F17" s="109">
        <f t="shared" si="0"/>
        <v>4.1115121535788973E-2</v>
      </c>
      <c r="G17" s="109">
        <f t="shared" si="1"/>
        <v>3.6401825161150141E-2</v>
      </c>
      <c r="H17" s="77">
        <f t="shared" si="2"/>
        <v>2513</v>
      </c>
      <c r="I17" s="56">
        <f t="shared" si="4"/>
        <v>4.1746266425237141E-2</v>
      </c>
      <c r="J17" s="99">
        <f t="shared" si="3"/>
        <v>347</v>
      </c>
      <c r="S17" s="11"/>
      <c r="T17" s="11"/>
    </row>
    <row r="18" spans="1:20">
      <c r="A18" s="58">
        <v>17</v>
      </c>
      <c r="B18" s="110" t="s">
        <v>109</v>
      </c>
      <c r="C18" s="99">
        <v>12811</v>
      </c>
      <c r="D18" s="77">
        <v>13399</v>
      </c>
      <c r="E18" s="99">
        <v>13523</v>
      </c>
      <c r="F18" s="109">
        <f t="shared" si="0"/>
        <v>7.7710039208429898E-3</v>
      </c>
      <c r="G18" s="109">
        <f t="shared" si="1"/>
        <v>5.5577238310826636E-2</v>
      </c>
      <c r="H18" s="77">
        <f t="shared" si="2"/>
        <v>712</v>
      </c>
      <c r="I18" s="56">
        <f t="shared" si="4"/>
        <v>1.1827831951758393E-2</v>
      </c>
      <c r="J18" s="99">
        <f t="shared" si="3"/>
        <v>124</v>
      </c>
      <c r="L18" s="6"/>
    </row>
    <row r="19" spans="1:20">
      <c r="A19" s="58">
        <v>18</v>
      </c>
      <c r="B19" s="110" t="s">
        <v>110</v>
      </c>
      <c r="C19" s="99">
        <v>2765</v>
      </c>
      <c r="D19" s="77">
        <v>2978</v>
      </c>
      <c r="E19" s="99">
        <v>2919</v>
      </c>
      <c r="F19" s="109">
        <f t="shared" si="0"/>
        <v>1.6774059339599709E-3</v>
      </c>
      <c r="G19" s="109">
        <f t="shared" si="1"/>
        <v>5.5696202531645568E-2</v>
      </c>
      <c r="H19" s="77">
        <f t="shared" si="2"/>
        <v>154</v>
      </c>
      <c r="I19" s="56">
        <f t="shared" si="4"/>
        <v>2.5582670232735852E-3</v>
      </c>
      <c r="J19" s="99">
        <f t="shared" si="3"/>
        <v>-59</v>
      </c>
      <c r="L19" s="6"/>
    </row>
    <row r="20" spans="1:20">
      <c r="A20" s="58">
        <v>19</v>
      </c>
      <c r="B20" s="110" t="s">
        <v>111</v>
      </c>
      <c r="C20" s="99">
        <v>7876</v>
      </c>
      <c r="D20" s="77">
        <v>8216</v>
      </c>
      <c r="E20" s="99">
        <v>8200</v>
      </c>
      <c r="F20" s="109">
        <f t="shared" si="0"/>
        <v>4.7121372588118399E-3</v>
      </c>
      <c r="G20" s="109">
        <f t="shared" si="1"/>
        <v>4.1137633316404264E-2</v>
      </c>
      <c r="H20" s="77">
        <f t="shared" si="2"/>
        <v>324</v>
      </c>
      <c r="I20" s="56">
        <f t="shared" si="4"/>
        <v>5.3823280229911789E-3</v>
      </c>
      <c r="J20" s="99">
        <f t="shared" si="3"/>
        <v>-16</v>
      </c>
      <c r="K20" s="6"/>
      <c r="L20" s="6"/>
    </row>
    <row r="21" spans="1:20">
      <c r="A21" s="58">
        <v>20</v>
      </c>
      <c r="B21" s="110" t="s">
        <v>112</v>
      </c>
      <c r="C21" s="99">
        <v>23532</v>
      </c>
      <c r="D21" s="77">
        <v>24228</v>
      </c>
      <c r="E21" s="99">
        <v>24430</v>
      </c>
      <c r="F21" s="109">
        <f t="shared" si="0"/>
        <v>1.4038721125947959E-2</v>
      </c>
      <c r="G21" s="109">
        <f t="shared" si="1"/>
        <v>3.8160802311745706E-2</v>
      </c>
      <c r="H21" s="77">
        <f t="shared" si="2"/>
        <v>898</v>
      </c>
      <c r="I21" s="56">
        <f t="shared" si="4"/>
        <v>1.4917686927919995E-2</v>
      </c>
      <c r="J21" s="99">
        <f t="shared" si="3"/>
        <v>202</v>
      </c>
      <c r="K21" s="5"/>
      <c r="L21" s="6"/>
    </row>
    <row r="22" spans="1:20">
      <c r="A22" s="58">
        <v>21</v>
      </c>
      <c r="B22" s="110" t="s">
        <v>113</v>
      </c>
      <c r="C22" s="99">
        <v>12649</v>
      </c>
      <c r="D22" s="77">
        <v>13319</v>
      </c>
      <c r="E22" s="99">
        <v>13253</v>
      </c>
      <c r="F22" s="109">
        <f t="shared" si="0"/>
        <v>7.615848181833332E-3</v>
      </c>
      <c r="G22" s="109">
        <f t="shared" si="1"/>
        <v>4.77508103407384E-2</v>
      </c>
      <c r="H22" s="77">
        <f t="shared" si="2"/>
        <v>604</v>
      </c>
      <c r="I22" s="56">
        <f t="shared" si="4"/>
        <v>1.0033722610761334E-2</v>
      </c>
      <c r="J22" s="99">
        <f t="shared" si="3"/>
        <v>-66</v>
      </c>
      <c r="K22" s="6"/>
      <c r="L22" s="6"/>
    </row>
    <row r="23" spans="1:20">
      <c r="A23" s="58">
        <v>22</v>
      </c>
      <c r="B23" s="110" t="s">
        <v>114</v>
      </c>
      <c r="C23" s="99">
        <v>9233</v>
      </c>
      <c r="D23" s="77">
        <v>9417</v>
      </c>
      <c r="E23" s="99">
        <v>9434</v>
      </c>
      <c r="F23" s="109">
        <f t="shared" si="0"/>
        <v>5.4212564511744998E-3</v>
      </c>
      <c r="G23" s="109">
        <f t="shared" si="1"/>
        <v>2.1769738979746562E-2</v>
      </c>
      <c r="H23" s="77">
        <f t="shared" si="2"/>
        <v>201</v>
      </c>
      <c r="I23" s="56">
        <f t="shared" si="4"/>
        <v>3.3390368290778611E-3</v>
      </c>
      <c r="J23" s="99">
        <f t="shared" si="3"/>
        <v>17</v>
      </c>
      <c r="K23" s="6"/>
      <c r="L23" s="6"/>
    </row>
    <row r="24" spans="1:20">
      <c r="A24" s="58">
        <v>23</v>
      </c>
      <c r="B24" s="110" t="s">
        <v>115</v>
      </c>
      <c r="C24" s="99">
        <v>6641</v>
      </c>
      <c r="D24" s="77">
        <v>7175</v>
      </c>
      <c r="E24" s="99">
        <v>7140</v>
      </c>
      <c r="F24" s="109">
        <f t="shared" si="0"/>
        <v>4.1030073204776267E-3</v>
      </c>
      <c r="G24" s="109">
        <f t="shared" si="1"/>
        <v>7.5139286252070475E-2</v>
      </c>
      <c r="H24" s="77">
        <f t="shared" si="2"/>
        <v>499</v>
      </c>
      <c r="I24" s="56">
        <f t="shared" si="4"/>
        <v>8.2894496403475258E-3</v>
      </c>
      <c r="J24" s="99">
        <f t="shared" si="3"/>
        <v>-35</v>
      </c>
      <c r="K24" s="6"/>
      <c r="L24" s="6"/>
    </row>
    <row r="25" spans="1:20">
      <c r="A25" s="58">
        <v>24</v>
      </c>
      <c r="B25" s="110" t="s">
        <v>116</v>
      </c>
      <c r="C25" s="99">
        <v>3159</v>
      </c>
      <c r="D25" s="77">
        <v>3419</v>
      </c>
      <c r="E25" s="99">
        <v>3350</v>
      </c>
      <c r="F25" s="109">
        <f t="shared" si="0"/>
        <v>1.925080465490203E-3</v>
      </c>
      <c r="G25" s="109">
        <f t="shared" si="1"/>
        <v>6.0462171573282687E-2</v>
      </c>
      <c r="H25" s="77">
        <f t="shared" si="2"/>
        <v>191</v>
      </c>
      <c r="I25" s="56">
        <f t="shared" si="4"/>
        <v>3.1729155938003554E-3</v>
      </c>
      <c r="J25" s="99">
        <f t="shared" si="3"/>
        <v>-69</v>
      </c>
      <c r="K25" s="6"/>
      <c r="L25" s="6"/>
    </row>
    <row r="26" spans="1:20">
      <c r="A26" s="58">
        <v>25</v>
      </c>
      <c r="B26" s="110" t="s">
        <v>117</v>
      </c>
      <c r="C26" s="99">
        <v>8882</v>
      </c>
      <c r="D26" s="77">
        <v>9538</v>
      </c>
      <c r="E26" s="99">
        <v>9405</v>
      </c>
      <c r="F26" s="109">
        <f t="shared" si="0"/>
        <v>5.4045915755030925E-3</v>
      </c>
      <c r="G26" s="109">
        <f t="shared" si="1"/>
        <v>5.8883134429182617E-2</v>
      </c>
      <c r="H26" s="77">
        <f t="shared" si="2"/>
        <v>523</v>
      </c>
      <c r="I26" s="56">
        <f t="shared" si="4"/>
        <v>8.6881406050135397E-3</v>
      </c>
      <c r="J26" s="99">
        <f t="shared" si="3"/>
        <v>-133</v>
      </c>
      <c r="K26" s="6"/>
      <c r="L26" s="6"/>
    </row>
    <row r="27" spans="1:20">
      <c r="A27" s="58">
        <v>26</v>
      </c>
      <c r="B27" s="110" t="s">
        <v>118</v>
      </c>
      <c r="C27" s="99">
        <v>19031</v>
      </c>
      <c r="D27" s="77">
        <v>19587</v>
      </c>
      <c r="E27" s="99">
        <v>19632</v>
      </c>
      <c r="F27" s="109">
        <f t="shared" si="0"/>
        <v>1.1281546178657811E-2</v>
      </c>
      <c r="G27" s="109">
        <f t="shared" si="1"/>
        <v>3.1580053596763177E-2</v>
      </c>
      <c r="H27" s="77">
        <f t="shared" si="2"/>
        <v>601</v>
      </c>
      <c r="I27" s="56">
        <f t="shared" si="4"/>
        <v>9.9838862401780814E-3</v>
      </c>
      <c r="J27" s="99">
        <f t="shared" si="3"/>
        <v>45</v>
      </c>
      <c r="K27" s="5"/>
      <c r="L27" s="6"/>
    </row>
    <row r="28" spans="1:20">
      <c r="A28" s="58">
        <v>27</v>
      </c>
      <c r="B28" s="110" t="s">
        <v>119</v>
      </c>
      <c r="C28" s="99">
        <v>31433</v>
      </c>
      <c r="D28" s="77">
        <v>32108</v>
      </c>
      <c r="E28" s="99">
        <v>32252</v>
      </c>
      <c r="F28" s="109">
        <f t="shared" si="0"/>
        <v>1.8533640350146277E-2</v>
      </c>
      <c r="G28" s="109">
        <f t="shared" si="1"/>
        <v>2.6055419463621034E-2</v>
      </c>
      <c r="H28" s="77">
        <f t="shared" si="2"/>
        <v>819</v>
      </c>
      <c r="I28" s="56">
        <f t="shared" si="4"/>
        <v>1.3605329169227702E-2</v>
      </c>
      <c r="J28" s="99">
        <f t="shared" si="3"/>
        <v>144</v>
      </c>
      <c r="K28" s="6"/>
      <c r="L28" s="6"/>
    </row>
    <row r="29" spans="1:20">
      <c r="A29" s="58">
        <v>28</v>
      </c>
      <c r="B29" s="110" t="s">
        <v>120</v>
      </c>
      <c r="C29" s="99">
        <v>7474</v>
      </c>
      <c r="D29" s="77">
        <v>7792</v>
      </c>
      <c r="E29" s="99">
        <v>7863</v>
      </c>
      <c r="F29" s="109">
        <f t="shared" si="0"/>
        <v>4.5184799104923783E-3</v>
      </c>
      <c r="G29" s="109">
        <f t="shared" si="1"/>
        <v>5.2047096601552045E-2</v>
      </c>
      <c r="H29" s="77">
        <f t="shared" si="2"/>
        <v>389</v>
      </c>
      <c r="I29" s="56">
        <f t="shared" si="4"/>
        <v>6.4621160522949648E-3</v>
      </c>
      <c r="J29" s="99">
        <f t="shared" si="3"/>
        <v>71</v>
      </c>
      <c r="K29" s="6"/>
      <c r="L29" s="6"/>
    </row>
    <row r="30" spans="1:20">
      <c r="A30" s="58">
        <v>29</v>
      </c>
      <c r="B30" s="110" t="s">
        <v>121</v>
      </c>
      <c r="C30" s="99">
        <v>1986</v>
      </c>
      <c r="D30" s="77">
        <v>2163</v>
      </c>
      <c r="E30" s="99">
        <v>2076</v>
      </c>
      <c r="F30" s="109">
        <f t="shared" si="0"/>
        <v>1.1929752377187049E-3</v>
      </c>
      <c r="G30" s="109">
        <f t="shared" si="1"/>
        <v>4.5317220543806644E-2</v>
      </c>
      <c r="H30" s="77">
        <f t="shared" si="2"/>
        <v>90</v>
      </c>
      <c r="I30" s="56">
        <f t="shared" si="4"/>
        <v>1.4950911174975497E-3</v>
      </c>
      <c r="J30" s="99">
        <f t="shared" si="3"/>
        <v>-87</v>
      </c>
      <c r="K30" s="5"/>
      <c r="L30" s="6"/>
    </row>
    <row r="31" spans="1:20">
      <c r="A31" s="58">
        <v>30</v>
      </c>
      <c r="B31" s="110" t="s">
        <v>122</v>
      </c>
      <c r="C31" s="99">
        <v>1174</v>
      </c>
      <c r="D31" s="77">
        <v>1532</v>
      </c>
      <c r="E31" s="99">
        <v>1355</v>
      </c>
      <c r="F31" s="109">
        <f t="shared" si="0"/>
        <v>7.7865194947439559E-4</v>
      </c>
      <c r="G31" s="109">
        <f t="shared" si="1"/>
        <v>0.15417376490630325</v>
      </c>
      <c r="H31" s="77">
        <f t="shared" si="2"/>
        <v>181</v>
      </c>
      <c r="I31" s="56">
        <f t="shared" si="4"/>
        <v>3.00679435852285E-3</v>
      </c>
      <c r="J31" s="99">
        <f t="shared" si="3"/>
        <v>-177</v>
      </c>
      <c r="K31" s="6"/>
      <c r="L31" s="6"/>
    </row>
    <row r="32" spans="1:20">
      <c r="A32" s="58">
        <v>31</v>
      </c>
      <c r="B32" s="110" t="s">
        <v>123</v>
      </c>
      <c r="C32" s="99">
        <v>20569</v>
      </c>
      <c r="D32" s="77">
        <v>21327</v>
      </c>
      <c r="E32" s="99">
        <v>21420</v>
      </c>
      <c r="F32" s="109">
        <f t="shared" si="0"/>
        <v>1.2309021961432881E-2</v>
      </c>
      <c r="G32" s="109">
        <f t="shared" si="1"/>
        <v>4.1372939860955804E-2</v>
      </c>
      <c r="H32" s="77">
        <f t="shared" si="2"/>
        <v>851</v>
      </c>
      <c r="I32" s="56">
        <f t="shared" si="4"/>
        <v>1.4136917122115721E-2</v>
      </c>
      <c r="J32" s="99">
        <f t="shared" si="3"/>
        <v>93</v>
      </c>
      <c r="K32" s="6"/>
      <c r="L32" s="6"/>
    </row>
    <row r="33" spans="1:12">
      <c r="A33" s="58">
        <v>32</v>
      </c>
      <c r="B33" s="110" t="s">
        <v>124</v>
      </c>
      <c r="C33" s="99">
        <v>8167</v>
      </c>
      <c r="D33" s="77">
        <v>8510</v>
      </c>
      <c r="E33" s="99">
        <v>8534</v>
      </c>
      <c r="F33" s="109">
        <f t="shared" si="0"/>
        <v>4.9040706544756394E-3</v>
      </c>
      <c r="G33" s="109">
        <f t="shared" si="1"/>
        <v>4.4936941349332682E-2</v>
      </c>
      <c r="H33" s="77">
        <f t="shared" si="2"/>
        <v>367</v>
      </c>
      <c r="I33" s="56">
        <f t="shared" si="4"/>
        <v>6.0966493346844529E-3</v>
      </c>
      <c r="J33" s="99">
        <f t="shared" si="3"/>
        <v>24</v>
      </c>
      <c r="K33" s="6"/>
      <c r="L33" s="12"/>
    </row>
    <row r="34" spans="1:12">
      <c r="A34" s="58">
        <v>33</v>
      </c>
      <c r="B34" s="110" t="s">
        <v>125</v>
      </c>
      <c r="C34" s="99">
        <v>33233</v>
      </c>
      <c r="D34" s="77">
        <v>34717</v>
      </c>
      <c r="E34" s="99">
        <v>34966</v>
      </c>
      <c r="F34" s="109">
        <f t="shared" si="0"/>
        <v>2.0093242852635952E-2</v>
      </c>
      <c r="G34" s="109">
        <f t="shared" si="1"/>
        <v>5.2146962356693645E-2</v>
      </c>
      <c r="H34" s="77">
        <f t="shared" si="2"/>
        <v>1733</v>
      </c>
      <c r="I34" s="56">
        <f t="shared" si="4"/>
        <v>2.8788810073591707E-2</v>
      </c>
      <c r="J34" s="99">
        <f t="shared" si="3"/>
        <v>249</v>
      </c>
      <c r="K34" s="6"/>
      <c r="L34" s="12"/>
    </row>
    <row r="35" spans="1:12">
      <c r="A35" s="58">
        <v>34</v>
      </c>
      <c r="B35" s="110" t="s">
        <v>126</v>
      </c>
      <c r="C35" s="99">
        <v>494345</v>
      </c>
      <c r="D35" s="77">
        <v>503303</v>
      </c>
      <c r="E35" s="99">
        <v>504796</v>
      </c>
      <c r="F35" s="109">
        <f t="shared" si="0"/>
        <v>0.29008146825599779</v>
      </c>
      <c r="G35" s="109">
        <f t="shared" si="1"/>
        <v>2.1141105907817415E-2</v>
      </c>
      <c r="H35" s="77">
        <f t="shared" si="2"/>
        <v>10451</v>
      </c>
      <c r="I35" s="56">
        <f t="shared" si="4"/>
        <v>0.17361330298852101</v>
      </c>
      <c r="J35" s="99">
        <f t="shared" si="3"/>
        <v>1493</v>
      </c>
    </row>
    <row r="36" spans="1:12">
      <c r="A36" s="58">
        <v>35</v>
      </c>
      <c r="B36" s="110" t="s">
        <v>127</v>
      </c>
      <c r="C36" s="99">
        <v>117012</v>
      </c>
      <c r="D36" s="77">
        <v>120360</v>
      </c>
      <c r="E36" s="99">
        <v>121081</v>
      </c>
      <c r="F36" s="109">
        <f t="shared" si="0"/>
        <v>6.9579303833438591E-2</v>
      </c>
      <c r="G36" s="109">
        <f t="shared" si="1"/>
        <v>3.4774211192014494E-2</v>
      </c>
      <c r="H36" s="77">
        <f t="shared" si="2"/>
        <v>4069</v>
      </c>
      <c r="I36" s="56">
        <f t="shared" si="4"/>
        <v>6.7594730634416997E-2</v>
      </c>
      <c r="J36" s="99">
        <f t="shared" si="3"/>
        <v>721</v>
      </c>
    </row>
    <row r="37" spans="1:12">
      <c r="A37" s="58">
        <v>36</v>
      </c>
      <c r="B37" s="110" t="s">
        <v>128</v>
      </c>
      <c r="C37" s="99">
        <v>2628</v>
      </c>
      <c r="D37" s="77">
        <v>2869</v>
      </c>
      <c r="E37" s="99">
        <v>2792</v>
      </c>
      <c r="F37" s="109">
        <f t="shared" si="0"/>
        <v>1.6044252715369095E-3</v>
      </c>
      <c r="G37" s="109">
        <f t="shared" si="1"/>
        <v>6.2404870624048703E-2</v>
      </c>
      <c r="H37" s="77">
        <f t="shared" si="2"/>
        <v>164</v>
      </c>
      <c r="I37" s="56">
        <f t="shared" si="4"/>
        <v>2.7243882585510906E-3</v>
      </c>
      <c r="J37" s="99">
        <f t="shared" si="3"/>
        <v>-77</v>
      </c>
    </row>
    <row r="38" spans="1:12">
      <c r="A38" s="58">
        <v>37</v>
      </c>
      <c r="B38" s="110" t="s">
        <v>129</v>
      </c>
      <c r="C38" s="99">
        <v>6524</v>
      </c>
      <c r="D38" s="77">
        <v>6934</v>
      </c>
      <c r="E38" s="99">
        <v>6863</v>
      </c>
      <c r="F38" s="109">
        <f t="shared" si="0"/>
        <v>3.9438290252714224E-3</v>
      </c>
      <c r="G38" s="109">
        <f t="shared" si="1"/>
        <v>5.1961986511342734E-2</v>
      </c>
      <c r="H38" s="77">
        <f t="shared" si="2"/>
        <v>339</v>
      </c>
      <c r="I38" s="56">
        <f t="shared" si="4"/>
        <v>5.6315098759074375E-3</v>
      </c>
      <c r="J38" s="99">
        <f t="shared" si="3"/>
        <v>-71</v>
      </c>
    </row>
    <row r="39" spans="1:12">
      <c r="A39" s="58">
        <v>38</v>
      </c>
      <c r="B39" s="110" t="s">
        <v>130</v>
      </c>
      <c r="C39" s="99">
        <v>28237</v>
      </c>
      <c r="D39" s="77">
        <v>29196</v>
      </c>
      <c r="E39" s="99">
        <v>29346</v>
      </c>
      <c r="F39" s="109">
        <f t="shared" si="0"/>
        <v>1.6863704877694178E-2</v>
      </c>
      <c r="G39" s="109">
        <f t="shared" si="1"/>
        <v>3.9274710486241454E-2</v>
      </c>
      <c r="H39" s="77">
        <f t="shared" si="2"/>
        <v>1109</v>
      </c>
      <c r="I39" s="56">
        <f t="shared" si="4"/>
        <v>1.8422844992275363E-2</v>
      </c>
      <c r="J39" s="99">
        <f t="shared" si="3"/>
        <v>150</v>
      </c>
    </row>
    <row r="40" spans="1:12">
      <c r="A40" s="58">
        <v>39</v>
      </c>
      <c r="B40" s="110" t="s">
        <v>131</v>
      </c>
      <c r="C40" s="99">
        <v>7514</v>
      </c>
      <c r="D40" s="77">
        <v>7896</v>
      </c>
      <c r="E40" s="99">
        <v>7891</v>
      </c>
      <c r="F40" s="109">
        <f t="shared" si="0"/>
        <v>4.5345701352785652E-3</v>
      </c>
      <c r="G40" s="109">
        <f t="shared" si="1"/>
        <v>5.0173010380622836E-2</v>
      </c>
      <c r="H40" s="77">
        <f t="shared" si="2"/>
        <v>377</v>
      </c>
      <c r="I40" s="56">
        <f t="shared" si="4"/>
        <v>6.2627705699619578E-3</v>
      </c>
      <c r="J40" s="99">
        <f t="shared" si="3"/>
        <v>-5</v>
      </c>
    </row>
    <row r="41" spans="1:12">
      <c r="A41" s="58">
        <v>40</v>
      </c>
      <c r="B41" s="110" t="s">
        <v>132</v>
      </c>
      <c r="C41" s="99">
        <v>3467</v>
      </c>
      <c r="D41" s="77">
        <v>3699</v>
      </c>
      <c r="E41" s="99">
        <v>3718</v>
      </c>
      <c r="F41" s="109">
        <f t="shared" si="0"/>
        <v>2.1365519912515149E-3</v>
      </c>
      <c r="G41" s="109">
        <f t="shared" si="1"/>
        <v>7.239688491491203E-2</v>
      </c>
      <c r="H41" s="77">
        <f t="shared" si="2"/>
        <v>251</v>
      </c>
      <c r="I41" s="56">
        <f t="shared" si="4"/>
        <v>4.1696430054653883E-3</v>
      </c>
      <c r="J41" s="99">
        <f t="shared" si="3"/>
        <v>19</v>
      </c>
    </row>
    <row r="42" spans="1:12">
      <c r="A42" s="58">
        <v>41</v>
      </c>
      <c r="B42" s="110" t="s">
        <v>133</v>
      </c>
      <c r="C42" s="99">
        <v>40447</v>
      </c>
      <c r="D42" s="77">
        <v>42156</v>
      </c>
      <c r="E42" s="99">
        <v>42443</v>
      </c>
      <c r="F42" s="109">
        <f t="shared" si="0"/>
        <v>2.4389907521433041E-2</v>
      </c>
      <c r="G42" s="109">
        <f t="shared" si="1"/>
        <v>4.9348530175291123E-2</v>
      </c>
      <c r="H42" s="77">
        <f t="shared" si="2"/>
        <v>1996</v>
      </c>
      <c r="I42" s="56">
        <f t="shared" si="4"/>
        <v>3.3157798561390103E-2</v>
      </c>
      <c r="J42" s="99">
        <f t="shared" si="3"/>
        <v>287</v>
      </c>
    </row>
    <row r="43" spans="1:12">
      <c r="A43" s="58">
        <v>42</v>
      </c>
      <c r="B43" s="110" t="s">
        <v>134</v>
      </c>
      <c r="C43" s="99">
        <v>40488</v>
      </c>
      <c r="D43" s="77">
        <v>42753</v>
      </c>
      <c r="E43" s="99">
        <v>42900</v>
      </c>
      <c r="F43" s="109">
        <f t="shared" si="0"/>
        <v>2.4652522975979019E-2</v>
      </c>
      <c r="G43" s="109">
        <f t="shared" si="1"/>
        <v>5.9573206876111444E-2</v>
      </c>
      <c r="H43" s="77">
        <f t="shared" si="2"/>
        <v>2412</v>
      </c>
      <c r="I43" s="56">
        <f t="shared" si="4"/>
        <v>4.006844194893433E-2</v>
      </c>
      <c r="J43" s="99">
        <f t="shared" si="3"/>
        <v>147</v>
      </c>
    </row>
    <row r="44" spans="1:12">
      <c r="A44" s="58">
        <v>43</v>
      </c>
      <c r="B44" s="110" t="s">
        <v>135</v>
      </c>
      <c r="C44" s="99">
        <v>9987</v>
      </c>
      <c r="D44" s="77">
        <v>10249</v>
      </c>
      <c r="E44" s="99">
        <v>10224</v>
      </c>
      <c r="F44" s="109">
        <f t="shared" si="0"/>
        <v>5.8752306504990552E-3</v>
      </c>
      <c r="G44" s="109">
        <f t="shared" si="1"/>
        <v>2.3730850105136678E-2</v>
      </c>
      <c r="H44" s="77">
        <f t="shared" si="2"/>
        <v>237</v>
      </c>
      <c r="I44" s="56">
        <f t="shared" si="4"/>
        <v>3.9370732760768811E-3</v>
      </c>
      <c r="J44" s="99">
        <f t="shared" si="3"/>
        <v>-25</v>
      </c>
    </row>
    <row r="45" spans="1:12">
      <c r="A45" s="58">
        <v>44</v>
      </c>
      <c r="B45" s="110" t="s">
        <v>136</v>
      </c>
      <c r="C45" s="99">
        <v>10181</v>
      </c>
      <c r="D45" s="77">
        <v>10741</v>
      </c>
      <c r="E45" s="99">
        <v>10845</v>
      </c>
      <c r="F45" s="109">
        <f t="shared" si="0"/>
        <v>6.2320888502212695E-3</v>
      </c>
      <c r="G45" s="109">
        <f t="shared" si="1"/>
        <v>6.5219526569099309E-2</v>
      </c>
      <c r="H45" s="77">
        <f t="shared" si="2"/>
        <v>664</v>
      </c>
      <c r="I45" s="56">
        <f t="shared" si="4"/>
        <v>1.1030450022426367E-2</v>
      </c>
      <c r="J45" s="99">
        <f t="shared" si="3"/>
        <v>104</v>
      </c>
    </row>
    <row r="46" spans="1:12">
      <c r="A46" s="58">
        <v>45</v>
      </c>
      <c r="B46" s="110" t="s">
        <v>137</v>
      </c>
      <c r="C46" s="99">
        <v>25295</v>
      </c>
      <c r="D46" s="77">
        <v>26350</v>
      </c>
      <c r="E46" s="99">
        <v>26508</v>
      </c>
      <c r="F46" s="109">
        <f t="shared" si="0"/>
        <v>1.5232845665437105E-2</v>
      </c>
      <c r="G46" s="109">
        <f t="shared" si="1"/>
        <v>4.7954141134611585E-2</v>
      </c>
      <c r="H46" s="77">
        <f t="shared" si="2"/>
        <v>1213</v>
      </c>
      <c r="I46" s="56">
        <f t="shared" si="4"/>
        <v>2.015050583916142E-2</v>
      </c>
      <c r="J46" s="99">
        <f t="shared" si="3"/>
        <v>158</v>
      </c>
    </row>
    <row r="47" spans="1:12">
      <c r="A47" s="58">
        <v>46</v>
      </c>
      <c r="B47" s="110" t="s">
        <v>138</v>
      </c>
      <c r="C47" s="99">
        <v>13066</v>
      </c>
      <c r="D47" s="77">
        <v>13964</v>
      </c>
      <c r="E47" s="99">
        <v>14005</v>
      </c>
      <c r="F47" s="109">
        <f t="shared" si="0"/>
        <v>8.04798564751949E-3</v>
      </c>
      <c r="G47" s="109">
        <f t="shared" si="1"/>
        <v>7.1865911526098267E-2</v>
      </c>
      <c r="H47" s="77">
        <f t="shared" si="2"/>
        <v>939</v>
      </c>
      <c r="I47" s="56">
        <f t="shared" si="4"/>
        <v>1.5598783992557768E-2</v>
      </c>
      <c r="J47" s="99">
        <f t="shared" si="3"/>
        <v>41</v>
      </c>
    </row>
    <row r="48" spans="1:12">
      <c r="A48" s="58">
        <v>47</v>
      </c>
      <c r="B48" s="110" t="s">
        <v>139</v>
      </c>
      <c r="C48" s="99">
        <v>4896</v>
      </c>
      <c r="D48" s="77">
        <v>5011</v>
      </c>
      <c r="E48" s="99">
        <v>5050</v>
      </c>
      <c r="F48" s="109">
        <f t="shared" si="0"/>
        <v>2.9019869703658286E-3</v>
      </c>
      <c r="G48" s="109">
        <f t="shared" si="1"/>
        <v>3.1454248366013071E-2</v>
      </c>
      <c r="H48" s="77">
        <f t="shared" si="2"/>
        <v>154</v>
      </c>
      <c r="I48" s="56">
        <f t="shared" si="4"/>
        <v>2.5582670232735852E-3</v>
      </c>
      <c r="J48" s="99">
        <f t="shared" si="3"/>
        <v>39</v>
      </c>
    </row>
    <row r="49" spans="1:10">
      <c r="A49" s="58">
        <v>48</v>
      </c>
      <c r="B49" s="110" t="s">
        <v>140</v>
      </c>
      <c r="C49" s="99">
        <v>31548</v>
      </c>
      <c r="D49" s="77">
        <v>33180</v>
      </c>
      <c r="E49" s="99">
        <v>32961</v>
      </c>
      <c r="F49" s="109">
        <f t="shared" si="0"/>
        <v>1.8941067827767936E-2</v>
      </c>
      <c r="G49" s="109">
        <f t="shared" si="1"/>
        <v>4.4788893115252949E-2</v>
      </c>
      <c r="H49" s="77">
        <f t="shared" si="2"/>
        <v>1413</v>
      </c>
      <c r="I49" s="56">
        <f t="shared" si="4"/>
        <v>2.3472930544711529E-2</v>
      </c>
      <c r="J49" s="99">
        <f t="shared" si="3"/>
        <v>-219</v>
      </c>
    </row>
    <row r="50" spans="1:10">
      <c r="A50" s="58">
        <v>49</v>
      </c>
      <c r="B50" s="110" t="s">
        <v>141</v>
      </c>
      <c r="C50" s="99">
        <v>1869</v>
      </c>
      <c r="D50" s="77">
        <v>2067</v>
      </c>
      <c r="E50" s="99">
        <v>1996</v>
      </c>
      <c r="F50" s="109">
        <f t="shared" si="0"/>
        <v>1.1470031669010285E-3</v>
      </c>
      <c r="G50" s="109">
        <f t="shared" si="1"/>
        <v>6.7950775815944359E-2</v>
      </c>
      <c r="H50" s="77">
        <f t="shared" si="2"/>
        <v>127</v>
      </c>
      <c r="I50" s="56">
        <f t="shared" si="4"/>
        <v>2.10973968802432E-3</v>
      </c>
      <c r="J50" s="99">
        <f t="shared" si="3"/>
        <v>-71</v>
      </c>
    </row>
    <row r="51" spans="1:10">
      <c r="A51" s="58">
        <v>50</v>
      </c>
      <c r="B51" s="110" t="s">
        <v>142</v>
      </c>
      <c r="C51" s="99">
        <v>5670</v>
      </c>
      <c r="D51" s="77">
        <v>5934</v>
      </c>
      <c r="E51" s="99">
        <v>5946</v>
      </c>
      <c r="F51" s="109">
        <f t="shared" si="0"/>
        <v>3.416874163523805E-3</v>
      </c>
      <c r="G51" s="109">
        <f t="shared" si="1"/>
        <v>4.867724867724868E-2</v>
      </c>
      <c r="H51" s="77">
        <f t="shared" si="2"/>
        <v>276</v>
      </c>
      <c r="I51" s="56">
        <f t="shared" si="4"/>
        <v>4.5849460936591528E-3</v>
      </c>
      <c r="J51" s="99">
        <f t="shared" si="3"/>
        <v>12</v>
      </c>
    </row>
    <row r="52" spans="1:10">
      <c r="A52" s="58">
        <v>51</v>
      </c>
      <c r="B52" s="110" t="s">
        <v>143</v>
      </c>
      <c r="C52" s="99">
        <v>5253</v>
      </c>
      <c r="D52" s="77">
        <v>5559</v>
      </c>
      <c r="E52" s="99">
        <v>5540</v>
      </c>
      <c r="F52" s="109">
        <f t="shared" si="0"/>
        <v>3.1835659041240969E-3</v>
      </c>
      <c r="G52" s="109">
        <f t="shared" si="1"/>
        <v>5.4635446411574341E-2</v>
      </c>
      <c r="H52" s="77">
        <f t="shared" si="2"/>
        <v>287</v>
      </c>
      <c r="I52" s="56">
        <f t="shared" si="4"/>
        <v>4.7676794524644083E-3</v>
      </c>
      <c r="J52" s="99">
        <f t="shared" si="3"/>
        <v>-19</v>
      </c>
    </row>
    <row r="53" spans="1:10">
      <c r="A53" s="58">
        <v>52</v>
      </c>
      <c r="B53" s="110" t="s">
        <v>144</v>
      </c>
      <c r="C53" s="99">
        <v>11096</v>
      </c>
      <c r="D53" s="77">
        <v>11376</v>
      </c>
      <c r="E53" s="99">
        <v>11445</v>
      </c>
      <c r="F53" s="109">
        <f t="shared" si="0"/>
        <v>6.5768793813538434E-3</v>
      </c>
      <c r="G53" s="109">
        <f t="shared" si="1"/>
        <v>3.1452775775054072E-2</v>
      </c>
      <c r="H53" s="77">
        <f t="shared" si="2"/>
        <v>349</v>
      </c>
      <c r="I53" s="56">
        <f t="shared" si="4"/>
        <v>5.7976311111849425E-3</v>
      </c>
      <c r="J53" s="99">
        <f t="shared" si="3"/>
        <v>69</v>
      </c>
    </row>
    <row r="54" spans="1:10">
      <c r="A54" s="58">
        <v>53</v>
      </c>
      <c r="B54" s="110" t="s">
        <v>145</v>
      </c>
      <c r="C54" s="99">
        <v>6030</v>
      </c>
      <c r="D54" s="77">
        <v>6227</v>
      </c>
      <c r="E54" s="99">
        <v>6213</v>
      </c>
      <c r="F54" s="109">
        <f t="shared" si="0"/>
        <v>3.5703059498778003E-3</v>
      </c>
      <c r="G54" s="109">
        <f t="shared" si="1"/>
        <v>3.0348258706467662E-2</v>
      </c>
      <c r="H54" s="77">
        <f t="shared" si="2"/>
        <v>183</v>
      </c>
      <c r="I54" s="56">
        <f t="shared" si="4"/>
        <v>3.0400186055783512E-3</v>
      </c>
      <c r="J54" s="99">
        <f t="shared" si="3"/>
        <v>-14</v>
      </c>
    </row>
    <row r="55" spans="1:10">
      <c r="A55" s="58">
        <v>54</v>
      </c>
      <c r="B55" s="110" t="s">
        <v>146</v>
      </c>
      <c r="C55" s="99">
        <v>20172</v>
      </c>
      <c r="D55" s="77">
        <v>21386</v>
      </c>
      <c r="E55" s="99">
        <v>21603</v>
      </c>
      <c r="F55" s="109">
        <f t="shared" si="0"/>
        <v>1.2414183073428316E-2</v>
      </c>
      <c r="G55" s="109">
        <f t="shared" si="1"/>
        <v>7.0939916716240337E-2</v>
      </c>
      <c r="H55" s="77">
        <f t="shared" si="2"/>
        <v>1431</v>
      </c>
      <c r="I55" s="56">
        <f t="shared" si="4"/>
        <v>2.3771948768211041E-2</v>
      </c>
      <c r="J55" s="99">
        <f t="shared" si="3"/>
        <v>217</v>
      </c>
    </row>
    <row r="56" spans="1:10">
      <c r="A56" s="58">
        <v>55</v>
      </c>
      <c r="B56" s="110" t="s">
        <v>147</v>
      </c>
      <c r="C56" s="99">
        <v>22795</v>
      </c>
      <c r="D56" s="77">
        <v>23560</v>
      </c>
      <c r="E56" s="99">
        <v>23744</v>
      </c>
      <c r="F56" s="109">
        <f t="shared" si="0"/>
        <v>1.3644510618686382E-2</v>
      </c>
      <c r="G56" s="109">
        <f t="shared" si="1"/>
        <v>4.1631936828251809E-2</v>
      </c>
      <c r="H56" s="77">
        <f t="shared" si="2"/>
        <v>949</v>
      </c>
      <c r="I56" s="56">
        <f t="shared" si="4"/>
        <v>1.5764905227835274E-2</v>
      </c>
      <c r="J56" s="99">
        <f t="shared" si="3"/>
        <v>184</v>
      </c>
    </row>
    <row r="57" spans="1:10">
      <c r="A57" s="58">
        <v>56</v>
      </c>
      <c r="B57" s="110" t="s">
        <v>148</v>
      </c>
      <c r="C57" s="99">
        <v>1909</v>
      </c>
      <c r="D57" s="77">
        <v>2012</v>
      </c>
      <c r="E57" s="99">
        <v>2018</v>
      </c>
      <c r="F57" s="109">
        <f t="shared" si="0"/>
        <v>1.1596454863758894E-3</v>
      </c>
      <c r="G57" s="109">
        <f t="shared" si="1"/>
        <v>5.7097957045573598E-2</v>
      </c>
      <c r="H57" s="77">
        <f t="shared" si="2"/>
        <v>109</v>
      </c>
      <c r="I57" s="56">
        <f t="shared" si="4"/>
        <v>1.8107214645248103E-3</v>
      </c>
      <c r="J57" s="99">
        <f t="shared" si="3"/>
        <v>6</v>
      </c>
    </row>
    <row r="58" spans="1:10">
      <c r="A58" s="58">
        <v>57</v>
      </c>
      <c r="B58" s="110" t="s">
        <v>149</v>
      </c>
      <c r="C58" s="99">
        <v>3723</v>
      </c>
      <c r="D58" s="77">
        <v>3873</v>
      </c>
      <c r="E58" s="99">
        <v>3884</v>
      </c>
      <c r="F58" s="109">
        <f t="shared" si="0"/>
        <v>2.2319440381981938E-3</v>
      </c>
      <c r="G58" s="109">
        <f t="shared" si="1"/>
        <v>4.3244695138329306E-2</v>
      </c>
      <c r="H58" s="77">
        <f t="shared" si="2"/>
        <v>161</v>
      </c>
      <c r="I58" s="56">
        <f t="shared" si="4"/>
        <v>2.6745518879678389E-3</v>
      </c>
      <c r="J58" s="99">
        <f t="shared" si="3"/>
        <v>11</v>
      </c>
    </row>
    <row r="59" spans="1:10">
      <c r="A59" s="58">
        <v>58</v>
      </c>
      <c r="B59" s="110" t="s">
        <v>150</v>
      </c>
      <c r="C59" s="99">
        <v>8478</v>
      </c>
      <c r="D59" s="77">
        <v>9197</v>
      </c>
      <c r="E59" s="99">
        <v>9158</v>
      </c>
      <c r="F59" s="109">
        <f t="shared" si="0"/>
        <v>5.2626528068535159E-3</v>
      </c>
      <c r="G59" s="109">
        <f t="shared" si="1"/>
        <v>8.0207596131163017E-2</v>
      </c>
      <c r="H59" s="77">
        <f t="shared" si="2"/>
        <v>680</v>
      </c>
      <c r="I59" s="56">
        <f t="shared" si="4"/>
        <v>1.1296243998870376E-2</v>
      </c>
      <c r="J59" s="99">
        <f t="shared" si="3"/>
        <v>-39</v>
      </c>
    </row>
    <row r="60" spans="1:10">
      <c r="A60" s="58">
        <v>59</v>
      </c>
      <c r="B60" s="110" t="s">
        <v>151</v>
      </c>
      <c r="C60" s="99">
        <v>21264</v>
      </c>
      <c r="D60" s="77">
        <v>22085</v>
      </c>
      <c r="E60" s="99">
        <v>22271</v>
      </c>
      <c r="F60" s="109">
        <f t="shared" si="0"/>
        <v>1.2798049864755915E-2</v>
      </c>
      <c r="G60" s="109">
        <f t="shared" si="1"/>
        <v>4.7357035364936045E-2</v>
      </c>
      <c r="H60" s="77">
        <f t="shared" si="2"/>
        <v>1007</v>
      </c>
      <c r="I60" s="56">
        <f t="shared" si="4"/>
        <v>1.6728408392444806E-2</v>
      </c>
      <c r="J60" s="99">
        <f t="shared" si="3"/>
        <v>186</v>
      </c>
    </row>
    <row r="61" spans="1:10">
      <c r="A61" s="58">
        <v>60</v>
      </c>
      <c r="B61" s="110" t="s">
        <v>152</v>
      </c>
      <c r="C61" s="99">
        <v>7613</v>
      </c>
      <c r="D61" s="77">
        <v>7825</v>
      </c>
      <c r="E61" s="99">
        <v>7779</v>
      </c>
      <c r="F61" s="109">
        <f t="shared" si="0"/>
        <v>4.4702092361338175E-3</v>
      </c>
      <c r="G61" s="109">
        <f t="shared" si="1"/>
        <v>2.1804807566005516E-2</v>
      </c>
      <c r="H61" s="77">
        <f t="shared" si="2"/>
        <v>166</v>
      </c>
      <c r="I61" s="56">
        <f t="shared" si="4"/>
        <v>2.7576125056065917E-3</v>
      </c>
      <c r="J61" s="99">
        <f t="shared" si="3"/>
        <v>-46</v>
      </c>
    </row>
    <row r="62" spans="1:10">
      <c r="A62" s="58">
        <v>61</v>
      </c>
      <c r="B62" s="110" t="s">
        <v>153</v>
      </c>
      <c r="C62" s="99">
        <v>16037</v>
      </c>
      <c r="D62" s="77">
        <v>16345</v>
      </c>
      <c r="E62" s="99">
        <v>16357</v>
      </c>
      <c r="F62" s="109">
        <f t="shared" si="0"/>
        <v>9.3995645295591804E-3</v>
      </c>
      <c r="G62" s="109">
        <f t="shared" si="1"/>
        <v>1.9953856706366527E-2</v>
      </c>
      <c r="H62" s="77">
        <f t="shared" si="2"/>
        <v>320</v>
      </c>
      <c r="I62" s="56">
        <f t="shared" si="4"/>
        <v>5.3158795288801765E-3</v>
      </c>
      <c r="J62" s="99">
        <f t="shared" si="3"/>
        <v>12</v>
      </c>
    </row>
    <row r="63" spans="1:10">
      <c r="A63" s="58">
        <v>62</v>
      </c>
      <c r="B63" s="110" t="s">
        <v>154</v>
      </c>
      <c r="C63" s="99">
        <v>1068</v>
      </c>
      <c r="D63" s="77">
        <v>1215</v>
      </c>
      <c r="E63" s="99">
        <v>1167</v>
      </c>
      <c r="F63" s="109">
        <f t="shared" si="0"/>
        <v>6.7061758305285587E-4</v>
      </c>
      <c r="G63" s="109">
        <f t="shared" si="1"/>
        <v>9.269662921348315E-2</v>
      </c>
      <c r="H63" s="77">
        <f t="shared" si="2"/>
        <v>99</v>
      </c>
      <c r="I63" s="56">
        <f t="shared" si="4"/>
        <v>1.6446002292473047E-3</v>
      </c>
      <c r="J63" s="99">
        <f t="shared" si="3"/>
        <v>-48</v>
      </c>
    </row>
    <row r="64" spans="1:10">
      <c r="A64" s="58">
        <v>63</v>
      </c>
      <c r="B64" s="110" t="s">
        <v>155</v>
      </c>
      <c r="C64" s="99">
        <v>10801</v>
      </c>
      <c r="D64" s="77">
        <v>11693</v>
      </c>
      <c r="E64" s="99">
        <v>11842</v>
      </c>
      <c r="F64" s="109">
        <f t="shared" si="0"/>
        <v>6.8050157827865623E-3</v>
      </c>
      <c r="G64" s="109">
        <f t="shared" si="1"/>
        <v>9.63799648180724E-2</v>
      </c>
      <c r="H64" s="77">
        <f t="shared" si="2"/>
        <v>1041</v>
      </c>
      <c r="I64" s="56">
        <f t="shared" si="4"/>
        <v>1.7293220592388324E-2</v>
      </c>
      <c r="J64" s="99">
        <f t="shared" si="3"/>
        <v>149</v>
      </c>
    </row>
    <row r="65" spans="1:12">
      <c r="A65" s="58">
        <v>64</v>
      </c>
      <c r="B65" s="110" t="s">
        <v>156</v>
      </c>
      <c r="C65" s="99">
        <v>8072</v>
      </c>
      <c r="D65" s="77">
        <v>8264</v>
      </c>
      <c r="E65" s="99">
        <v>8333</v>
      </c>
      <c r="F65" s="109">
        <f t="shared" si="0"/>
        <v>4.7885658265462271E-3</v>
      </c>
      <c r="G65" s="109">
        <f t="shared" si="1"/>
        <v>3.2333994053518333E-2</v>
      </c>
      <c r="H65" s="77">
        <f t="shared" si="2"/>
        <v>261</v>
      </c>
      <c r="I65" s="56">
        <f t="shared" si="4"/>
        <v>4.3357642407428941E-3</v>
      </c>
      <c r="J65" s="99">
        <f t="shared" si="3"/>
        <v>69</v>
      </c>
    </row>
    <row r="66" spans="1:12">
      <c r="A66" s="58">
        <v>65</v>
      </c>
      <c r="B66" s="110" t="s">
        <v>157</v>
      </c>
      <c r="C66" s="99">
        <v>6459</v>
      </c>
      <c r="D66" s="77">
        <v>6970</v>
      </c>
      <c r="E66" s="99">
        <v>6931</v>
      </c>
      <c r="F66" s="109">
        <f t="shared" ref="F66:F83" si="5">E66/$E$83</f>
        <v>3.9829052854664466E-3</v>
      </c>
      <c r="G66" s="109">
        <f t="shared" ref="G66:G83" si="6">(E66-C66)/C66</f>
        <v>7.3076327604892397E-2</v>
      </c>
      <c r="H66" s="77">
        <f t="shared" ref="H66:H83" si="7">E66-C66</f>
        <v>472</v>
      </c>
      <c r="I66" s="56">
        <f t="shared" si="4"/>
        <v>7.8409223050982611E-3</v>
      </c>
      <c r="J66" s="99">
        <f t="shared" ref="J66:J83" si="8">E66-D66</f>
        <v>-39</v>
      </c>
    </row>
    <row r="67" spans="1:12">
      <c r="A67" s="58">
        <v>66</v>
      </c>
      <c r="B67" s="110" t="s">
        <v>158</v>
      </c>
      <c r="C67" s="99">
        <v>5212</v>
      </c>
      <c r="D67" s="77">
        <v>5590</v>
      </c>
      <c r="E67" s="99">
        <v>5550</v>
      </c>
      <c r="F67" s="109">
        <f t="shared" si="5"/>
        <v>3.1893124129763065E-3</v>
      </c>
      <c r="G67" s="109">
        <f t="shared" si="6"/>
        <v>6.485034535686876E-2</v>
      </c>
      <c r="H67" s="77">
        <f t="shared" si="7"/>
        <v>338</v>
      </c>
      <c r="I67" s="56">
        <f t="shared" ref="I67:I83" si="9">H67/$H$83</f>
        <v>5.614897752379687E-3</v>
      </c>
      <c r="J67" s="99">
        <f t="shared" si="8"/>
        <v>-40</v>
      </c>
    </row>
    <row r="68" spans="1:12">
      <c r="A68" s="58">
        <v>67</v>
      </c>
      <c r="B68" s="110" t="s">
        <v>159</v>
      </c>
      <c r="C68" s="99">
        <v>10573</v>
      </c>
      <c r="D68" s="77">
        <v>10818</v>
      </c>
      <c r="E68" s="99">
        <v>10866</v>
      </c>
      <c r="F68" s="109">
        <f t="shared" si="5"/>
        <v>6.244156518810909E-3</v>
      </c>
      <c r="G68" s="109">
        <f t="shared" si="6"/>
        <v>2.7712096850468174E-2</v>
      </c>
      <c r="H68" s="77">
        <f t="shared" si="7"/>
        <v>293</v>
      </c>
      <c r="I68" s="56">
        <f t="shared" si="9"/>
        <v>4.8673521936309118E-3</v>
      </c>
      <c r="J68" s="99">
        <f t="shared" si="8"/>
        <v>48</v>
      </c>
      <c r="K68" s="13"/>
      <c r="L68" s="13"/>
    </row>
    <row r="69" spans="1:12">
      <c r="A69" s="58">
        <v>68</v>
      </c>
      <c r="B69" s="110" t="s">
        <v>160</v>
      </c>
      <c r="C69" s="99">
        <v>5829</v>
      </c>
      <c r="D69" s="77">
        <v>6355</v>
      </c>
      <c r="E69" s="99">
        <v>6407</v>
      </c>
      <c r="F69" s="109">
        <f t="shared" si="5"/>
        <v>3.6817882216106661E-3</v>
      </c>
      <c r="G69" s="109">
        <f t="shared" si="6"/>
        <v>9.9159375536112537E-2</v>
      </c>
      <c r="H69" s="77">
        <f t="shared" si="7"/>
        <v>578</v>
      </c>
      <c r="I69" s="56">
        <f t="shared" si="9"/>
        <v>9.6018073990398189E-3</v>
      </c>
      <c r="J69" s="99">
        <f t="shared" si="8"/>
        <v>52</v>
      </c>
    </row>
    <row r="70" spans="1:12">
      <c r="A70" s="58">
        <v>69</v>
      </c>
      <c r="B70" s="110" t="s">
        <v>161</v>
      </c>
      <c r="C70" s="99">
        <v>1023</v>
      </c>
      <c r="D70" s="77">
        <v>1109</v>
      </c>
      <c r="E70" s="99">
        <v>1091</v>
      </c>
      <c r="F70" s="109">
        <f t="shared" si="5"/>
        <v>6.2694411577606315E-4</v>
      </c>
      <c r="G70" s="109">
        <f t="shared" si="6"/>
        <v>6.647116324535679E-2</v>
      </c>
      <c r="H70" s="77">
        <f t="shared" si="7"/>
        <v>68</v>
      </c>
      <c r="I70" s="56">
        <f t="shared" si="9"/>
        <v>1.1296243998870376E-3</v>
      </c>
      <c r="J70" s="99">
        <f t="shared" si="8"/>
        <v>-18</v>
      </c>
    </row>
    <row r="71" spans="1:12">
      <c r="A71" s="58">
        <v>70</v>
      </c>
      <c r="B71" s="110" t="s">
        <v>162</v>
      </c>
      <c r="C71" s="99">
        <v>3911</v>
      </c>
      <c r="D71" s="77">
        <v>4121</v>
      </c>
      <c r="E71" s="99">
        <v>4162</v>
      </c>
      <c r="F71" s="109">
        <f t="shared" si="5"/>
        <v>2.3916969842896194E-3</v>
      </c>
      <c r="G71" s="109">
        <f t="shared" si="6"/>
        <v>6.4177959601125031E-2</v>
      </c>
      <c r="H71" s="77">
        <f t="shared" si="7"/>
        <v>251</v>
      </c>
      <c r="I71" s="56">
        <f t="shared" si="9"/>
        <v>4.1696430054653883E-3</v>
      </c>
      <c r="J71" s="99">
        <f t="shared" si="8"/>
        <v>41</v>
      </c>
    </row>
    <row r="72" spans="1:12">
      <c r="A72" s="58">
        <v>71</v>
      </c>
      <c r="B72" s="110" t="s">
        <v>163</v>
      </c>
      <c r="C72" s="99">
        <v>4451</v>
      </c>
      <c r="D72" s="77">
        <v>4638</v>
      </c>
      <c r="E72" s="99">
        <v>4642</v>
      </c>
      <c r="F72" s="109">
        <f t="shared" si="5"/>
        <v>2.6675294091956783E-3</v>
      </c>
      <c r="G72" s="109">
        <f t="shared" si="6"/>
        <v>4.2911705234778705E-2</v>
      </c>
      <c r="H72" s="77">
        <f t="shared" si="7"/>
        <v>191</v>
      </c>
      <c r="I72" s="56">
        <f t="shared" si="9"/>
        <v>3.1729155938003554E-3</v>
      </c>
      <c r="J72" s="99">
        <f t="shared" si="8"/>
        <v>4</v>
      </c>
    </row>
    <row r="73" spans="1:12">
      <c r="A73" s="58">
        <v>72</v>
      </c>
      <c r="B73" s="110" t="s">
        <v>164</v>
      </c>
      <c r="C73" s="99">
        <v>3425</v>
      </c>
      <c r="D73" s="77">
        <v>3539</v>
      </c>
      <c r="E73" s="99">
        <v>3541</v>
      </c>
      <c r="F73" s="109">
        <f t="shared" si="5"/>
        <v>2.0348387845674056E-3</v>
      </c>
      <c r="G73" s="109">
        <f t="shared" si="6"/>
        <v>3.3868613138686131E-2</v>
      </c>
      <c r="H73" s="77">
        <f t="shared" si="7"/>
        <v>116</v>
      </c>
      <c r="I73" s="56">
        <f t="shared" si="9"/>
        <v>1.9270063292190641E-3</v>
      </c>
      <c r="J73" s="99">
        <f t="shared" si="8"/>
        <v>2</v>
      </c>
    </row>
    <row r="74" spans="1:12">
      <c r="A74" s="58">
        <v>73</v>
      </c>
      <c r="B74" s="110" t="s">
        <v>165</v>
      </c>
      <c r="C74" s="99">
        <v>1980</v>
      </c>
      <c r="D74" s="77">
        <v>1855</v>
      </c>
      <c r="E74" s="99">
        <v>1260</v>
      </c>
      <c r="F74" s="109">
        <f t="shared" si="5"/>
        <v>7.2406011537840475E-4</v>
      </c>
      <c r="G74" s="109">
        <f t="shared" si="6"/>
        <v>-0.36363636363636365</v>
      </c>
      <c r="H74" s="77">
        <f t="shared" si="7"/>
        <v>-720</v>
      </c>
      <c r="I74" s="56">
        <f t="shared" si="9"/>
        <v>-1.1960728939980398E-2</v>
      </c>
      <c r="J74" s="99">
        <f t="shared" si="8"/>
        <v>-595</v>
      </c>
    </row>
    <row r="75" spans="1:12">
      <c r="A75" s="58">
        <v>74</v>
      </c>
      <c r="B75" s="110" t="s">
        <v>166</v>
      </c>
      <c r="C75" s="99">
        <v>3882</v>
      </c>
      <c r="D75" s="77">
        <v>4059</v>
      </c>
      <c r="E75" s="99">
        <v>4029</v>
      </c>
      <c r="F75" s="109">
        <f t="shared" si="5"/>
        <v>2.3152684165552322E-3</v>
      </c>
      <c r="G75" s="109">
        <f t="shared" si="6"/>
        <v>3.7867078825347761E-2</v>
      </c>
      <c r="H75" s="77">
        <f t="shared" si="7"/>
        <v>147</v>
      </c>
      <c r="I75" s="56">
        <f t="shared" si="9"/>
        <v>2.4419821585793312E-3</v>
      </c>
      <c r="J75" s="99">
        <f t="shared" si="8"/>
        <v>-30</v>
      </c>
    </row>
    <row r="76" spans="1:12">
      <c r="A76" s="58">
        <v>75</v>
      </c>
      <c r="B76" s="110" t="s">
        <v>167</v>
      </c>
      <c r="C76" s="99">
        <v>1089</v>
      </c>
      <c r="D76" s="77">
        <v>1207</v>
      </c>
      <c r="E76" s="99">
        <v>1172</v>
      </c>
      <c r="F76" s="109">
        <f t="shared" si="5"/>
        <v>6.7349083747896064E-4</v>
      </c>
      <c r="G76" s="109">
        <f t="shared" si="6"/>
        <v>7.6216712580348941E-2</v>
      </c>
      <c r="H76" s="77">
        <f t="shared" si="7"/>
        <v>83</v>
      </c>
      <c r="I76" s="56">
        <f t="shared" si="9"/>
        <v>1.3788062528032959E-3</v>
      </c>
      <c r="J76" s="99">
        <f t="shared" si="8"/>
        <v>-35</v>
      </c>
    </row>
    <row r="77" spans="1:12">
      <c r="A77" s="58">
        <v>76</v>
      </c>
      <c r="B77" s="110" t="s">
        <v>168</v>
      </c>
      <c r="C77" s="99">
        <v>1665</v>
      </c>
      <c r="D77" s="77">
        <v>1710</v>
      </c>
      <c r="E77" s="99">
        <v>1677</v>
      </c>
      <c r="F77" s="109">
        <f t="shared" si="5"/>
        <v>9.6368953451554348E-4</v>
      </c>
      <c r="G77" s="109">
        <f t="shared" si="6"/>
        <v>7.2072072072072073E-3</v>
      </c>
      <c r="H77" s="77">
        <f t="shared" si="7"/>
        <v>12</v>
      </c>
      <c r="I77" s="56">
        <f t="shared" si="9"/>
        <v>1.9934548233300662E-4</v>
      </c>
      <c r="J77" s="99">
        <f t="shared" si="8"/>
        <v>-33</v>
      </c>
    </row>
    <row r="78" spans="1:12">
      <c r="A78" s="58">
        <v>77</v>
      </c>
      <c r="B78" s="110" t="s">
        <v>169</v>
      </c>
      <c r="C78" s="99">
        <v>6071</v>
      </c>
      <c r="D78" s="77">
        <v>6556</v>
      </c>
      <c r="E78" s="99">
        <v>6547</v>
      </c>
      <c r="F78" s="109">
        <f t="shared" si="5"/>
        <v>3.7622393455415998E-3</v>
      </c>
      <c r="G78" s="109">
        <f t="shared" si="6"/>
        <v>7.8405534508318234E-2</v>
      </c>
      <c r="H78" s="77">
        <f t="shared" si="7"/>
        <v>476</v>
      </c>
      <c r="I78" s="56">
        <f t="shared" si="9"/>
        <v>7.9073707992092634E-3</v>
      </c>
      <c r="J78" s="99">
        <f t="shared" si="8"/>
        <v>-9</v>
      </c>
    </row>
    <row r="79" spans="1:12">
      <c r="A79" s="58">
        <v>78</v>
      </c>
      <c r="B79" s="110" t="s">
        <v>170</v>
      </c>
      <c r="C79" s="99">
        <v>5038</v>
      </c>
      <c r="D79" s="77">
        <v>5195</v>
      </c>
      <c r="E79" s="99">
        <v>5142</v>
      </c>
      <c r="F79" s="109">
        <f t="shared" si="5"/>
        <v>2.9548548518061567E-3</v>
      </c>
      <c r="G79" s="109">
        <f t="shared" si="6"/>
        <v>2.0643112346169116E-2</v>
      </c>
      <c r="H79" s="77">
        <f t="shared" si="7"/>
        <v>104</v>
      </c>
      <c r="I79" s="56">
        <f t="shared" si="9"/>
        <v>1.7276608468860574E-3</v>
      </c>
      <c r="J79" s="99">
        <f t="shared" si="8"/>
        <v>-53</v>
      </c>
    </row>
    <row r="80" spans="1:12">
      <c r="A80" s="58">
        <v>79</v>
      </c>
      <c r="B80" s="110" t="s">
        <v>171</v>
      </c>
      <c r="C80" s="99">
        <v>1510</v>
      </c>
      <c r="D80" s="77">
        <v>1544</v>
      </c>
      <c r="E80" s="99">
        <v>1546</v>
      </c>
      <c r="F80" s="109">
        <f t="shared" si="5"/>
        <v>8.8841026855159824E-4</v>
      </c>
      <c r="G80" s="109">
        <f t="shared" si="6"/>
        <v>2.3841059602649008E-2</v>
      </c>
      <c r="H80" s="77">
        <f t="shared" si="7"/>
        <v>36</v>
      </c>
      <c r="I80" s="56">
        <f t="shared" si="9"/>
        <v>5.9803644699901986E-4</v>
      </c>
      <c r="J80" s="99">
        <f t="shared" si="8"/>
        <v>2</v>
      </c>
    </row>
    <row r="81" spans="1:12">
      <c r="A81" s="58">
        <v>80</v>
      </c>
      <c r="B81" s="110" t="s">
        <v>172</v>
      </c>
      <c r="C81" s="99">
        <v>5841</v>
      </c>
      <c r="D81" s="77">
        <v>6158</v>
      </c>
      <c r="E81" s="99">
        <v>6176</v>
      </c>
      <c r="F81" s="109">
        <f t="shared" si="5"/>
        <v>3.5490438671246251E-3</v>
      </c>
      <c r="G81" s="109">
        <f t="shared" si="6"/>
        <v>5.7353192946413285E-2</v>
      </c>
      <c r="H81" s="77">
        <f t="shared" si="7"/>
        <v>335</v>
      </c>
      <c r="I81" s="56">
        <f t="shared" si="9"/>
        <v>5.5650613817964352E-3</v>
      </c>
      <c r="J81" s="99">
        <f t="shared" si="8"/>
        <v>18</v>
      </c>
    </row>
    <row r="82" spans="1:12">
      <c r="A82" s="58">
        <v>81</v>
      </c>
      <c r="B82" s="110" t="s">
        <v>173</v>
      </c>
      <c r="C82" s="99">
        <v>6830</v>
      </c>
      <c r="D82" s="77">
        <v>7297</v>
      </c>
      <c r="E82" s="99">
        <v>7350</v>
      </c>
      <c r="F82" s="109">
        <f t="shared" si="5"/>
        <v>4.2236840063740273E-3</v>
      </c>
      <c r="G82" s="109">
        <f t="shared" si="6"/>
        <v>7.6134699853587118E-2</v>
      </c>
      <c r="H82" s="77">
        <f t="shared" si="7"/>
        <v>520</v>
      </c>
      <c r="I82" s="56">
        <f t="shared" si="9"/>
        <v>8.6383042344302871E-3</v>
      </c>
      <c r="J82" s="99">
        <f t="shared" si="8"/>
        <v>53</v>
      </c>
    </row>
    <row r="83" spans="1:12" s="13" customFormat="1">
      <c r="A83" s="144" t="s">
        <v>174</v>
      </c>
      <c r="B83" s="144"/>
      <c r="C83" s="97">
        <v>1679990</v>
      </c>
      <c r="D83" s="94">
        <v>1736832</v>
      </c>
      <c r="E83" s="97">
        <v>1740187</v>
      </c>
      <c r="F83" s="109">
        <f t="shared" si="5"/>
        <v>1</v>
      </c>
      <c r="G83" s="109">
        <f t="shared" si="6"/>
        <v>3.5831760903338714E-2</v>
      </c>
      <c r="H83" s="77">
        <f t="shared" si="7"/>
        <v>60197</v>
      </c>
      <c r="I83" s="56">
        <f t="shared" si="9"/>
        <v>1</v>
      </c>
      <c r="J83" s="99">
        <f t="shared" si="8"/>
        <v>3355</v>
      </c>
      <c r="K83" s="9"/>
      <c r="L83" s="9"/>
    </row>
    <row r="84" spans="1:12">
      <c r="D84" s="10"/>
      <c r="E84" s="10"/>
      <c r="F84" s="83"/>
      <c r="I84" s="18"/>
    </row>
    <row r="85" spans="1:12">
      <c r="D85" s="10"/>
      <c r="E85" s="10"/>
      <c r="I85" s="18"/>
    </row>
    <row r="86" spans="1:12">
      <c r="D86" s="10"/>
      <c r="E86" s="10"/>
      <c r="I86" s="18"/>
    </row>
    <row r="87" spans="1:12">
      <c r="D87" s="10"/>
      <c r="E87" s="10"/>
      <c r="I87" s="18"/>
    </row>
    <row r="88" spans="1:12">
      <c r="D88" s="10"/>
      <c r="E88" s="10"/>
      <c r="I88" s="18"/>
    </row>
    <row r="89" spans="1:12">
      <c r="D89" s="10"/>
      <c r="E89" s="10"/>
      <c r="I89" s="18"/>
    </row>
    <row r="90" spans="1:12">
      <c r="D90" s="10"/>
      <c r="E90" s="10"/>
    </row>
    <row r="91" spans="1:12">
      <c r="D91" s="10"/>
      <c r="E91" s="10"/>
    </row>
    <row r="92" spans="1:12">
      <c r="D92" s="10"/>
      <c r="E92" s="10"/>
    </row>
    <row r="93" spans="1:12">
      <c r="D93" s="10"/>
      <c r="E93" s="10"/>
    </row>
    <row r="94" spans="1:12">
      <c r="D94" s="10"/>
      <c r="E94" s="10"/>
    </row>
    <row r="95" spans="1:12">
      <c r="D95" s="10"/>
      <c r="E95" s="10"/>
    </row>
    <row r="96" spans="1:12">
      <c r="D96" s="10"/>
      <c r="E96" s="10"/>
    </row>
    <row r="97" spans="4:6">
      <c r="D97" s="10"/>
      <c r="E97" s="10"/>
    </row>
    <row r="98" spans="4:6">
      <c r="D98" s="10"/>
      <c r="E98" s="10"/>
    </row>
    <row r="99" spans="4:6">
      <c r="D99" s="10"/>
      <c r="E99" s="10"/>
    </row>
    <row r="100" spans="4:6">
      <c r="D100" s="10"/>
      <c r="E100" s="10"/>
    </row>
    <row r="101" spans="4:6">
      <c r="D101" s="10"/>
      <c r="E101" s="10"/>
      <c r="F101" s="15"/>
    </row>
    <row r="102" spans="4:6">
      <c r="D102" s="10"/>
      <c r="E102" s="10"/>
    </row>
    <row r="103" spans="4:6">
      <c r="D103" s="10"/>
      <c r="E103" s="10"/>
    </row>
    <row r="104" spans="4:6">
      <c r="D104" s="10"/>
      <c r="E104" s="10"/>
    </row>
    <row r="105" spans="4:6">
      <c r="D105" s="10"/>
      <c r="E105" s="10"/>
    </row>
    <row r="106" spans="4:6">
      <c r="D106" s="10"/>
      <c r="E106" s="10"/>
    </row>
    <row r="107" spans="4:6">
      <c r="D107" s="10"/>
      <c r="E107" s="10"/>
    </row>
    <row r="108" spans="4:6">
      <c r="D108" s="10"/>
      <c r="E108" s="10"/>
    </row>
    <row r="109" spans="4:6">
      <c r="D109" s="10"/>
      <c r="E109" s="10"/>
    </row>
    <row r="110" spans="4:6">
      <c r="D110" s="10"/>
      <c r="E110" s="10"/>
    </row>
    <row r="111" spans="4:6">
      <c r="D111" s="10"/>
      <c r="E111" s="10"/>
    </row>
    <row r="112" spans="4:6">
      <c r="D112" s="10"/>
      <c r="E112" s="10"/>
    </row>
    <row r="113" spans="4:5">
      <c r="D113" s="10"/>
      <c r="E113" s="10"/>
    </row>
    <row r="114" spans="4:5">
      <c r="D114" s="10"/>
      <c r="E114" s="10"/>
    </row>
    <row r="115" spans="4:5">
      <c r="D115" s="10"/>
      <c r="E115" s="10"/>
    </row>
    <row r="116" spans="4:5">
      <c r="D116" s="10"/>
      <c r="E116" s="10"/>
    </row>
    <row r="117" spans="4:5">
      <c r="D117" s="10"/>
      <c r="E117" s="10"/>
    </row>
    <row r="118" spans="4:5">
      <c r="D118" s="10"/>
      <c r="E118" s="10"/>
    </row>
    <row r="119" spans="4:5">
      <c r="D119" s="10"/>
      <c r="E119" s="10"/>
    </row>
    <row r="120" spans="4:5">
      <c r="D120" s="10"/>
      <c r="E120" s="10"/>
    </row>
    <row r="121" spans="4:5">
      <c r="D121" s="10"/>
      <c r="E121" s="10"/>
    </row>
    <row r="122" spans="4:5">
      <c r="D122" s="10"/>
      <c r="E122" s="10"/>
    </row>
    <row r="123" spans="4:5">
      <c r="D123" s="10"/>
      <c r="E123" s="10"/>
    </row>
    <row r="124" spans="4:5">
      <c r="D124" s="10"/>
      <c r="E124" s="10"/>
    </row>
    <row r="125" spans="4:5">
      <c r="D125" s="10"/>
      <c r="E125" s="10"/>
    </row>
    <row r="126" spans="4:5">
      <c r="D126" s="10"/>
      <c r="E126" s="10"/>
    </row>
    <row r="127" spans="4:5">
      <c r="D127" s="10"/>
      <c r="E127" s="10"/>
    </row>
    <row r="128" spans="4:5">
      <c r="D128" s="10"/>
      <c r="E128" s="10"/>
    </row>
    <row r="129" spans="4:5">
      <c r="D129" s="10"/>
      <c r="E129" s="10"/>
    </row>
    <row r="130" spans="4:5">
      <c r="D130" s="10"/>
      <c r="E130" s="10"/>
    </row>
    <row r="131" spans="4:5">
      <c r="D131" s="10"/>
      <c r="E131" s="10"/>
    </row>
    <row r="132" spans="4:5">
      <c r="D132" s="10"/>
      <c r="E132" s="10"/>
    </row>
    <row r="133" spans="4:5">
      <c r="D133" s="10"/>
      <c r="E133" s="10"/>
    </row>
    <row r="134" spans="4:5">
      <c r="D134" s="10"/>
      <c r="E134" s="10"/>
    </row>
    <row r="135" spans="4:5">
      <c r="D135" s="10"/>
      <c r="E135" s="10"/>
    </row>
    <row r="136" spans="4:5">
      <c r="D136" s="10"/>
      <c r="E136" s="10"/>
    </row>
    <row r="137" spans="4:5">
      <c r="D137" s="10"/>
      <c r="E137" s="10"/>
    </row>
    <row r="138" spans="4:5">
      <c r="D138" s="10"/>
      <c r="E138" s="10"/>
    </row>
    <row r="139" spans="4:5">
      <c r="D139" s="10"/>
      <c r="E139" s="10"/>
    </row>
    <row r="140" spans="4:5">
      <c r="D140" s="10"/>
      <c r="E140" s="10"/>
    </row>
    <row r="141" spans="4:5">
      <c r="D141" s="10"/>
      <c r="E141" s="10"/>
    </row>
    <row r="142" spans="4:5">
      <c r="D142" s="10"/>
      <c r="E142" s="10"/>
    </row>
    <row r="143" spans="4:5">
      <c r="D143" s="21"/>
      <c r="E143" s="21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V92"/>
  <sheetViews>
    <sheetView workbookViewId="0">
      <pane ySplit="1" topLeftCell="A2" activePane="bottomLeft" state="frozen"/>
      <selection activeCell="W1" sqref="W1"/>
      <selection pane="bottomLeft" activeCell="P11" sqref="P11"/>
    </sheetView>
  </sheetViews>
  <sheetFormatPr defaultColWidth="9.1796875" defaultRowHeight="14.5"/>
  <cols>
    <col min="1" max="1" width="13.7265625" style="9" bestFit="1" customWidth="1"/>
    <col min="2" max="2" width="34.453125" style="9" bestFit="1" customWidth="1"/>
    <col min="3" max="3" width="12" style="9" customWidth="1"/>
    <col min="4" max="4" width="12" style="9" bestFit="1" customWidth="1"/>
    <col min="5" max="5" width="12" style="9" customWidth="1"/>
    <col min="6" max="6" width="33.1796875" style="9" customWidth="1"/>
    <col min="7" max="7" width="28.453125" style="9" customWidth="1"/>
    <col min="8" max="8" width="26.7265625" style="9" customWidth="1"/>
    <col min="9" max="9" width="20.26953125" style="9" customWidth="1"/>
    <col min="10" max="10" width="32.453125" style="9" customWidth="1"/>
    <col min="11" max="11" width="9.1796875" style="9"/>
    <col min="12" max="12" width="32.7265625" style="9" bestFit="1" customWidth="1"/>
    <col min="13" max="20" width="9.1796875" style="9"/>
    <col min="21" max="21" width="34.54296875" style="9" bestFit="1" customWidth="1"/>
    <col min="22" max="16384" width="9.1796875" style="9"/>
  </cols>
  <sheetData>
    <row r="1" spans="1:22" ht="29">
      <c r="A1" s="17" t="s">
        <v>1</v>
      </c>
      <c r="B1" s="8" t="s">
        <v>91</v>
      </c>
      <c r="C1" s="4">
        <v>41974</v>
      </c>
      <c r="D1" s="4">
        <v>42309</v>
      </c>
      <c r="E1" s="4">
        <v>42339</v>
      </c>
      <c r="F1" s="1" t="s">
        <v>301</v>
      </c>
      <c r="G1" s="1" t="s">
        <v>285</v>
      </c>
      <c r="H1" s="1" t="s">
        <v>286</v>
      </c>
      <c r="I1" s="1" t="s">
        <v>287</v>
      </c>
      <c r="J1" s="52" t="s">
        <v>288</v>
      </c>
    </row>
    <row r="2" spans="1:22">
      <c r="A2" s="53">
        <v>1</v>
      </c>
      <c r="B2" s="54" t="s">
        <v>2</v>
      </c>
      <c r="C2" s="76">
        <v>28278</v>
      </c>
      <c r="D2" s="77">
        <v>33836</v>
      </c>
      <c r="E2" s="76">
        <v>33190</v>
      </c>
      <c r="F2" s="55">
        <f t="shared" ref="F2:F33" si="0">E2/$E$90</f>
        <v>8.5857760154963037E-3</v>
      </c>
      <c r="G2" s="55">
        <f t="shared" ref="G2:G33" si="1">(E2-C2)/C2</f>
        <v>0.17370393945823609</v>
      </c>
      <c r="H2" s="38">
        <f t="shared" ref="H2:H33" si="2">E2-C2</f>
        <v>4912</v>
      </c>
      <c r="I2" s="56">
        <f>H2/$H$90</f>
        <v>1.3327219597958592E-2</v>
      </c>
      <c r="J2" s="44">
        <f t="shared" ref="J2:J33" si="3">E2-D2</f>
        <v>-646</v>
      </c>
      <c r="L2" s="148"/>
      <c r="M2" s="149"/>
      <c r="U2" s="3"/>
      <c r="V2" s="12"/>
    </row>
    <row r="3" spans="1:22">
      <c r="A3" s="53">
        <v>2</v>
      </c>
      <c r="B3" s="54" t="s">
        <v>3</v>
      </c>
      <c r="C3" s="76">
        <v>4077</v>
      </c>
      <c r="D3" s="77">
        <v>26611</v>
      </c>
      <c r="E3" s="76">
        <v>26606</v>
      </c>
      <c r="F3" s="55">
        <f t="shared" si="0"/>
        <v>6.882589836345124E-3</v>
      </c>
      <c r="G3" s="55">
        <f t="shared" si="1"/>
        <v>5.525876870247731</v>
      </c>
      <c r="H3" s="38">
        <f t="shared" si="2"/>
        <v>22529</v>
      </c>
      <c r="I3" s="56">
        <f t="shared" ref="I3:I66" si="4">H3/$H$90</f>
        <v>6.1125596564008365E-2</v>
      </c>
      <c r="J3" s="44">
        <f t="shared" si="3"/>
        <v>-5</v>
      </c>
      <c r="L3" s="148"/>
      <c r="M3" s="149"/>
      <c r="U3" s="3"/>
      <c r="V3" s="12"/>
    </row>
    <row r="4" spans="1:22">
      <c r="A4" s="53">
        <v>3</v>
      </c>
      <c r="B4" s="54" t="s">
        <v>4</v>
      </c>
      <c r="C4" s="76">
        <v>1225</v>
      </c>
      <c r="D4" s="77">
        <v>1310</v>
      </c>
      <c r="E4" s="76">
        <v>1288</v>
      </c>
      <c r="F4" s="55">
        <f t="shared" si="0"/>
        <v>3.3318708972459292E-4</v>
      </c>
      <c r="G4" s="55">
        <f t="shared" si="1"/>
        <v>5.1428571428571428E-2</v>
      </c>
      <c r="H4" s="38">
        <f t="shared" si="2"/>
        <v>63</v>
      </c>
      <c r="I4" s="56">
        <f t="shared" si="4"/>
        <v>1.7093135885003894E-4</v>
      </c>
      <c r="J4" s="44">
        <f t="shared" si="3"/>
        <v>-22</v>
      </c>
      <c r="L4" s="148"/>
      <c r="M4" s="149"/>
      <c r="U4" s="3"/>
      <c r="V4" s="12"/>
    </row>
    <row r="5" spans="1:22">
      <c r="A5" s="53">
        <v>5</v>
      </c>
      <c r="B5" s="54" t="s">
        <v>5</v>
      </c>
      <c r="C5" s="76">
        <v>470</v>
      </c>
      <c r="D5" s="77">
        <v>480</v>
      </c>
      <c r="E5" s="76">
        <v>490</v>
      </c>
      <c r="F5" s="55">
        <f t="shared" si="0"/>
        <v>1.2675595804739949E-4</v>
      </c>
      <c r="G5" s="55">
        <f t="shared" si="1"/>
        <v>4.2553191489361701E-2</v>
      </c>
      <c r="H5" s="38">
        <f t="shared" si="2"/>
        <v>20</v>
      </c>
      <c r="I5" s="56">
        <f t="shared" si="4"/>
        <v>5.4263923444456805E-5</v>
      </c>
      <c r="J5" s="44">
        <f t="shared" si="3"/>
        <v>10</v>
      </c>
      <c r="L5" s="148"/>
      <c r="M5" s="149"/>
      <c r="U5" s="3"/>
      <c r="V5" s="12"/>
    </row>
    <row r="6" spans="1:22">
      <c r="A6" s="53">
        <v>6</v>
      </c>
      <c r="B6" s="54" t="s">
        <v>6</v>
      </c>
      <c r="C6" s="76">
        <v>76</v>
      </c>
      <c r="D6" s="77">
        <v>96</v>
      </c>
      <c r="E6" s="76">
        <v>97</v>
      </c>
      <c r="F6" s="55">
        <f t="shared" si="0"/>
        <v>2.5092505980811736E-5</v>
      </c>
      <c r="G6" s="55">
        <f t="shared" si="1"/>
        <v>0.27631578947368424</v>
      </c>
      <c r="H6" s="38">
        <f t="shared" si="2"/>
        <v>21</v>
      </c>
      <c r="I6" s="56">
        <f t="shared" si="4"/>
        <v>5.6977119616679646E-5</v>
      </c>
      <c r="J6" s="44">
        <f t="shared" si="3"/>
        <v>1</v>
      </c>
      <c r="L6" s="148"/>
      <c r="M6" s="149"/>
      <c r="U6" s="3"/>
      <c r="V6" s="12"/>
    </row>
    <row r="7" spans="1:22">
      <c r="A7" s="53">
        <v>7</v>
      </c>
      <c r="B7" s="54" t="s">
        <v>7</v>
      </c>
      <c r="C7" s="76">
        <v>884</v>
      </c>
      <c r="D7" s="77">
        <v>922</v>
      </c>
      <c r="E7" s="76">
        <v>883</v>
      </c>
      <c r="F7" s="55">
        <f t="shared" si="0"/>
        <v>2.2841941011398723E-4</v>
      </c>
      <c r="G7" s="55">
        <f t="shared" si="1"/>
        <v>-1.1312217194570137E-3</v>
      </c>
      <c r="H7" s="38">
        <f t="shared" si="2"/>
        <v>-1</v>
      </c>
      <c r="I7" s="56">
        <f t="shared" si="4"/>
        <v>-2.7131961722228402E-6</v>
      </c>
      <c r="J7" s="44">
        <f t="shared" si="3"/>
        <v>-39</v>
      </c>
      <c r="L7" s="148"/>
      <c r="M7" s="149"/>
      <c r="U7" s="3"/>
      <c r="V7" s="12"/>
    </row>
    <row r="8" spans="1:22">
      <c r="A8" s="53">
        <v>8</v>
      </c>
      <c r="B8" s="54" t="s">
        <v>8</v>
      </c>
      <c r="C8" s="76">
        <v>2633</v>
      </c>
      <c r="D8" s="77">
        <v>3236</v>
      </c>
      <c r="E8" s="76">
        <v>3065</v>
      </c>
      <c r="F8" s="55">
        <f t="shared" si="0"/>
        <v>7.9287145186791722E-4</v>
      </c>
      <c r="G8" s="55">
        <f t="shared" si="1"/>
        <v>0.16407140144322066</v>
      </c>
      <c r="H8" s="38">
        <f t="shared" si="2"/>
        <v>432</v>
      </c>
      <c r="I8" s="56">
        <f t="shared" si="4"/>
        <v>1.172100746400267E-3</v>
      </c>
      <c r="J8" s="44">
        <f t="shared" si="3"/>
        <v>-171</v>
      </c>
      <c r="L8" s="148"/>
      <c r="M8" s="149"/>
      <c r="U8" s="3"/>
      <c r="V8" s="12"/>
    </row>
    <row r="9" spans="1:22">
      <c r="A9" s="53">
        <v>9</v>
      </c>
      <c r="B9" s="54" t="s">
        <v>9</v>
      </c>
      <c r="C9" s="76">
        <v>508</v>
      </c>
      <c r="D9" s="77">
        <v>465</v>
      </c>
      <c r="E9" s="76">
        <v>465</v>
      </c>
      <c r="F9" s="55">
        <f t="shared" si="0"/>
        <v>1.2028881733069543E-4</v>
      </c>
      <c r="G9" s="55">
        <f t="shared" si="1"/>
        <v>-8.4645669291338585E-2</v>
      </c>
      <c r="H9" s="38">
        <f t="shared" si="2"/>
        <v>-43</v>
      </c>
      <c r="I9" s="56">
        <f t="shared" si="4"/>
        <v>-1.1666743540558213E-4</v>
      </c>
      <c r="J9" s="44">
        <f t="shared" si="3"/>
        <v>0</v>
      </c>
      <c r="L9" s="148"/>
      <c r="M9" s="149"/>
      <c r="U9" s="3"/>
      <c r="V9" s="12"/>
    </row>
    <row r="10" spans="1:22">
      <c r="A10" s="57">
        <v>10</v>
      </c>
      <c r="B10" s="54" t="s">
        <v>10</v>
      </c>
      <c r="C10" s="77">
        <v>118958</v>
      </c>
      <c r="D10" s="77">
        <v>128632</v>
      </c>
      <c r="E10" s="77">
        <v>127685</v>
      </c>
      <c r="F10" s="55">
        <f t="shared" si="0"/>
        <v>3.3030274496494295E-2</v>
      </c>
      <c r="G10" s="55">
        <f t="shared" si="1"/>
        <v>7.3362026933875821E-2</v>
      </c>
      <c r="H10" s="38">
        <f t="shared" si="2"/>
        <v>8727</v>
      </c>
      <c r="I10" s="56">
        <f t="shared" si="4"/>
        <v>2.3678062994988727E-2</v>
      </c>
      <c r="J10" s="44">
        <f t="shared" si="3"/>
        <v>-947</v>
      </c>
      <c r="L10" s="148"/>
      <c r="M10" s="149"/>
      <c r="U10" s="3"/>
      <c r="V10" s="12"/>
    </row>
    <row r="11" spans="1:22">
      <c r="A11" s="57">
        <v>11</v>
      </c>
      <c r="B11" s="54" t="s">
        <v>11</v>
      </c>
      <c r="C11" s="77">
        <v>2300</v>
      </c>
      <c r="D11" s="77">
        <v>2563</v>
      </c>
      <c r="E11" s="77">
        <v>2504</v>
      </c>
      <c r="F11" s="55">
        <f t="shared" si="0"/>
        <v>6.4774881418507816E-4</v>
      </c>
      <c r="G11" s="55">
        <f t="shared" si="1"/>
        <v>8.8695652173913037E-2</v>
      </c>
      <c r="H11" s="38">
        <f t="shared" si="2"/>
        <v>204</v>
      </c>
      <c r="I11" s="56">
        <f t="shared" si="4"/>
        <v>5.534920191334594E-4</v>
      </c>
      <c r="J11" s="44">
        <f t="shared" si="3"/>
        <v>-59</v>
      </c>
      <c r="L11" s="148"/>
      <c r="M11" s="149"/>
      <c r="U11" s="3"/>
      <c r="V11" s="12"/>
    </row>
    <row r="12" spans="1:22">
      <c r="A12" s="57">
        <v>12</v>
      </c>
      <c r="B12" s="54" t="s">
        <v>12</v>
      </c>
      <c r="C12" s="77">
        <v>757</v>
      </c>
      <c r="D12" s="77">
        <v>596</v>
      </c>
      <c r="E12" s="77">
        <v>833</v>
      </c>
      <c r="F12" s="55">
        <f t="shared" si="0"/>
        <v>2.1548512868057912E-4</v>
      </c>
      <c r="G12" s="55">
        <f t="shared" si="1"/>
        <v>0.10039630118890357</v>
      </c>
      <c r="H12" s="38">
        <f t="shared" si="2"/>
        <v>76</v>
      </c>
      <c r="I12" s="56">
        <f t="shared" si="4"/>
        <v>2.0620290908893586E-4</v>
      </c>
      <c r="J12" s="44">
        <f t="shared" si="3"/>
        <v>237</v>
      </c>
      <c r="L12" s="89"/>
      <c r="M12"/>
    </row>
    <row r="13" spans="1:22">
      <c r="A13" s="57">
        <v>13</v>
      </c>
      <c r="B13" s="54" t="s">
        <v>13</v>
      </c>
      <c r="C13" s="77">
        <v>126205</v>
      </c>
      <c r="D13" s="77">
        <v>122446</v>
      </c>
      <c r="E13" s="77">
        <v>121708</v>
      </c>
      <c r="F13" s="55">
        <f t="shared" si="0"/>
        <v>3.1484110493944686E-2</v>
      </c>
      <c r="G13" s="55">
        <f t="shared" si="1"/>
        <v>-3.5632502674220516E-2</v>
      </c>
      <c r="H13" s="38">
        <f t="shared" si="2"/>
        <v>-4497</v>
      </c>
      <c r="I13" s="56">
        <f t="shared" si="4"/>
        <v>-1.2201243186486112E-2</v>
      </c>
      <c r="J13" s="44">
        <f t="shared" si="3"/>
        <v>-738</v>
      </c>
      <c r="L13" s="3"/>
      <c r="M13" s="12"/>
    </row>
    <row r="14" spans="1:22">
      <c r="A14" s="57">
        <v>14</v>
      </c>
      <c r="B14" s="54" t="s">
        <v>14</v>
      </c>
      <c r="C14" s="77">
        <v>245751</v>
      </c>
      <c r="D14" s="77">
        <v>240327</v>
      </c>
      <c r="E14" s="77">
        <v>240993</v>
      </c>
      <c r="F14" s="55">
        <f t="shared" si="0"/>
        <v>6.2341425709626419E-2</v>
      </c>
      <c r="G14" s="55">
        <f t="shared" si="1"/>
        <v>-1.9361060585714809E-2</v>
      </c>
      <c r="H14" s="38">
        <f t="shared" si="2"/>
        <v>-4758</v>
      </c>
      <c r="I14" s="56">
        <f t="shared" si="4"/>
        <v>-1.2909387387436274E-2</v>
      </c>
      <c r="J14" s="44">
        <f t="shared" si="3"/>
        <v>666</v>
      </c>
      <c r="L14" s="3"/>
      <c r="M14" s="12"/>
    </row>
    <row r="15" spans="1:22">
      <c r="A15" s="57">
        <v>15</v>
      </c>
      <c r="B15" s="54" t="s">
        <v>15</v>
      </c>
      <c r="C15" s="77">
        <v>13022</v>
      </c>
      <c r="D15" s="77">
        <v>12873</v>
      </c>
      <c r="E15" s="77">
        <v>12763</v>
      </c>
      <c r="F15" s="55">
        <f t="shared" si="0"/>
        <v>3.3016046786917544E-3</v>
      </c>
      <c r="G15" s="55">
        <f t="shared" si="1"/>
        <v>-1.9889417908155429E-2</v>
      </c>
      <c r="H15" s="38">
        <f t="shared" si="2"/>
        <v>-259</v>
      </c>
      <c r="I15" s="56">
        <f t="shared" si="4"/>
        <v>-7.0271780860571564E-4</v>
      </c>
      <c r="J15" s="44">
        <f t="shared" si="3"/>
        <v>-110</v>
      </c>
      <c r="L15" s="3"/>
      <c r="M15" s="12"/>
    </row>
    <row r="16" spans="1:22">
      <c r="A16" s="57">
        <v>16</v>
      </c>
      <c r="B16" s="54" t="s">
        <v>16</v>
      </c>
      <c r="C16" s="77">
        <v>10299</v>
      </c>
      <c r="D16" s="77">
        <v>8069</v>
      </c>
      <c r="E16" s="77">
        <v>8135</v>
      </c>
      <c r="F16" s="55">
        <f t="shared" si="0"/>
        <v>2.1044075892154997E-3</v>
      </c>
      <c r="G16" s="55">
        <f t="shared" si="1"/>
        <v>-0.21011748713467326</v>
      </c>
      <c r="H16" s="38">
        <f t="shared" si="2"/>
        <v>-2164</v>
      </c>
      <c r="I16" s="56">
        <f t="shared" si="4"/>
        <v>-5.8713565166902265E-3</v>
      </c>
      <c r="J16" s="44">
        <f t="shared" si="3"/>
        <v>66</v>
      </c>
      <c r="L16" s="3"/>
      <c r="M16" s="12"/>
    </row>
    <row r="17" spans="1:13">
      <c r="A17" s="57">
        <v>17</v>
      </c>
      <c r="B17" s="54" t="s">
        <v>17</v>
      </c>
      <c r="C17" s="77">
        <v>9319</v>
      </c>
      <c r="D17" s="77">
        <v>9548</v>
      </c>
      <c r="E17" s="77">
        <v>9509</v>
      </c>
      <c r="F17" s="55">
        <f t="shared" si="0"/>
        <v>2.4598416430055546E-3</v>
      </c>
      <c r="G17" s="55">
        <f t="shared" si="1"/>
        <v>2.038845369674858E-2</v>
      </c>
      <c r="H17" s="38">
        <f t="shared" si="2"/>
        <v>190</v>
      </c>
      <c r="I17" s="56">
        <f t="shared" si="4"/>
        <v>5.1550727272233962E-4</v>
      </c>
      <c r="J17" s="44">
        <f t="shared" si="3"/>
        <v>-39</v>
      </c>
      <c r="L17" s="3"/>
      <c r="M17" s="12"/>
    </row>
    <row r="18" spans="1:13">
      <c r="A18" s="57">
        <v>18</v>
      </c>
      <c r="B18" s="54" t="s">
        <v>18</v>
      </c>
      <c r="C18" s="77">
        <v>15227</v>
      </c>
      <c r="D18" s="77">
        <v>13707</v>
      </c>
      <c r="E18" s="77">
        <v>13737</v>
      </c>
      <c r="F18" s="55">
        <f t="shared" si="0"/>
        <v>3.5535644810145445E-3</v>
      </c>
      <c r="G18" s="55">
        <f t="shared" si="1"/>
        <v>-9.785249885072568E-2</v>
      </c>
      <c r="H18" s="38">
        <f t="shared" si="2"/>
        <v>-1490</v>
      </c>
      <c r="I18" s="56">
        <f t="shared" si="4"/>
        <v>-4.0426622966120316E-3</v>
      </c>
      <c r="J18" s="44">
        <f t="shared" si="3"/>
        <v>30</v>
      </c>
      <c r="L18" s="3"/>
      <c r="M18" s="12"/>
    </row>
    <row r="19" spans="1:13">
      <c r="A19" s="57">
        <v>19</v>
      </c>
      <c r="B19" s="54" t="s">
        <v>19</v>
      </c>
      <c r="C19" s="77">
        <v>944</v>
      </c>
      <c r="D19" s="77">
        <v>979</v>
      </c>
      <c r="E19" s="77">
        <v>980</v>
      </c>
      <c r="F19" s="55">
        <f t="shared" si="0"/>
        <v>2.5351191609479897E-4</v>
      </c>
      <c r="G19" s="55">
        <f t="shared" si="1"/>
        <v>3.8135593220338986E-2</v>
      </c>
      <c r="H19" s="38">
        <f t="shared" si="2"/>
        <v>36</v>
      </c>
      <c r="I19" s="56">
        <f t="shared" si="4"/>
        <v>9.7675062200022248E-5</v>
      </c>
      <c r="J19" s="44">
        <f t="shared" si="3"/>
        <v>1</v>
      </c>
      <c r="L19" s="3"/>
      <c r="M19" s="12"/>
    </row>
    <row r="20" spans="1:13">
      <c r="A20" s="57">
        <v>20</v>
      </c>
      <c r="B20" s="54" t="s">
        <v>20</v>
      </c>
      <c r="C20" s="77">
        <v>16524</v>
      </c>
      <c r="D20" s="77">
        <v>17233</v>
      </c>
      <c r="E20" s="77">
        <v>17042</v>
      </c>
      <c r="F20" s="55">
        <f t="shared" si="0"/>
        <v>4.4085204837628206E-3</v>
      </c>
      <c r="G20" s="55">
        <f t="shared" si="1"/>
        <v>3.1348341805858146E-2</v>
      </c>
      <c r="H20" s="38">
        <f t="shared" si="2"/>
        <v>518</v>
      </c>
      <c r="I20" s="56">
        <f t="shared" si="4"/>
        <v>1.4054356172114313E-3</v>
      </c>
      <c r="J20" s="44">
        <f t="shared" si="3"/>
        <v>-191</v>
      </c>
      <c r="L20" s="3"/>
      <c r="M20" s="12"/>
    </row>
    <row r="21" spans="1:13">
      <c r="A21" s="57">
        <v>21</v>
      </c>
      <c r="B21" s="54" t="s">
        <v>21</v>
      </c>
      <c r="C21" s="77">
        <v>6916</v>
      </c>
      <c r="D21" s="77">
        <v>7317</v>
      </c>
      <c r="E21" s="77">
        <v>7424</v>
      </c>
      <c r="F21" s="55">
        <f t="shared" si="0"/>
        <v>1.9204821072324363E-3</v>
      </c>
      <c r="G21" s="55">
        <f t="shared" si="1"/>
        <v>7.3452862926547138E-2</v>
      </c>
      <c r="H21" s="38">
        <f t="shared" si="2"/>
        <v>508</v>
      </c>
      <c r="I21" s="56">
        <f t="shared" si="4"/>
        <v>1.3783036554892028E-3</v>
      </c>
      <c r="J21" s="44">
        <f t="shared" si="3"/>
        <v>107</v>
      </c>
      <c r="L21" s="3"/>
      <c r="M21" s="12"/>
    </row>
    <row r="22" spans="1:13">
      <c r="A22" s="57">
        <v>22</v>
      </c>
      <c r="B22" s="54" t="s">
        <v>22</v>
      </c>
      <c r="C22" s="77">
        <v>37496</v>
      </c>
      <c r="D22" s="77">
        <v>40737</v>
      </c>
      <c r="E22" s="77">
        <v>40600</v>
      </c>
      <c r="F22" s="55">
        <f t="shared" si="0"/>
        <v>1.0502636523927385E-2</v>
      </c>
      <c r="G22" s="55">
        <f t="shared" si="1"/>
        <v>8.2782163430765943E-2</v>
      </c>
      <c r="H22" s="38">
        <f t="shared" si="2"/>
        <v>3104</v>
      </c>
      <c r="I22" s="56">
        <f t="shared" si="4"/>
        <v>8.4217609185796953E-3</v>
      </c>
      <c r="J22" s="44">
        <f t="shared" si="3"/>
        <v>-137</v>
      </c>
      <c r="L22" s="3"/>
      <c r="M22" s="12"/>
    </row>
    <row r="23" spans="1:13">
      <c r="A23" s="57">
        <v>23</v>
      </c>
      <c r="B23" s="54" t="s">
        <v>23</v>
      </c>
      <c r="C23" s="77">
        <v>26704</v>
      </c>
      <c r="D23" s="77">
        <v>28538</v>
      </c>
      <c r="E23" s="77">
        <v>28132</v>
      </c>
      <c r="F23" s="55">
        <f t="shared" si="0"/>
        <v>7.2773441056927391E-3</v>
      </c>
      <c r="G23" s="55">
        <f t="shared" si="1"/>
        <v>5.347513481126423E-2</v>
      </c>
      <c r="H23" s="38">
        <f t="shared" si="2"/>
        <v>1428</v>
      </c>
      <c r="I23" s="56">
        <f t="shared" si="4"/>
        <v>3.874444133934216E-3</v>
      </c>
      <c r="J23" s="44">
        <f t="shared" si="3"/>
        <v>-406</v>
      </c>
      <c r="L23" s="3"/>
      <c r="M23" s="12"/>
    </row>
    <row r="24" spans="1:13">
      <c r="A24" s="57">
        <v>24</v>
      </c>
      <c r="B24" s="54" t="s">
        <v>24</v>
      </c>
      <c r="C24" s="77">
        <v>11713</v>
      </c>
      <c r="D24" s="77">
        <v>11432</v>
      </c>
      <c r="E24" s="77">
        <v>11469</v>
      </c>
      <c r="F24" s="55">
        <f t="shared" si="0"/>
        <v>2.9668654751951523E-3</v>
      </c>
      <c r="G24" s="55">
        <f t="shared" si="1"/>
        <v>-2.0831554682831044E-2</v>
      </c>
      <c r="H24" s="38">
        <f t="shared" si="2"/>
        <v>-244</v>
      </c>
      <c r="I24" s="56">
        <f t="shared" si="4"/>
        <v>-6.6201986602237297E-4</v>
      </c>
      <c r="J24" s="44">
        <f t="shared" si="3"/>
        <v>37</v>
      </c>
    </row>
    <row r="25" spans="1:13">
      <c r="A25" s="57">
        <v>25</v>
      </c>
      <c r="B25" s="54" t="s">
        <v>25</v>
      </c>
      <c r="C25" s="77">
        <v>53006</v>
      </c>
      <c r="D25" s="77">
        <v>55826</v>
      </c>
      <c r="E25" s="77">
        <v>55655</v>
      </c>
      <c r="F25" s="55">
        <f t="shared" si="0"/>
        <v>1.4397148663526567E-2</v>
      </c>
      <c r="G25" s="55">
        <f t="shared" si="1"/>
        <v>4.9975474474587785E-2</v>
      </c>
      <c r="H25" s="38">
        <f t="shared" si="2"/>
        <v>2649</v>
      </c>
      <c r="I25" s="56">
        <f t="shared" si="4"/>
        <v>7.187256660218304E-3</v>
      </c>
      <c r="J25" s="44">
        <f t="shared" si="3"/>
        <v>-171</v>
      </c>
    </row>
    <row r="26" spans="1:13">
      <c r="A26" s="57">
        <v>26</v>
      </c>
      <c r="B26" s="54" t="s">
        <v>26</v>
      </c>
      <c r="C26" s="77">
        <v>11377</v>
      </c>
      <c r="D26" s="77">
        <v>11198</v>
      </c>
      <c r="E26" s="77">
        <v>11271</v>
      </c>
      <c r="F26" s="55">
        <f t="shared" si="0"/>
        <v>2.9156457207188563E-3</v>
      </c>
      <c r="G26" s="55">
        <f t="shared" si="1"/>
        <v>-9.317043157247077E-3</v>
      </c>
      <c r="H26" s="38">
        <f t="shared" si="2"/>
        <v>-106</v>
      </c>
      <c r="I26" s="56">
        <f t="shared" si="4"/>
        <v>-2.8759879425562109E-4</v>
      </c>
      <c r="J26" s="44">
        <f t="shared" si="3"/>
        <v>73</v>
      </c>
    </row>
    <row r="27" spans="1:13">
      <c r="A27" s="57">
        <v>27</v>
      </c>
      <c r="B27" s="54" t="s">
        <v>27</v>
      </c>
      <c r="C27" s="77">
        <v>26474</v>
      </c>
      <c r="D27" s="77">
        <v>28935</v>
      </c>
      <c r="E27" s="77">
        <v>29014</v>
      </c>
      <c r="F27" s="55">
        <f t="shared" si="0"/>
        <v>7.5055048301780588E-3</v>
      </c>
      <c r="G27" s="55">
        <f t="shared" si="1"/>
        <v>9.5943189544458712E-2</v>
      </c>
      <c r="H27" s="38">
        <f t="shared" si="2"/>
        <v>2540</v>
      </c>
      <c r="I27" s="56">
        <f t="shared" si="4"/>
        <v>6.8915182774460142E-3</v>
      </c>
      <c r="J27" s="44">
        <f t="shared" si="3"/>
        <v>79</v>
      </c>
    </row>
    <row r="28" spans="1:13">
      <c r="A28" s="57">
        <v>28</v>
      </c>
      <c r="B28" s="54" t="s">
        <v>28</v>
      </c>
      <c r="C28" s="77">
        <v>17021</v>
      </c>
      <c r="D28" s="77">
        <v>18776</v>
      </c>
      <c r="E28" s="77">
        <v>18824</v>
      </c>
      <c r="F28" s="55">
        <f t="shared" si="0"/>
        <v>4.8694982740494852E-3</v>
      </c>
      <c r="G28" s="55">
        <f t="shared" si="1"/>
        <v>0.1059279713295341</v>
      </c>
      <c r="H28" s="38">
        <f t="shared" si="2"/>
        <v>1803</v>
      </c>
      <c r="I28" s="56">
        <f t="shared" si="4"/>
        <v>4.8918926985177811E-3</v>
      </c>
      <c r="J28" s="44">
        <f t="shared" si="3"/>
        <v>48</v>
      </c>
    </row>
    <row r="29" spans="1:13">
      <c r="A29" s="57">
        <v>29</v>
      </c>
      <c r="B29" s="54" t="s">
        <v>29</v>
      </c>
      <c r="C29" s="77">
        <v>22038</v>
      </c>
      <c r="D29" s="77">
        <v>26147</v>
      </c>
      <c r="E29" s="77">
        <v>26246</v>
      </c>
      <c r="F29" s="55">
        <f t="shared" si="0"/>
        <v>6.7894630100245853E-3</v>
      </c>
      <c r="G29" s="55">
        <f t="shared" si="1"/>
        <v>0.19094291678010708</v>
      </c>
      <c r="H29" s="38">
        <f t="shared" si="2"/>
        <v>4208</v>
      </c>
      <c r="I29" s="56">
        <f t="shared" si="4"/>
        <v>1.1417129492713712E-2</v>
      </c>
      <c r="J29" s="44">
        <f t="shared" si="3"/>
        <v>99</v>
      </c>
    </row>
    <row r="30" spans="1:13">
      <c r="A30" s="57">
        <v>30</v>
      </c>
      <c r="B30" s="54" t="s">
        <v>30</v>
      </c>
      <c r="C30" s="77">
        <v>2762</v>
      </c>
      <c r="D30" s="77">
        <v>3083</v>
      </c>
      <c r="E30" s="77">
        <v>3050</v>
      </c>
      <c r="F30" s="55">
        <f t="shared" si="0"/>
        <v>7.8899116743789478E-4</v>
      </c>
      <c r="G30" s="55">
        <f t="shared" si="1"/>
        <v>0.10427226647356988</v>
      </c>
      <c r="H30" s="38">
        <f t="shared" si="2"/>
        <v>288</v>
      </c>
      <c r="I30" s="56">
        <f t="shared" si="4"/>
        <v>7.8140049760017799E-4</v>
      </c>
      <c r="J30" s="44">
        <f t="shared" si="3"/>
        <v>-33</v>
      </c>
    </row>
    <row r="31" spans="1:13">
      <c r="A31" s="57">
        <v>31</v>
      </c>
      <c r="B31" s="54" t="s">
        <v>31</v>
      </c>
      <c r="C31" s="77">
        <v>20671</v>
      </c>
      <c r="D31" s="77">
        <v>21749</v>
      </c>
      <c r="E31" s="77">
        <v>21901</v>
      </c>
      <c r="F31" s="55">
        <f t="shared" si="0"/>
        <v>5.6654739534614208E-3</v>
      </c>
      <c r="G31" s="55">
        <f t="shared" si="1"/>
        <v>5.9503652459968075E-2</v>
      </c>
      <c r="H31" s="38">
        <f t="shared" si="2"/>
        <v>1230</v>
      </c>
      <c r="I31" s="56">
        <f t="shared" si="4"/>
        <v>3.3372312918340933E-3</v>
      </c>
      <c r="J31" s="44">
        <f t="shared" si="3"/>
        <v>152</v>
      </c>
    </row>
    <row r="32" spans="1:13">
      <c r="A32" s="57">
        <v>32</v>
      </c>
      <c r="B32" s="54" t="s">
        <v>32</v>
      </c>
      <c r="C32" s="77">
        <v>14336</v>
      </c>
      <c r="D32" s="77">
        <v>15270</v>
      </c>
      <c r="E32" s="77">
        <v>15290</v>
      </c>
      <c r="F32" s="55">
        <f t="shared" si="0"/>
        <v>3.9553032623361999E-3</v>
      </c>
      <c r="G32" s="55">
        <f t="shared" si="1"/>
        <v>6.6545758928571425E-2</v>
      </c>
      <c r="H32" s="38">
        <f t="shared" si="2"/>
        <v>954</v>
      </c>
      <c r="I32" s="56">
        <f t="shared" si="4"/>
        <v>2.5883891483005897E-3</v>
      </c>
      <c r="J32" s="44">
        <f t="shared" si="3"/>
        <v>20</v>
      </c>
    </row>
    <row r="33" spans="1:10">
      <c r="A33" s="57">
        <v>33</v>
      </c>
      <c r="B33" s="54" t="s">
        <v>33</v>
      </c>
      <c r="C33" s="77">
        <v>22363</v>
      </c>
      <c r="D33" s="77">
        <v>24380</v>
      </c>
      <c r="E33" s="77">
        <v>24647</v>
      </c>
      <c r="F33" s="55">
        <f t="shared" si="0"/>
        <v>6.3758246897841937E-3</v>
      </c>
      <c r="G33" s="55">
        <f t="shared" si="1"/>
        <v>0.10213298752403524</v>
      </c>
      <c r="H33" s="38">
        <f t="shared" si="2"/>
        <v>2284</v>
      </c>
      <c r="I33" s="56">
        <f t="shared" si="4"/>
        <v>6.196940057356967E-3</v>
      </c>
      <c r="J33" s="44">
        <f t="shared" si="3"/>
        <v>267</v>
      </c>
    </row>
    <row r="34" spans="1:10">
      <c r="A34" s="57">
        <v>35</v>
      </c>
      <c r="B34" s="54" t="s">
        <v>34</v>
      </c>
      <c r="C34" s="77">
        <v>9984</v>
      </c>
      <c r="D34" s="77">
        <v>9898</v>
      </c>
      <c r="E34" s="77">
        <v>9923</v>
      </c>
      <c r="F34" s="55">
        <f t="shared" ref="F34:F65" si="5">E34/$E$90</f>
        <v>2.5669374932741737E-3</v>
      </c>
      <c r="G34" s="55">
        <f t="shared" ref="G34:G65" si="6">(E34-C34)/C34</f>
        <v>-6.109775641025641E-3</v>
      </c>
      <c r="H34" s="38">
        <f t="shared" ref="H34:H65" si="7">E34-C34</f>
        <v>-61</v>
      </c>
      <c r="I34" s="56">
        <f t="shared" si="4"/>
        <v>-1.6550496650559324E-4</v>
      </c>
      <c r="J34" s="44">
        <f t="shared" ref="J34:J66" si="8">E34-D34</f>
        <v>25</v>
      </c>
    </row>
    <row r="35" spans="1:10">
      <c r="A35" s="57">
        <v>36</v>
      </c>
      <c r="B35" s="54" t="s">
        <v>35</v>
      </c>
      <c r="C35" s="77">
        <v>1722</v>
      </c>
      <c r="D35" s="77">
        <v>1600</v>
      </c>
      <c r="E35" s="77">
        <v>1612</v>
      </c>
      <c r="F35" s="55">
        <f t="shared" si="5"/>
        <v>4.1700123341307751E-4</v>
      </c>
      <c r="G35" s="55">
        <f t="shared" si="6"/>
        <v>-6.3879210220673638E-2</v>
      </c>
      <c r="H35" s="38">
        <f t="shared" si="7"/>
        <v>-110</v>
      </c>
      <c r="I35" s="56">
        <f t="shared" si="4"/>
        <v>-2.9845157894451243E-4</v>
      </c>
      <c r="J35" s="44">
        <f t="shared" si="8"/>
        <v>12</v>
      </c>
    </row>
    <row r="36" spans="1:10">
      <c r="A36" s="57">
        <v>37</v>
      </c>
      <c r="B36" s="54" t="s">
        <v>36</v>
      </c>
      <c r="C36" s="77">
        <v>814</v>
      </c>
      <c r="D36" s="77">
        <v>1103</v>
      </c>
      <c r="E36" s="77">
        <v>1160</v>
      </c>
      <c r="F36" s="55">
        <f t="shared" si="5"/>
        <v>3.0007532925506816E-4</v>
      </c>
      <c r="G36" s="55">
        <f t="shared" si="6"/>
        <v>0.42506142506142508</v>
      </c>
      <c r="H36" s="38">
        <f t="shared" si="7"/>
        <v>346</v>
      </c>
      <c r="I36" s="56">
        <f t="shared" si="4"/>
        <v>9.3876587558910268E-4</v>
      </c>
      <c r="J36" s="44">
        <f t="shared" si="8"/>
        <v>57</v>
      </c>
    </row>
    <row r="37" spans="1:10">
      <c r="A37" s="57">
        <v>38</v>
      </c>
      <c r="B37" s="54" t="s">
        <v>37</v>
      </c>
      <c r="C37" s="77">
        <v>6516</v>
      </c>
      <c r="D37" s="77">
        <v>8055</v>
      </c>
      <c r="E37" s="77">
        <v>8232</v>
      </c>
      <c r="F37" s="55">
        <f t="shared" si="5"/>
        <v>2.1295000951963112E-3</v>
      </c>
      <c r="G37" s="55">
        <f t="shared" si="6"/>
        <v>0.26335174953959484</v>
      </c>
      <c r="H37" s="38">
        <f t="shared" si="7"/>
        <v>1716</v>
      </c>
      <c r="I37" s="56">
        <f t="shared" si="4"/>
        <v>4.6558446315343935E-3</v>
      </c>
      <c r="J37" s="44">
        <f t="shared" si="8"/>
        <v>177</v>
      </c>
    </row>
    <row r="38" spans="1:10">
      <c r="A38" s="57">
        <v>39</v>
      </c>
      <c r="B38" s="54" t="s">
        <v>38</v>
      </c>
      <c r="C38" s="77">
        <v>180</v>
      </c>
      <c r="D38" s="77">
        <v>226</v>
      </c>
      <c r="E38" s="77">
        <v>231</v>
      </c>
      <c r="F38" s="55">
        <f t="shared" si="5"/>
        <v>5.9756380222345472E-5</v>
      </c>
      <c r="G38" s="55">
        <f t="shared" si="6"/>
        <v>0.28333333333333333</v>
      </c>
      <c r="H38" s="38">
        <f t="shared" si="7"/>
        <v>51</v>
      </c>
      <c r="I38" s="56">
        <f t="shared" si="4"/>
        <v>1.3837300478336485E-4</v>
      </c>
      <c r="J38" s="44">
        <f t="shared" si="8"/>
        <v>5</v>
      </c>
    </row>
    <row r="39" spans="1:10">
      <c r="A39" s="57">
        <v>41</v>
      </c>
      <c r="B39" s="54" t="s">
        <v>39</v>
      </c>
      <c r="C39" s="77">
        <v>34298</v>
      </c>
      <c r="D39" s="77">
        <v>39885</v>
      </c>
      <c r="E39" s="77">
        <v>40592</v>
      </c>
      <c r="F39" s="55">
        <f t="shared" si="5"/>
        <v>1.050056703889804E-2</v>
      </c>
      <c r="G39" s="55">
        <f t="shared" si="6"/>
        <v>0.18350924252142983</v>
      </c>
      <c r="H39" s="38">
        <f t="shared" si="7"/>
        <v>6294</v>
      </c>
      <c r="I39" s="56">
        <f t="shared" si="4"/>
        <v>1.7076856707970555E-2</v>
      </c>
      <c r="J39" s="44">
        <f t="shared" si="8"/>
        <v>707</v>
      </c>
    </row>
    <row r="40" spans="1:10">
      <c r="A40" s="57">
        <v>42</v>
      </c>
      <c r="B40" s="54" t="s">
        <v>40</v>
      </c>
      <c r="C40" s="77">
        <v>16889</v>
      </c>
      <c r="D40" s="77">
        <v>22302</v>
      </c>
      <c r="E40" s="77">
        <v>22513</v>
      </c>
      <c r="F40" s="55">
        <f t="shared" si="5"/>
        <v>5.8237895582063355E-3</v>
      </c>
      <c r="G40" s="55">
        <f t="shared" si="6"/>
        <v>0.33299780922493932</v>
      </c>
      <c r="H40" s="38">
        <f t="shared" si="7"/>
        <v>5624</v>
      </c>
      <c r="I40" s="56">
        <f t="shared" si="4"/>
        <v>1.5259015272581253E-2</v>
      </c>
      <c r="J40" s="44">
        <f t="shared" si="8"/>
        <v>211</v>
      </c>
    </row>
    <row r="41" spans="1:10">
      <c r="A41" s="57">
        <v>43</v>
      </c>
      <c r="B41" s="54" t="s">
        <v>41</v>
      </c>
      <c r="C41" s="77">
        <v>40050</v>
      </c>
      <c r="D41" s="77">
        <v>41843</v>
      </c>
      <c r="E41" s="77">
        <v>42192</v>
      </c>
      <c r="F41" s="55">
        <f t="shared" si="5"/>
        <v>1.09144640447671E-2</v>
      </c>
      <c r="G41" s="55">
        <f t="shared" si="6"/>
        <v>5.3483146067415728E-2</v>
      </c>
      <c r="H41" s="38">
        <f t="shared" si="7"/>
        <v>2142</v>
      </c>
      <c r="I41" s="56">
        <f t="shared" si="4"/>
        <v>5.8116662009013234E-3</v>
      </c>
      <c r="J41" s="44">
        <f t="shared" si="8"/>
        <v>349</v>
      </c>
    </row>
    <row r="42" spans="1:10">
      <c r="A42" s="57">
        <v>45</v>
      </c>
      <c r="B42" s="54" t="s">
        <v>42</v>
      </c>
      <c r="C42" s="77">
        <v>28882</v>
      </c>
      <c r="D42" s="77">
        <v>32046</v>
      </c>
      <c r="E42" s="77">
        <v>32373</v>
      </c>
      <c r="F42" s="55">
        <f t="shared" si="5"/>
        <v>8.3744298568744161E-3</v>
      </c>
      <c r="G42" s="55">
        <f t="shared" si="6"/>
        <v>0.12087113080811578</v>
      </c>
      <c r="H42" s="38">
        <f t="shared" si="7"/>
        <v>3491</v>
      </c>
      <c r="I42" s="56">
        <f t="shared" si="4"/>
        <v>9.4717678372299354E-3</v>
      </c>
      <c r="J42" s="44">
        <f t="shared" si="8"/>
        <v>327</v>
      </c>
    </row>
    <row r="43" spans="1:10">
      <c r="A43" s="57">
        <v>46</v>
      </c>
      <c r="B43" s="54" t="s">
        <v>43</v>
      </c>
      <c r="C43" s="77">
        <v>173537</v>
      </c>
      <c r="D43" s="77">
        <v>186421</v>
      </c>
      <c r="E43" s="77">
        <v>188504</v>
      </c>
      <c r="F43" s="55">
        <f t="shared" si="5"/>
        <v>4.8763275746463247E-2</v>
      </c>
      <c r="G43" s="55">
        <f t="shared" si="6"/>
        <v>8.6246737007093593E-2</v>
      </c>
      <c r="H43" s="38">
        <f t="shared" si="7"/>
        <v>14967</v>
      </c>
      <c r="I43" s="56">
        <f t="shared" si="4"/>
        <v>4.0608407109659253E-2</v>
      </c>
      <c r="J43" s="44">
        <f t="shared" si="8"/>
        <v>2083</v>
      </c>
    </row>
    <row r="44" spans="1:10">
      <c r="A44" s="57">
        <v>47</v>
      </c>
      <c r="B44" s="54" t="s">
        <v>44</v>
      </c>
      <c r="C44" s="77">
        <v>444076</v>
      </c>
      <c r="D44" s="77">
        <v>460734</v>
      </c>
      <c r="E44" s="77">
        <v>469542</v>
      </c>
      <c r="F44" s="55">
        <f t="shared" si="5"/>
        <v>0.12146376745610622</v>
      </c>
      <c r="G44" s="55">
        <f t="shared" si="6"/>
        <v>5.7346039867049788E-2</v>
      </c>
      <c r="H44" s="38">
        <f t="shared" si="7"/>
        <v>25466</v>
      </c>
      <c r="I44" s="56">
        <f t="shared" si="4"/>
        <v>6.9094253721826843E-2</v>
      </c>
      <c r="J44" s="44">
        <f t="shared" si="8"/>
        <v>8808</v>
      </c>
    </row>
    <row r="45" spans="1:10">
      <c r="A45" s="57">
        <v>49</v>
      </c>
      <c r="B45" s="54" t="s">
        <v>45</v>
      </c>
      <c r="C45" s="77">
        <v>57488</v>
      </c>
      <c r="D45" s="77">
        <v>59269</v>
      </c>
      <c r="E45" s="77">
        <v>59556</v>
      </c>
      <c r="F45" s="55">
        <f t="shared" si="5"/>
        <v>1.5406281300961069E-2</v>
      </c>
      <c r="G45" s="55">
        <f t="shared" si="6"/>
        <v>3.5972724742554966E-2</v>
      </c>
      <c r="H45" s="38">
        <f t="shared" si="7"/>
        <v>2068</v>
      </c>
      <c r="I45" s="56">
        <f t="shared" si="4"/>
        <v>5.6108896841568336E-3</v>
      </c>
      <c r="J45" s="44">
        <f t="shared" si="8"/>
        <v>287</v>
      </c>
    </row>
    <row r="46" spans="1:10">
      <c r="A46" s="57">
        <v>50</v>
      </c>
      <c r="B46" s="54" t="s">
        <v>46</v>
      </c>
      <c r="C46" s="77">
        <v>1238</v>
      </c>
      <c r="D46" s="77">
        <v>1275</v>
      </c>
      <c r="E46" s="77">
        <v>1263</v>
      </c>
      <c r="F46" s="55">
        <f t="shared" si="5"/>
        <v>3.2671994900788887E-4</v>
      </c>
      <c r="G46" s="55">
        <f t="shared" si="6"/>
        <v>2.0193861066235864E-2</v>
      </c>
      <c r="H46" s="38">
        <f t="shared" si="7"/>
        <v>25</v>
      </c>
      <c r="I46" s="56">
        <f t="shared" si="4"/>
        <v>6.7829904305571008E-5</v>
      </c>
      <c r="J46" s="44">
        <f t="shared" si="8"/>
        <v>-12</v>
      </c>
    </row>
    <row r="47" spans="1:10">
      <c r="A47" s="57">
        <v>51</v>
      </c>
      <c r="B47" s="54" t="s">
        <v>47</v>
      </c>
      <c r="C47" s="77">
        <v>9676</v>
      </c>
      <c r="D47" s="77">
        <v>11020</v>
      </c>
      <c r="E47" s="77">
        <v>11063</v>
      </c>
      <c r="F47" s="55">
        <f t="shared" si="5"/>
        <v>2.8618391099558787E-3</v>
      </c>
      <c r="G47" s="55">
        <f t="shared" si="6"/>
        <v>0.14334435717238528</v>
      </c>
      <c r="H47" s="38">
        <f t="shared" si="7"/>
        <v>1387</v>
      </c>
      <c r="I47" s="56">
        <f t="shared" si="4"/>
        <v>3.7632030908730796E-3</v>
      </c>
      <c r="J47" s="44">
        <f t="shared" si="8"/>
        <v>43</v>
      </c>
    </row>
    <row r="48" spans="1:10">
      <c r="A48" s="57">
        <v>52</v>
      </c>
      <c r="B48" s="54" t="s">
        <v>48</v>
      </c>
      <c r="C48" s="77">
        <v>43474</v>
      </c>
      <c r="D48" s="77">
        <v>45403</v>
      </c>
      <c r="E48" s="77">
        <v>44334</v>
      </c>
      <c r="F48" s="55">
        <f t="shared" si="5"/>
        <v>1.1468568661374304E-2</v>
      </c>
      <c r="G48" s="55">
        <f t="shared" si="6"/>
        <v>1.978193862998574E-2</v>
      </c>
      <c r="H48" s="38">
        <f t="shared" si="7"/>
        <v>860</v>
      </c>
      <c r="I48" s="56">
        <f t="shared" si="4"/>
        <v>2.3333487081116425E-3</v>
      </c>
      <c r="J48" s="44">
        <f t="shared" si="8"/>
        <v>-1069</v>
      </c>
    </row>
    <row r="49" spans="1:10">
      <c r="A49" s="57">
        <v>53</v>
      </c>
      <c r="B49" s="54" t="s">
        <v>49</v>
      </c>
      <c r="C49" s="77">
        <v>5605</v>
      </c>
      <c r="D49" s="77">
        <v>6136</v>
      </c>
      <c r="E49" s="77">
        <v>6909</v>
      </c>
      <c r="F49" s="55">
        <f t="shared" si="5"/>
        <v>1.7872590084683328E-3</v>
      </c>
      <c r="G49" s="55">
        <f t="shared" si="6"/>
        <v>0.23264942016057091</v>
      </c>
      <c r="H49" s="38">
        <f t="shared" si="7"/>
        <v>1304</v>
      </c>
      <c r="I49" s="56">
        <f t="shared" si="4"/>
        <v>3.5380078085785836E-3</v>
      </c>
      <c r="J49" s="44">
        <f t="shared" si="8"/>
        <v>773</v>
      </c>
    </row>
    <row r="50" spans="1:10">
      <c r="A50" s="57">
        <v>55</v>
      </c>
      <c r="B50" s="54" t="s">
        <v>50</v>
      </c>
      <c r="C50" s="77">
        <v>65941</v>
      </c>
      <c r="D50" s="77">
        <v>80880</v>
      </c>
      <c r="E50" s="77">
        <v>70672</v>
      </c>
      <c r="F50" s="55">
        <f t="shared" si="5"/>
        <v>1.8281830749236359E-2</v>
      </c>
      <c r="G50" s="55">
        <f t="shared" si="6"/>
        <v>7.1745954717095592E-2</v>
      </c>
      <c r="H50" s="38">
        <f t="shared" si="7"/>
        <v>4731</v>
      </c>
      <c r="I50" s="56">
        <f t="shared" si="4"/>
        <v>1.2836131090786258E-2</v>
      </c>
      <c r="J50" s="44">
        <f t="shared" si="8"/>
        <v>-10208</v>
      </c>
    </row>
    <row r="51" spans="1:10">
      <c r="A51" s="57">
        <v>56</v>
      </c>
      <c r="B51" s="54" t="s">
        <v>51</v>
      </c>
      <c r="C51" s="77">
        <v>160522</v>
      </c>
      <c r="D51" s="77">
        <v>177381</v>
      </c>
      <c r="E51" s="77">
        <v>179469</v>
      </c>
      <c r="F51" s="55">
        <f t="shared" si="5"/>
        <v>4.6426051091446402E-2</v>
      </c>
      <c r="G51" s="55">
        <f t="shared" si="6"/>
        <v>0.11803366516739139</v>
      </c>
      <c r="H51" s="38">
        <f t="shared" si="7"/>
        <v>18947</v>
      </c>
      <c r="I51" s="56">
        <f t="shared" si="4"/>
        <v>5.1406927875106152E-2</v>
      </c>
      <c r="J51" s="44">
        <f t="shared" si="8"/>
        <v>2088</v>
      </c>
    </row>
    <row r="52" spans="1:10">
      <c r="A52" s="57">
        <v>58</v>
      </c>
      <c r="B52" s="54" t="s">
        <v>52</v>
      </c>
      <c r="C52" s="77">
        <v>6615</v>
      </c>
      <c r="D52" s="77">
        <v>8550</v>
      </c>
      <c r="E52" s="77">
        <v>8710</v>
      </c>
      <c r="F52" s="55">
        <f t="shared" si="5"/>
        <v>2.2531518256996928E-3</v>
      </c>
      <c r="G52" s="55">
        <f t="shared" si="6"/>
        <v>0.31670445956160242</v>
      </c>
      <c r="H52" s="38">
        <f t="shared" si="7"/>
        <v>2095</v>
      </c>
      <c r="I52" s="56">
        <f t="shared" si="4"/>
        <v>5.6841459808068505E-3</v>
      </c>
      <c r="J52" s="44">
        <f t="shared" si="8"/>
        <v>160</v>
      </c>
    </row>
    <row r="53" spans="1:10">
      <c r="A53" s="57">
        <v>59</v>
      </c>
      <c r="B53" s="54" t="s">
        <v>53</v>
      </c>
      <c r="C53" s="77">
        <v>9305</v>
      </c>
      <c r="D53" s="77">
        <v>8470</v>
      </c>
      <c r="E53" s="77">
        <v>8152</v>
      </c>
      <c r="F53" s="55">
        <f t="shared" si="5"/>
        <v>2.1088052449028585E-3</v>
      </c>
      <c r="G53" s="55">
        <f t="shared" si="6"/>
        <v>-0.12391187533584094</v>
      </c>
      <c r="H53" s="38">
        <f t="shared" si="7"/>
        <v>-1153</v>
      </c>
      <c r="I53" s="56">
        <f t="shared" si="4"/>
        <v>-3.1283151865729346E-3</v>
      </c>
      <c r="J53" s="44">
        <f t="shared" si="8"/>
        <v>-318</v>
      </c>
    </row>
    <row r="54" spans="1:10">
      <c r="A54" s="57">
        <v>60</v>
      </c>
      <c r="B54" s="54" t="s">
        <v>54</v>
      </c>
      <c r="C54" s="77">
        <v>2841</v>
      </c>
      <c r="D54" s="77">
        <v>2953</v>
      </c>
      <c r="E54" s="77">
        <v>2983</v>
      </c>
      <c r="F54" s="55">
        <f t="shared" si="5"/>
        <v>7.7165923031712784E-4</v>
      </c>
      <c r="G54" s="55">
        <f t="shared" si="6"/>
        <v>4.9982400563181976E-2</v>
      </c>
      <c r="H54" s="38">
        <f t="shared" si="7"/>
        <v>142</v>
      </c>
      <c r="I54" s="56">
        <f t="shared" si="4"/>
        <v>3.8527385645564333E-4</v>
      </c>
      <c r="J54" s="44">
        <f t="shared" si="8"/>
        <v>30</v>
      </c>
    </row>
    <row r="55" spans="1:10">
      <c r="A55" s="57">
        <v>61</v>
      </c>
      <c r="B55" s="54" t="s">
        <v>55</v>
      </c>
      <c r="C55" s="77">
        <v>6778</v>
      </c>
      <c r="D55" s="77">
        <v>7793</v>
      </c>
      <c r="E55" s="77">
        <v>7912</v>
      </c>
      <c r="F55" s="55">
        <f t="shared" si="5"/>
        <v>2.0467206940224993E-3</v>
      </c>
      <c r="G55" s="55">
        <f t="shared" si="6"/>
        <v>0.16730598996754203</v>
      </c>
      <c r="H55" s="38">
        <f t="shared" si="7"/>
        <v>1134</v>
      </c>
      <c r="I55" s="56">
        <f t="shared" si="4"/>
        <v>3.0767644593007008E-3</v>
      </c>
      <c r="J55" s="44">
        <f t="shared" si="8"/>
        <v>119</v>
      </c>
    </row>
    <row r="56" spans="1:10">
      <c r="A56" s="57">
        <v>62</v>
      </c>
      <c r="B56" s="54" t="s">
        <v>56</v>
      </c>
      <c r="C56" s="77">
        <v>21950</v>
      </c>
      <c r="D56" s="77">
        <v>22412</v>
      </c>
      <c r="E56" s="77">
        <v>22738</v>
      </c>
      <c r="F56" s="55">
        <f t="shared" si="5"/>
        <v>5.8819938246566722E-3</v>
      </c>
      <c r="G56" s="55">
        <f t="shared" si="6"/>
        <v>3.58997722095672E-2</v>
      </c>
      <c r="H56" s="38">
        <f t="shared" si="7"/>
        <v>788</v>
      </c>
      <c r="I56" s="56">
        <f t="shared" si="4"/>
        <v>2.137998583711598E-3</v>
      </c>
      <c r="J56" s="44">
        <f t="shared" si="8"/>
        <v>326</v>
      </c>
    </row>
    <row r="57" spans="1:10">
      <c r="A57" s="57">
        <v>63</v>
      </c>
      <c r="B57" s="54" t="s">
        <v>57</v>
      </c>
      <c r="C57" s="77">
        <v>32212</v>
      </c>
      <c r="D57" s="77">
        <v>34017</v>
      </c>
      <c r="E57" s="77">
        <v>33839</v>
      </c>
      <c r="F57" s="55">
        <f t="shared" si="5"/>
        <v>8.7536629885019406E-3</v>
      </c>
      <c r="G57" s="55">
        <f t="shared" si="6"/>
        <v>5.0509127033403697E-2</v>
      </c>
      <c r="H57" s="38">
        <f t="shared" si="7"/>
        <v>1627</v>
      </c>
      <c r="I57" s="56">
        <f t="shared" si="4"/>
        <v>4.4143701722065614E-3</v>
      </c>
      <c r="J57" s="44">
        <f t="shared" si="8"/>
        <v>-178</v>
      </c>
    </row>
    <row r="58" spans="1:10">
      <c r="A58" s="57">
        <v>64</v>
      </c>
      <c r="B58" s="54" t="s">
        <v>58</v>
      </c>
      <c r="C58" s="77">
        <v>43269</v>
      </c>
      <c r="D58" s="77">
        <v>42323</v>
      </c>
      <c r="E58" s="77">
        <v>42608</v>
      </c>
      <c r="F58" s="55">
        <f t="shared" si="5"/>
        <v>1.1022077266293055E-2</v>
      </c>
      <c r="G58" s="55">
        <f t="shared" si="6"/>
        <v>-1.5276525919249348E-2</v>
      </c>
      <c r="H58" s="38">
        <f t="shared" si="7"/>
        <v>-661</v>
      </c>
      <c r="I58" s="56">
        <f t="shared" si="4"/>
        <v>-1.7934226698392973E-3</v>
      </c>
      <c r="J58" s="44">
        <f t="shared" si="8"/>
        <v>285</v>
      </c>
    </row>
    <row r="59" spans="1:10">
      <c r="A59" s="57">
        <v>65</v>
      </c>
      <c r="B59" s="54" t="s">
        <v>59</v>
      </c>
      <c r="C59" s="77">
        <v>14028</v>
      </c>
      <c r="D59" s="77">
        <v>13337</v>
      </c>
      <c r="E59" s="77">
        <v>13720</v>
      </c>
      <c r="F59" s="55">
        <f t="shared" si="5"/>
        <v>3.5491668253271854E-3</v>
      </c>
      <c r="G59" s="55">
        <f t="shared" si="6"/>
        <v>-2.1956087824351298E-2</v>
      </c>
      <c r="H59" s="38">
        <f t="shared" si="7"/>
        <v>-308</v>
      </c>
      <c r="I59" s="56">
        <f t="shared" si="4"/>
        <v>-8.3566442104463477E-4</v>
      </c>
      <c r="J59" s="44">
        <f t="shared" si="8"/>
        <v>383</v>
      </c>
    </row>
    <row r="60" spans="1:10">
      <c r="A60" s="57">
        <v>66</v>
      </c>
      <c r="B60" s="54" t="s">
        <v>60</v>
      </c>
      <c r="C60" s="77">
        <v>22846</v>
      </c>
      <c r="D60" s="77">
        <v>24964</v>
      </c>
      <c r="E60" s="77">
        <v>25559</v>
      </c>
      <c r="F60" s="55">
        <f t="shared" si="5"/>
        <v>6.6117459831295583E-3</v>
      </c>
      <c r="G60" s="55">
        <f t="shared" si="6"/>
        <v>0.11875164142519479</v>
      </c>
      <c r="H60" s="38">
        <f t="shared" si="7"/>
        <v>2713</v>
      </c>
      <c r="I60" s="56">
        <f t="shared" si="4"/>
        <v>7.3609012152405654E-3</v>
      </c>
      <c r="J60" s="44">
        <f t="shared" si="8"/>
        <v>595</v>
      </c>
    </row>
    <row r="61" spans="1:10">
      <c r="A61" s="57">
        <v>68</v>
      </c>
      <c r="B61" s="54" t="s">
        <v>61</v>
      </c>
      <c r="C61" s="77">
        <v>21265</v>
      </c>
      <c r="D61" s="77">
        <v>24678</v>
      </c>
      <c r="E61" s="77">
        <v>25298</v>
      </c>
      <c r="F61" s="55">
        <f t="shared" si="5"/>
        <v>6.5442290340471674E-3</v>
      </c>
      <c r="G61" s="55">
        <f t="shared" si="6"/>
        <v>0.18965436162708676</v>
      </c>
      <c r="H61" s="38">
        <f t="shared" si="7"/>
        <v>4033</v>
      </c>
      <c r="I61" s="56">
        <f t="shared" si="4"/>
        <v>1.0942320162574714E-2</v>
      </c>
      <c r="J61" s="44">
        <f t="shared" si="8"/>
        <v>620</v>
      </c>
    </row>
    <row r="62" spans="1:10">
      <c r="A62" s="57">
        <v>69</v>
      </c>
      <c r="B62" s="54" t="s">
        <v>62</v>
      </c>
      <c r="C62" s="77">
        <v>72456</v>
      </c>
      <c r="D62" s="77">
        <v>75291</v>
      </c>
      <c r="E62" s="77">
        <v>77179</v>
      </c>
      <c r="F62" s="55">
        <f t="shared" si="5"/>
        <v>1.996509813498009E-2</v>
      </c>
      <c r="G62" s="55">
        <f t="shared" si="6"/>
        <v>6.5184387766368548E-2</v>
      </c>
      <c r="H62" s="38">
        <f t="shared" si="7"/>
        <v>4723</v>
      </c>
      <c r="I62" s="56">
        <f t="shared" si="4"/>
        <v>1.2814425521408475E-2</v>
      </c>
      <c r="J62" s="44">
        <f t="shared" si="8"/>
        <v>1888</v>
      </c>
    </row>
    <row r="63" spans="1:10">
      <c r="A63" s="57">
        <v>70</v>
      </c>
      <c r="B63" s="54" t="s">
        <v>63</v>
      </c>
      <c r="C63" s="77">
        <v>90705</v>
      </c>
      <c r="D63" s="77">
        <v>92366</v>
      </c>
      <c r="E63" s="77">
        <v>93169</v>
      </c>
      <c r="F63" s="55">
        <f t="shared" si="5"/>
        <v>2.4101481337384004E-2</v>
      </c>
      <c r="G63" s="55">
        <f t="shared" si="6"/>
        <v>2.71649853922055E-2</v>
      </c>
      <c r="H63" s="38">
        <f t="shared" si="7"/>
        <v>2464</v>
      </c>
      <c r="I63" s="56">
        <f t="shared" si="4"/>
        <v>6.6853153683570782E-3</v>
      </c>
      <c r="J63" s="44">
        <f t="shared" si="8"/>
        <v>803</v>
      </c>
    </row>
    <row r="64" spans="1:10">
      <c r="A64" s="57">
        <v>71</v>
      </c>
      <c r="B64" s="54" t="s">
        <v>64</v>
      </c>
      <c r="C64" s="77">
        <v>42983</v>
      </c>
      <c r="D64" s="77">
        <v>46487</v>
      </c>
      <c r="E64" s="77">
        <v>46803</v>
      </c>
      <c r="F64" s="55">
        <f t="shared" si="5"/>
        <v>1.2107263478555997E-2</v>
      </c>
      <c r="G64" s="55">
        <f t="shared" si="6"/>
        <v>8.8872344880534165E-2</v>
      </c>
      <c r="H64" s="38">
        <f t="shared" si="7"/>
        <v>3820</v>
      </c>
      <c r="I64" s="56">
        <f t="shared" si="4"/>
        <v>1.0364409377891249E-2</v>
      </c>
      <c r="J64" s="44">
        <f t="shared" si="8"/>
        <v>316</v>
      </c>
    </row>
    <row r="65" spans="1:22">
      <c r="A65" s="57">
        <v>72</v>
      </c>
      <c r="B65" s="54" t="s">
        <v>65</v>
      </c>
      <c r="C65" s="77">
        <v>3657</v>
      </c>
      <c r="D65" s="77">
        <v>3707</v>
      </c>
      <c r="E65" s="77">
        <v>3761</v>
      </c>
      <c r="F65" s="55">
        <f t="shared" si="5"/>
        <v>9.7291664942095808E-4</v>
      </c>
      <c r="G65" s="55">
        <f t="shared" si="6"/>
        <v>2.8438610883237625E-2</v>
      </c>
      <c r="H65" s="38">
        <f t="shared" si="7"/>
        <v>104</v>
      </c>
      <c r="I65" s="56">
        <f t="shared" si="4"/>
        <v>2.8217240191117537E-4</v>
      </c>
      <c r="J65" s="44">
        <f t="shared" si="8"/>
        <v>54</v>
      </c>
    </row>
    <row r="66" spans="1:22">
      <c r="A66" s="57">
        <v>73</v>
      </c>
      <c r="B66" s="54" t="s">
        <v>66</v>
      </c>
      <c r="C66" s="77">
        <v>27007</v>
      </c>
      <c r="D66" s="77">
        <v>26616</v>
      </c>
      <c r="E66" s="77">
        <v>26283</v>
      </c>
      <c r="F66" s="55">
        <f t="shared" ref="F66:F90" si="9">E66/$E$90</f>
        <v>6.7990343782853074E-3</v>
      </c>
      <c r="G66" s="55">
        <f t="shared" ref="G66:G90" si="10">(E66-C66)/C66</f>
        <v>-2.6807864627689117E-2</v>
      </c>
      <c r="H66" s="38">
        <f t="shared" ref="H66:H90" si="11">E66-C66</f>
        <v>-724</v>
      </c>
      <c r="I66" s="56">
        <f t="shared" si="4"/>
        <v>-1.9643540286893362E-3</v>
      </c>
      <c r="J66" s="44">
        <f t="shared" si="8"/>
        <v>-333</v>
      </c>
    </row>
    <row r="67" spans="1:22">
      <c r="A67" s="57">
        <v>74</v>
      </c>
      <c r="B67" s="54" t="s">
        <v>67</v>
      </c>
      <c r="C67" s="77">
        <v>9299</v>
      </c>
      <c r="D67" s="77">
        <v>11203</v>
      </c>
      <c r="E67" s="77">
        <v>11760</v>
      </c>
      <c r="F67" s="55">
        <f t="shared" si="9"/>
        <v>3.0421429931375876E-3</v>
      </c>
      <c r="G67" s="55">
        <f t="shared" si="10"/>
        <v>0.26465211313044412</v>
      </c>
      <c r="H67" s="38">
        <f t="shared" si="11"/>
        <v>2461</v>
      </c>
      <c r="I67" s="56">
        <f t="shared" ref="I67:I90" si="12">H67/$H$90</f>
        <v>6.6771757798404097E-3</v>
      </c>
      <c r="J67" s="44">
        <f t="shared" ref="J67:J90" si="13">E67-D67</f>
        <v>557</v>
      </c>
    </row>
    <row r="68" spans="1:22">
      <c r="A68" s="57">
        <v>75</v>
      </c>
      <c r="B68" s="54" t="s">
        <v>68</v>
      </c>
      <c r="C68" s="77">
        <v>2384</v>
      </c>
      <c r="D68" s="77">
        <v>2519</v>
      </c>
      <c r="E68" s="77">
        <v>2558</v>
      </c>
      <c r="F68" s="55">
        <f t="shared" si="9"/>
        <v>6.6171783813315894E-4</v>
      </c>
      <c r="G68" s="55">
        <f t="shared" si="10"/>
        <v>7.2986577181208059E-2</v>
      </c>
      <c r="H68" s="38">
        <f t="shared" si="11"/>
        <v>174</v>
      </c>
      <c r="I68" s="56">
        <f t="shared" si="12"/>
        <v>4.7209613396677423E-4</v>
      </c>
      <c r="J68" s="44">
        <f t="shared" si="13"/>
        <v>39</v>
      </c>
    </row>
    <row r="69" spans="1:22">
      <c r="A69" s="57">
        <v>77</v>
      </c>
      <c r="B69" s="54" t="s">
        <v>69</v>
      </c>
      <c r="C69" s="77">
        <v>6325</v>
      </c>
      <c r="D69" s="77">
        <v>6298</v>
      </c>
      <c r="E69" s="77">
        <v>6362</v>
      </c>
      <c r="F69" s="55">
        <f t="shared" si="9"/>
        <v>1.645757969586848E-3</v>
      </c>
      <c r="G69" s="55">
        <f t="shared" si="10"/>
        <v>5.8498023715415019E-3</v>
      </c>
      <c r="H69" s="38">
        <f t="shared" si="11"/>
        <v>37</v>
      </c>
      <c r="I69" s="56">
        <f t="shared" si="12"/>
        <v>1.0038825837224508E-4</v>
      </c>
      <c r="J69" s="44">
        <f t="shared" si="13"/>
        <v>64</v>
      </c>
    </row>
    <row r="70" spans="1:22">
      <c r="A70" s="57">
        <v>78</v>
      </c>
      <c r="B70" s="54" t="s">
        <v>70</v>
      </c>
      <c r="C70" s="77">
        <v>8766</v>
      </c>
      <c r="D70" s="77">
        <v>16122</v>
      </c>
      <c r="E70" s="77">
        <v>14585</v>
      </c>
      <c r="F70" s="55">
        <f t="shared" si="9"/>
        <v>3.7729298941251458E-3</v>
      </c>
      <c r="G70" s="55">
        <f t="shared" si="10"/>
        <v>0.66381473876340402</v>
      </c>
      <c r="H70" s="38">
        <f t="shared" si="11"/>
        <v>5819</v>
      </c>
      <c r="I70" s="56">
        <f t="shared" si="12"/>
        <v>1.5788088526164708E-2</v>
      </c>
      <c r="J70" s="44">
        <f t="shared" si="13"/>
        <v>-1537</v>
      </c>
    </row>
    <row r="71" spans="1:22">
      <c r="A71" s="57">
        <v>79</v>
      </c>
      <c r="B71" s="54" t="s">
        <v>71</v>
      </c>
      <c r="C71" s="77">
        <v>19247</v>
      </c>
      <c r="D71" s="77">
        <v>19138</v>
      </c>
      <c r="E71" s="77">
        <v>19077</v>
      </c>
      <c r="F71" s="55">
        <f t="shared" si="9"/>
        <v>4.934945738102531E-3</v>
      </c>
      <c r="G71" s="55">
        <f t="shared" si="10"/>
        <v>-8.8325453317400111E-3</v>
      </c>
      <c r="H71" s="38">
        <f t="shared" si="11"/>
        <v>-170</v>
      </c>
      <c r="I71" s="56">
        <f t="shared" si="12"/>
        <v>-4.6124334927788284E-4</v>
      </c>
      <c r="J71" s="44">
        <f t="shared" si="13"/>
        <v>-61</v>
      </c>
    </row>
    <row r="72" spans="1:22">
      <c r="A72" s="57">
        <v>80</v>
      </c>
      <c r="B72" s="54" t="s">
        <v>72</v>
      </c>
      <c r="C72" s="77">
        <v>29273</v>
      </c>
      <c r="D72" s="77">
        <v>31754</v>
      </c>
      <c r="E72" s="77">
        <v>32264</v>
      </c>
      <c r="F72" s="55">
        <f t="shared" si="9"/>
        <v>8.3462331233495855E-3</v>
      </c>
      <c r="G72" s="55">
        <f t="shared" si="10"/>
        <v>0.10217606668260855</v>
      </c>
      <c r="H72" s="38">
        <f t="shared" si="11"/>
        <v>2991</v>
      </c>
      <c r="I72" s="56">
        <f t="shared" si="12"/>
        <v>8.1151697511185148E-3</v>
      </c>
      <c r="J72" s="44">
        <f t="shared" si="13"/>
        <v>510</v>
      </c>
    </row>
    <row r="73" spans="1:22">
      <c r="A73" s="57">
        <v>81</v>
      </c>
      <c r="B73" s="54" t="s">
        <v>73</v>
      </c>
      <c r="C73" s="77">
        <v>200421</v>
      </c>
      <c r="D73" s="77">
        <v>287385</v>
      </c>
      <c r="E73" s="77">
        <v>285565</v>
      </c>
      <c r="F73" s="55">
        <f t="shared" si="9"/>
        <v>7.3871561550623743E-2</v>
      </c>
      <c r="G73" s="55">
        <f t="shared" si="10"/>
        <v>0.42482574181348259</v>
      </c>
      <c r="H73" s="38">
        <f t="shared" si="11"/>
        <v>85144</v>
      </c>
      <c r="I73" s="56">
        <f t="shared" si="12"/>
        <v>0.23101237488774151</v>
      </c>
      <c r="J73" s="44">
        <f t="shared" si="13"/>
        <v>-1820</v>
      </c>
    </row>
    <row r="74" spans="1:22">
      <c r="A74" s="57">
        <v>82</v>
      </c>
      <c r="B74" s="54" t="s">
        <v>74</v>
      </c>
      <c r="C74" s="77">
        <v>159776</v>
      </c>
      <c r="D74" s="77">
        <v>166150</v>
      </c>
      <c r="E74" s="77">
        <v>167625</v>
      </c>
      <c r="F74" s="55">
        <f t="shared" si="9"/>
        <v>4.3362178505500691E-2</v>
      </c>
      <c r="G74" s="55">
        <f t="shared" si="10"/>
        <v>4.9125025035049071E-2</v>
      </c>
      <c r="H74" s="38">
        <f t="shared" si="11"/>
        <v>7849</v>
      </c>
      <c r="I74" s="56">
        <f t="shared" si="12"/>
        <v>2.1295876755777075E-2</v>
      </c>
      <c r="J74" s="44">
        <f t="shared" si="13"/>
        <v>1475</v>
      </c>
    </row>
    <row r="75" spans="1:22">
      <c r="A75" s="57">
        <v>84</v>
      </c>
      <c r="B75" s="54" t="s">
        <v>75</v>
      </c>
      <c r="C75" s="77">
        <v>2436</v>
      </c>
      <c r="D75" s="77">
        <v>10531</v>
      </c>
      <c r="E75" s="77">
        <v>12027</v>
      </c>
      <c r="F75" s="55">
        <f t="shared" si="9"/>
        <v>3.111212055991987E-3</v>
      </c>
      <c r="G75" s="55">
        <f t="shared" si="10"/>
        <v>3.937192118226601</v>
      </c>
      <c r="H75" s="38">
        <f t="shared" si="11"/>
        <v>9591</v>
      </c>
      <c r="I75" s="56">
        <f t="shared" si="12"/>
        <v>2.602226448778926E-2</v>
      </c>
      <c r="J75" s="44">
        <f t="shared" si="13"/>
        <v>1496</v>
      </c>
    </row>
    <row r="76" spans="1:22">
      <c r="A76" s="57">
        <v>85</v>
      </c>
      <c r="B76" s="54" t="s">
        <v>76</v>
      </c>
      <c r="C76" s="77">
        <v>335903</v>
      </c>
      <c r="D76" s="77">
        <v>408643</v>
      </c>
      <c r="E76" s="77">
        <v>416481</v>
      </c>
      <c r="F76" s="55">
        <f t="shared" si="9"/>
        <v>0.10773764931334487</v>
      </c>
      <c r="G76" s="55">
        <f t="shared" si="10"/>
        <v>0.23988472862701435</v>
      </c>
      <c r="H76" s="38">
        <f t="shared" si="11"/>
        <v>80578</v>
      </c>
      <c r="I76" s="56">
        <f t="shared" si="12"/>
        <v>0.21862392116537202</v>
      </c>
      <c r="J76" s="44">
        <f t="shared" si="13"/>
        <v>7838</v>
      </c>
    </row>
    <row r="77" spans="1:22">
      <c r="A77" s="57">
        <v>86</v>
      </c>
      <c r="B77" s="54" t="s">
        <v>77</v>
      </c>
      <c r="C77" s="77">
        <v>162951</v>
      </c>
      <c r="D77" s="77">
        <v>175183</v>
      </c>
      <c r="E77" s="77">
        <v>176191</v>
      </c>
      <c r="F77" s="55">
        <f t="shared" si="9"/>
        <v>4.5578079600672165E-2</v>
      </c>
      <c r="G77" s="55">
        <f t="shared" si="10"/>
        <v>8.1251419138268555E-2</v>
      </c>
      <c r="H77" s="38">
        <f t="shared" si="11"/>
        <v>13240</v>
      </c>
      <c r="I77" s="56">
        <f t="shared" si="12"/>
        <v>3.5922717320230405E-2</v>
      </c>
      <c r="J77" s="44">
        <f t="shared" si="13"/>
        <v>1008</v>
      </c>
    </row>
    <row r="78" spans="1:22">
      <c r="A78" s="57">
        <v>87</v>
      </c>
      <c r="B78" s="54" t="s">
        <v>78</v>
      </c>
      <c r="C78" s="76">
        <v>12539</v>
      </c>
      <c r="D78" s="77">
        <v>15732</v>
      </c>
      <c r="E78" s="76">
        <v>15696</v>
      </c>
      <c r="F78" s="55">
        <f t="shared" si="9"/>
        <v>4.0603296275754739E-3</v>
      </c>
      <c r="G78" s="55">
        <f t="shared" si="10"/>
        <v>0.25177446367333917</v>
      </c>
      <c r="H78" s="38">
        <f t="shared" si="11"/>
        <v>3157</v>
      </c>
      <c r="I78" s="56">
        <f t="shared" si="12"/>
        <v>8.5655603157075069E-3</v>
      </c>
      <c r="J78" s="44">
        <f t="shared" si="13"/>
        <v>-36</v>
      </c>
    </row>
    <row r="79" spans="1:22">
      <c r="A79" s="57">
        <v>88</v>
      </c>
      <c r="B79" s="54" t="s">
        <v>79</v>
      </c>
      <c r="C79" s="76">
        <v>27336</v>
      </c>
      <c r="D79" s="77">
        <v>29075</v>
      </c>
      <c r="E79" s="76">
        <v>29479</v>
      </c>
      <c r="F79" s="55">
        <f t="shared" si="9"/>
        <v>7.6257936475087537E-3</v>
      </c>
      <c r="G79" s="55">
        <f t="shared" si="10"/>
        <v>7.8394790752121746E-2</v>
      </c>
      <c r="H79" s="38">
        <f t="shared" si="11"/>
        <v>2143</v>
      </c>
      <c r="I79" s="56">
        <f t="shared" si="12"/>
        <v>5.8143793970735465E-3</v>
      </c>
      <c r="J79" s="44">
        <f t="shared" si="13"/>
        <v>404</v>
      </c>
    </row>
    <row r="80" spans="1:22">
      <c r="A80" s="57">
        <v>90</v>
      </c>
      <c r="B80" s="54" t="s">
        <v>80</v>
      </c>
      <c r="C80" s="76">
        <v>4858</v>
      </c>
      <c r="D80" s="77">
        <v>4769</v>
      </c>
      <c r="E80" s="76">
        <v>4740</v>
      </c>
      <c r="F80" s="55">
        <f t="shared" si="9"/>
        <v>1.2261698798870888E-3</v>
      </c>
      <c r="G80" s="55">
        <f t="shared" si="10"/>
        <v>-2.4289831206257721E-2</v>
      </c>
      <c r="H80" s="38">
        <f t="shared" si="11"/>
        <v>-118</v>
      </c>
      <c r="I80" s="56">
        <f t="shared" si="12"/>
        <v>-3.2015714832229515E-4</v>
      </c>
      <c r="J80" s="44">
        <f t="shared" si="13"/>
        <v>-29</v>
      </c>
      <c r="U80" s="13"/>
      <c r="V80" s="13"/>
    </row>
    <row r="81" spans="1:22">
      <c r="A81" s="57">
        <v>91</v>
      </c>
      <c r="B81" s="54" t="s">
        <v>81</v>
      </c>
      <c r="C81" s="76">
        <v>1049</v>
      </c>
      <c r="D81" s="77">
        <v>1186</v>
      </c>
      <c r="E81" s="76">
        <v>1179</v>
      </c>
      <c r="F81" s="55">
        <f t="shared" si="9"/>
        <v>3.0499035619976325E-4</v>
      </c>
      <c r="G81" s="55">
        <f t="shared" si="10"/>
        <v>0.12392755004766444</v>
      </c>
      <c r="H81" s="38">
        <f t="shared" si="11"/>
        <v>130</v>
      </c>
      <c r="I81" s="56">
        <f t="shared" si="12"/>
        <v>3.5271550238896921E-4</v>
      </c>
      <c r="J81" s="44">
        <f t="shared" si="13"/>
        <v>-7</v>
      </c>
      <c r="U81" s="11"/>
      <c r="V81" s="11"/>
    </row>
    <row r="82" spans="1:22">
      <c r="A82" s="57">
        <v>92</v>
      </c>
      <c r="B82" s="54" t="s">
        <v>82</v>
      </c>
      <c r="C82" s="76">
        <v>3307</v>
      </c>
      <c r="D82" s="77">
        <v>3049</v>
      </c>
      <c r="E82" s="76">
        <v>3168</v>
      </c>
      <c r="F82" s="55">
        <f t="shared" si="9"/>
        <v>8.1951607162073794E-4</v>
      </c>
      <c r="G82" s="55">
        <f t="shared" si="10"/>
        <v>-4.2032053220441484E-2</v>
      </c>
      <c r="H82" s="38">
        <f t="shared" si="11"/>
        <v>-139</v>
      </c>
      <c r="I82" s="56">
        <f t="shared" si="12"/>
        <v>-3.7713426793897477E-4</v>
      </c>
      <c r="J82" s="44">
        <f t="shared" si="13"/>
        <v>119</v>
      </c>
    </row>
    <row r="83" spans="1:22">
      <c r="A83" s="57">
        <v>93</v>
      </c>
      <c r="B83" s="54" t="s">
        <v>83</v>
      </c>
      <c r="C83" s="76">
        <v>11705</v>
      </c>
      <c r="D83" s="77">
        <v>13289</v>
      </c>
      <c r="E83" s="76">
        <v>13309</v>
      </c>
      <c r="F83" s="55">
        <f t="shared" si="9"/>
        <v>3.4428470319445709E-3</v>
      </c>
      <c r="G83" s="55">
        <f t="shared" si="10"/>
        <v>0.13703545493378899</v>
      </c>
      <c r="H83" s="38">
        <f t="shared" si="11"/>
        <v>1604</v>
      </c>
      <c r="I83" s="56">
        <f t="shared" si="12"/>
        <v>4.3519666602454361E-3</v>
      </c>
      <c r="J83" s="44">
        <f t="shared" si="13"/>
        <v>20</v>
      </c>
    </row>
    <row r="84" spans="1:22">
      <c r="A84" s="57">
        <v>94</v>
      </c>
      <c r="B84" s="54" t="s">
        <v>84</v>
      </c>
      <c r="C84" s="76">
        <v>17782</v>
      </c>
      <c r="D84" s="77">
        <v>18753</v>
      </c>
      <c r="E84" s="76">
        <v>19015</v>
      </c>
      <c r="F84" s="55">
        <f t="shared" si="9"/>
        <v>4.9189072291251044E-3</v>
      </c>
      <c r="G84" s="55">
        <f t="shared" si="10"/>
        <v>6.933978180182207E-2</v>
      </c>
      <c r="H84" s="38">
        <f t="shared" si="11"/>
        <v>1233</v>
      </c>
      <c r="I84" s="56">
        <f t="shared" si="12"/>
        <v>3.3453708803507622E-3</v>
      </c>
      <c r="J84" s="44">
        <f t="shared" si="13"/>
        <v>262</v>
      </c>
    </row>
    <row r="85" spans="1:22">
      <c r="A85" s="57">
        <v>95</v>
      </c>
      <c r="B85" s="54" t="s">
        <v>85</v>
      </c>
      <c r="C85" s="76">
        <v>13917</v>
      </c>
      <c r="D85" s="77">
        <v>13639</v>
      </c>
      <c r="E85" s="76">
        <v>13658</v>
      </c>
      <c r="F85" s="55">
        <f t="shared" si="9"/>
        <v>3.5331283163497597E-3</v>
      </c>
      <c r="G85" s="55">
        <f t="shared" si="10"/>
        <v>-1.8610332686642236E-2</v>
      </c>
      <c r="H85" s="38">
        <f t="shared" si="11"/>
        <v>-259</v>
      </c>
      <c r="I85" s="56">
        <f t="shared" si="12"/>
        <v>-7.0271780860571564E-4</v>
      </c>
      <c r="J85" s="44">
        <f t="shared" si="13"/>
        <v>19</v>
      </c>
    </row>
    <row r="86" spans="1:22">
      <c r="A86" s="57">
        <v>96</v>
      </c>
      <c r="B86" s="54" t="s">
        <v>86</v>
      </c>
      <c r="C86" s="76">
        <v>45871</v>
      </c>
      <c r="D86" s="77">
        <v>47120</v>
      </c>
      <c r="E86" s="76">
        <v>46621</v>
      </c>
      <c r="F86" s="55">
        <f t="shared" si="9"/>
        <v>1.206018269413839E-2</v>
      </c>
      <c r="G86" s="55">
        <f t="shared" si="10"/>
        <v>1.6350199472433564E-2</v>
      </c>
      <c r="H86" s="38">
        <f t="shared" si="11"/>
        <v>750</v>
      </c>
      <c r="I86" s="56">
        <f t="shared" si="12"/>
        <v>2.03489712916713E-3</v>
      </c>
      <c r="J86" s="44">
        <f t="shared" si="13"/>
        <v>-499</v>
      </c>
    </row>
    <row r="87" spans="1:22">
      <c r="A87" s="57">
        <v>97</v>
      </c>
      <c r="B87" s="54" t="s">
        <v>87</v>
      </c>
      <c r="C87" s="76">
        <v>30295</v>
      </c>
      <c r="D87" s="77">
        <v>27613</v>
      </c>
      <c r="E87" s="76">
        <v>27115</v>
      </c>
      <c r="F87" s="55">
        <f t="shared" si="9"/>
        <v>7.0142608213372183E-3</v>
      </c>
      <c r="G87" s="55">
        <f t="shared" si="10"/>
        <v>-0.10496781647136491</v>
      </c>
      <c r="H87" s="38">
        <f t="shared" si="11"/>
        <v>-3180</v>
      </c>
      <c r="I87" s="56">
        <f t="shared" si="12"/>
        <v>-8.6279638276686322E-3</v>
      </c>
      <c r="J87" s="44">
        <f t="shared" si="13"/>
        <v>-498</v>
      </c>
    </row>
    <row r="88" spans="1:22">
      <c r="A88" s="57">
        <v>98</v>
      </c>
      <c r="B88" s="54" t="s">
        <v>88</v>
      </c>
      <c r="C88" s="76">
        <v>972</v>
      </c>
      <c r="D88" s="77">
        <v>1251</v>
      </c>
      <c r="E88" s="76">
        <v>1115</v>
      </c>
      <c r="F88" s="55">
        <f t="shared" si="9"/>
        <v>2.8843447596500088E-4</v>
      </c>
      <c r="G88" s="55">
        <f t="shared" si="10"/>
        <v>0.147119341563786</v>
      </c>
      <c r="H88" s="38">
        <f t="shared" si="11"/>
        <v>143</v>
      </c>
      <c r="I88" s="56">
        <f t="shared" si="12"/>
        <v>3.8798705262786616E-4</v>
      </c>
      <c r="J88" s="44">
        <f t="shared" si="13"/>
        <v>-136</v>
      </c>
    </row>
    <row r="89" spans="1:22">
      <c r="A89" s="57">
        <v>99</v>
      </c>
      <c r="B89" s="54" t="s">
        <v>89</v>
      </c>
      <c r="C89" s="76">
        <v>1572</v>
      </c>
      <c r="D89" s="77">
        <v>1740</v>
      </c>
      <c r="E89" s="76">
        <v>1756</v>
      </c>
      <c r="F89" s="55">
        <f t="shared" si="9"/>
        <v>4.5425196394129286E-4</v>
      </c>
      <c r="G89" s="55">
        <f t="shared" si="10"/>
        <v>0.11704834605597965</v>
      </c>
      <c r="H89" s="38">
        <f t="shared" si="11"/>
        <v>184</v>
      </c>
      <c r="I89" s="56">
        <f t="shared" si="12"/>
        <v>4.9922809568900262E-4</v>
      </c>
      <c r="J89" s="44">
        <f t="shared" si="13"/>
        <v>16</v>
      </c>
    </row>
    <row r="90" spans="1:22" s="13" customFormat="1">
      <c r="A90" s="143" t="s">
        <v>90</v>
      </c>
      <c r="B90" s="143"/>
      <c r="C90" s="91">
        <v>3497127</v>
      </c>
      <c r="D90" s="92">
        <v>3848900</v>
      </c>
      <c r="E90" s="91">
        <v>3865696</v>
      </c>
      <c r="F90" s="55">
        <f t="shared" si="9"/>
        <v>1</v>
      </c>
      <c r="G90" s="55">
        <f t="shared" si="10"/>
        <v>0.10539194029842211</v>
      </c>
      <c r="H90" s="38">
        <f t="shared" si="11"/>
        <v>368569</v>
      </c>
      <c r="I90" s="56">
        <f t="shared" si="12"/>
        <v>1</v>
      </c>
      <c r="J90" s="44">
        <f t="shared" si="13"/>
        <v>16796</v>
      </c>
      <c r="U90" s="9"/>
      <c r="V90" s="9"/>
    </row>
    <row r="91" spans="1:22" s="11" customFormat="1">
      <c r="C91" s="22"/>
      <c r="D91" s="10"/>
      <c r="E91" s="10"/>
      <c r="H91" s="23"/>
      <c r="I91" s="23"/>
      <c r="U91" s="9"/>
      <c r="V91" s="9"/>
    </row>
    <row r="92" spans="1:22">
      <c r="C92" s="10"/>
      <c r="D92" s="10"/>
      <c r="E92" s="10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W27"/>
  <sheetViews>
    <sheetView workbookViewId="0">
      <pane ySplit="1" topLeftCell="A11" activePane="bottomLeft" state="frozen"/>
      <selection pane="bottomLeft" activeCell="M18" sqref="M18"/>
    </sheetView>
  </sheetViews>
  <sheetFormatPr defaultColWidth="8.81640625" defaultRowHeight="14.5"/>
  <cols>
    <col min="1" max="1" width="13.7265625" style="9" bestFit="1" customWidth="1"/>
    <col min="2" max="2" width="34.453125" style="9" bestFit="1" customWidth="1"/>
    <col min="3" max="3" width="12" style="9" customWidth="1"/>
    <col min="4" max="4" width="12" style="9" bestFit="1" customWidth="1"/>
    <col min="5" max="5" width="12" style="9" customWidth="1"/>
    <col min="6" max="6" width="22.54296875" style="9" customWidth="1"/>
    <col min="7" max="7" width="28.453125" style="9" customWidth="1"/>
    <col min="8" max="8" width="26.7265625" style="9" customWidth="1"/>
    <col min="9" max="9" width="20.26953125" style="9" customWidth="1"/>
    <col min="10" max="10" width="29" style="9" customWidth="1"/>
    <col min="11" max="12" width="8.81640625" style="9"/>
    <col min="13" max="13" width="37.26953125" style="9" bestFit="1" customWidth="1"/>
    <col min="14" max="21" width="8.81640625" style="9"/>
    <col min="22" max="22" width="33.26953125" style="9" bestFit="1" customWidth="1"/>
    <col min="23" max="16384" width="8.81640625" style="9"/>
  </cols>
  <sheetData>
    <row r="1" spans="1:23" ht="43.5">
      <c r="A1" s="17" t="s">
        <v>1</v>
      </c>
      <c r="B1" s="8" t="s">
        <v>91</v>
      </c>
      <c r="C1" s="4">
        <v>41974</v>
      </c>
      <c r="D1" s="4">
        <v>42309</v>
      </c>
      <c r="E1" s="4">
        <v>42339</v>
      </c>
      <c r="F1" s="1" t="s">
        <v>301</v>
      </c>
      <c r="G1" s="1" t="s">
        <v>285</v>
      </c>
      <c r="H1" s="1" t="s">
        <v>286</v>
      </c>
      <c r="I1" s="1" t="s">
        <v>287</v>
      </c>
      <c r="J1" s="52" t="s">
        <v>288</v>
      </c>
    </row>
    <row r="2" spans="1:23">
      <c r="A2" s="57">
        <v>10</v>
      </c>
      <c r="B2" s="54" t="s">
        <v>10</v>
      </c>
      <c r="C2" s="77">
        <v>118958</v>
      </c>
      <c r="D2" s="77">
        <v>128632</v>
      </c>
      <c r="E2" s="80">
        <v>127685</v>
      </c>
      <c r="F2" s="55">
        <f t="shared" ref="F2:F26" si="0">E2/$E$26</f>
        <v>0.15032163425993511</v>
      </c>
      <c r="G2" s="55">
        <f t="shared" ref="G2:G26" si="1">(E2-C2)/C2</f>
        <v>7.3362026933875821E-2</v>
      </c>
      <c r="H2" s="38">
        <f t="shared" ref="H2:H26" si="2">E2-C2</f>
        <v>8727</v>
      </c>
      <c r="I2" s="56">
        <f>H2/$H$26</f>
        <v>0.50652968831621104</v>
      </c>
      <c r="J2" s="44">
        <f>E2-D2</f>
        <v>-947</v>
      </c>
      <c r="M2" s="150"/>
      <c r="N2" s="149"/>
      <c r="V2" s="3"/>
      <c r="W2" s="12"/>
    </row>
    <row r="3" spans="1:23">
      <c r="A3" s="57">
        <v>11</v>
      </c>
      <c r="B3" s="54" t="s">
        <v>11</v>
      </c>
      <c r="C3" s="77">
        <v>2300</v>
      </c>
      <c r="D3" s="77">
        <v>2563</v>
      </c>
      <c r="E3" s="80">
        <v>2504</v>
      </c>
      <c r="F3" s="55">
        <f t="shared" si="0"/>
        <v>2.947921621074343E-3</v>
      </c>
      <c r="G3" s="55">
        <f t="shared" si="1"/>
        <v>8.8695652173913037E-2</v>
      </c>
      <c r="H3" s="38">
        <f t="shared" si="2"/>
        <v>204</v>
      </c>
      <c r="I3" s="56">
        <f t="shared" ref="I3:I26" si="3">H3/$H$26</f>
        <v>1.1840501480062686E-2</v>
      </c>
      <c r="J3" s="44">
        <f t="shared" ref="J3:J26" si="4">E3-D3</f>
        <v>-59</v>
      </c>
      <c r="M3" s="150"/>
      <c r="N3" s="149"/>
      <c r="V3" s="3"/>
      <c r="W3" s="12"/>
    </row>
    <row r="4" spans="1:23">
      <c r="A4" s="57">
        <v>12</v>
      </c>
      <c r="B4" s="54" t="s">
        <v>12</v>
      </c>
      <c r="C4" s="77">
        <v>757</v>
      </c>
      <c r="D4" s="77">
        <v>596</v>
      </c>
      <c r="E4" s="80">
        <v>833</v>
      </c>
      <c r="F4" s="55">
        <f t="shared" si="0"/>
        <v>9.8067839870404462E-4</v>
      </c>
      <c r="G4" s="55">
        <f t="shared" si="1"/>
        <v>0.10039630118890357</v>
      </c>
      <c r="H4" s="38">
        <f t="shared" si="2"/>
        <v>76</v>
      </c>
      <c r="I4" s="56">
        <f t="shared" si="3"/>
        <v>4.4111672180625686E-3</v>
      </c>
      <c r="J4" s="44">
        <f t="shared" si="4"/>
        <v>237</v>
      </c>
      <c r="M4" s="150"/>
      <c r="N4" s="149"/>
      <c r="V4" s="3"/>
      <c r="W4" s="12"/>
    </row>
    <row r="5" spans="1:23">
      <c r="A5" s="57">
        <v>13</v>
      </c>
      <c r="B5" s="54" t="s">
        <v>13</v>
      </c>
      <c r="C5" s="77">
        <v>126205</v>
      </c>
      <c r="D5" s="77">
        <v>122446</v>
      </c>
      <c r="E5" s="80">
        <v>121708</v>
      </c>
      <c r="F5" s="55">
        <f t="shared" si="0"/>
        <v>0.14328500186011028</v>
      </c>
      <c r="G5" s="55">
        <f t="shared" si="1"/>
        <v>-3.5632502674220516E-2</v>
      </c>
      <c r="H5" s="38">
        <f t="shared" si="2"/>
        <v>-4497</v>
      </c>
      <c r="I5" s="56">
        <f t="shared" si="3"/>
        <v>-0.26101340762667596</v>
      </c>
      <c r="J5" s="44">
        <f t="shared" si="4"/>
        <v>-738</v>
      </c>
      <c r="M5" s="150"/>
      <c r="N5" s="149"/>
      <c r="V5" s="3"/>
      <c r="W5" s="12"/>
    </row>
    <row r="6" spans="1:23">
      <c r="A6" s="57">
        <v>14</v>
      </c>
      <c r="B6" s="54" t="s">
        <v>14</v>
      </c>
      <c r="C6" s="77">
        <v>245751</v>
      </c>
      <c r="D6" s="77">
        <v>240327</v>
      </c>
      <c r="E6" s="80">
        <v>240993</v>
      </c>
      <c r="F6" s="55">
        <f t="shared" si="0"/>
        <v>0.28371744218353401</v>
      </c>
      <c r="G6" s="55">
        <f t="shared" si="1"/>
        <v>-1.9361060585714809E-2</v>
      </c>
      <c r="H6" s="38">
        <f t="shared" si="2"/>
        <v>-4758</v>
      </c>
      <c r="I6" s="56">
        <f t="shared" si="3"/>
        <v>-0.27616228452028557</v>
      </c>
      <c r="J6" s="44">
        <f t="shared" si="4"/>
        <v>666</v>
      </c>
      <c r="M6" s="150"/>
      <c r="N6" s="149"/>
      <c r="V6" s="3"/>
      <c r="W6" s="12"/>
    </row>
    <row r="7" spans="1:23">
      <c r="A7" s="57">
        <v>15</v>
      </c>
      <c r="B7" s="54" t="s">
        <v>15</v>
      </c>
      <c r="C7" s="77">
        <v>13022</v>
      </c>
      <c r="D7" s="77">
        <v>12873</v>
      </c>
      <c r="E7" s="80">
        <v>12763</v>
      </c>
      <c r="F7" s="55">
        <f t="shared" si="0"/>
        <v>1.5025688358535081E-2</v>
      </c>
      <c r="G7" s="55">
        <f t="shared" si="1"/>
        <v>-1.9889417908155429E-2</v>
      </c>
      <c r="H7" s="38">
        <f t="shared" si="2"/>
        <v>-259</v>
      </c>
      <c r="I7" s="56">
        <f t="shared" si="3"/>
        <v>-1.503279354576586E-2</v>
      </c>
      <c r="J7" s="44">
        <f t="shared" si="4"/>
        <v>-110</v>
      </c>
      <c r="M7" s="150"/>
      <c r="N7" s="149"/>
      <c r="V7" s="3"/>
      <c r="W7" s="12"/>
    </row>
    <row r="8" spans="1:23">
      <c r="A8" s="57">
        <v>16</v>
      </c>
      <c r="B8" s="54" t="s">
        <v>16</v>
      </c>
      <c r="C8" s="77">
        <v>10299</v>
      </c>
      <c r="D8" s="77">
        <v>8069</v>
      </c>
      <c r="E8" s="80">
        <v>8135</v>
      </c>
      <c r="F8" s="55">
        <f t="shared" si="0"/>
        <v>9.5772134135142899E-3</v>
      </c>
      <c r="G8" s="55">
        <f t="shared" si="1"/>
        <v>-0.21011748713467326</v>
      </c>
      <c r="H8" s="38">
        <f t="shared" si="2"/>
        <v>-2164</v>
      </c>
      <c r="I8" s="56">
        <f t="shared" si="3"/>
        <v>-0.12560218236693946</v>
      </c>
      <c r="J8" s="44">
        <f t="shared" si="4"/>
        <v>66</v>
      </c>
      <c r="M8" s="150"/>
      <c r="N8" s="149"/>
      <c r="V8" s="3"/>
      <c r="W8" s="12"/>
    </row>
    <row r="9" spans="1:23">
      <c r="A9" s="57">
        <v>17</v>
      </c>
      <c r="B9" s="54" t="s">
        <v>17</v>
      </c>
      <c r="C9" s="77">
        <v>9319</v>
      </c>
      <c r="D9" s="77">
        <v>9548</v>
      </c>
      <c r="E9" s="80">
        <v>9509</v>
      </c>
      <c r="F9" s="55">
        <f t="shared" si="0"/>
        <v>1.1194802993129365E-2</v>
      </c>
      <c r="G9" s="55">
        <f t="shared" si="1"/>
        <v>2.038845369674858E-2</v>
      </c>
      <c r="H9" s="38">
        <f t="shared" si="2"/>
        <v>190</v>
      </c>
      <c r="I9" s="56">
        <f t="shared" si="3"/>
        <v>1.1027918045156423E-2</v>
      </c>
      <c r="J9" s="44">
        <f t="shared" si="4"/>
        <v>-39</v>
      </c>
      <c r="M9" s="150"/>
      <c r="N9" s="149"/>
      <c r="V9" s="3"/>
      <c r="W9" s="12"/>
    </row>
    <row r="10" spans="1:23">
      <c r="A10" s="57">
        <v>18</v>
      </c>
      <c r="B10" s="54" t="s">
        <v>18</v>
      </c>
      <c r="C10" s="77">
        <v>15227</v>
      </c>
      <c r="D10" s="77">
        <v>13707</v>
      </c>
      <c r="E10" s="80">
        <v>13737</v>
      </c>
      <c r="F10" s="55">
        <f t="shared" si="0"/>
        <v>1.6172363941173423E-2</v>
      </c>
      <c r="G10" s="55">
        <f t="shared" si="1"/>
        <v>-9.785249885072568E-2</v>
      </c>
      <c r="H10" s="38">
        <f t="shared" si="2"/>
        <v>-1490</v>
      </c>
      <c r="I10" s="56">
        <f t="shared" si="3"/>
        <v>-8.6482094143595103E-2</v>
      </c>
      <c r="J10" s="44">
        <f t="shared" si="4"/>
        <v>30</v>
      </c>
      <c r="M10" s="150"/>
      <c r="N10" s="149"/>
      <c r="V10" s="3"/>
      <c r="W10" s="12"/>
    </row>
    <row r="11" spans="1:23">
      <c r="A11" s="57">
        <v>19</v>
      </c>
      <c r="B11" s="54" t="s">
        <v>19</v>
      </c>
      <c r="C11" s="77">
        <v>944</v>
      </c>
      <c r="D11" s="77">
        <v>979</v>
      </c>
      <c r="E11" s="80">
        <v>980</v>
      </c>
      <c r="F11" s="55">
        <f t="shared" si="0"/>
        <v>1.1537392925929937E-3</v>
      </c>
      <c r="G11" s="55">
        <f t="shared" si="1"/>
        <v>3.8135593220338986E-2</v>
      </c>
      <c r="H11" s="38">
        <f t="shared" si="2"/>
        <v>36</v>
      </c>
      <c r="I11" s="56">
        <f t="shared" si="3"/>
        <v>2.0895002611875328E-3</v>
      </c>
      <c r="J11" s="44">
        <f t="shared" si="4"/>
        <v>1</v>
      </c>
      <c r="M11" s="150"/>
      <c r="N11" s="149"/>
      <c r="V11" s="3"/>
      <c r="W11" s="12"/>
    </row>
    <row r="12" spans="1:23">
      <c r="A12" s="57">
        <v>20</v>
      </c>
      <c r="B12" s="54" t="s">
        <v>20</v>
      </c>
      <c r="C12" s="77">
        <v>16524</v>
      </c>
      <c r="D12" s="77">
        <v>17233</v>
      </c>
      <c r="E12" s="80">
        <v>17042</v>
      </c>
      <c r="F12" s="55">
        <f t="shared" si="0"/>
        <v>2.0063290841193671E-2</v>
      </c>
      <c r="G12" s="55">
        <f t="shared" si="1"/>
        <v>3.1348341805858146E-2</v>
      </c>
      <c r="H12" s="38">
        <f t="shared" si="2"/>
        <v>518</v>
      </c>
      <c r="I12" s="56">
        <f t="shared" si="3"/>
        <v>3.0065587091531721E-2</v>
      </c>
      <c r="J12" s="44">
        <f t="shared" si="4"/>
        <v>-191</v>
      </c>
      <c r="N12" s="29"/>
    </row>
    <row r="13" spans="1:23">
      <c r="A13" s="57">
        <v>21</v>
      </c>
      <c r="B13" s="54" t="s">
        <v>21</v>
      </c>
      <c r="C13" s="77">
        <v>6916</v>
      </c>
      <c r="D13" s="77">
        <v>7317</v>
      </c>
      <c r="E13" s="80">
        <v>7424</v>
      </c>
      <c r="F13" s="55">
        <f t="shared" si="0"/>
        <v>8.7401637838881493E-3</v>
      </c>
      <c r="G13" s="55">
        <f t="shared" si="1"/>
        <v>7.3452862926547138E-2</v>
      </c>
      <c r="H13" s="38">
        <f t="shared" si="2"/>
        <v>508</v>
      </c>
      <c r="I13" s="56">
        <f t="shared" si="3"/>
        <v>2.9485170352312962E-2</v>
      </c>
      <c r="J13" s="44">
        <f t="shared" si="4"/>
        <v>107</v>
      </c>
      <c r="M13" s="3"/>
      <c r="N13" s="12"/>
    </row>
    <row r="14" spans="1:23">
      <c r="A14" s="57">
        <v>22</v>
      </c>
      <c r="B14" s="54" t="s">
        <v>22</v>
      </c>
      <c r="C14" s="77">
        <v>37496</v>
      </c>
      <c r="D14" s="77">
        <v>40737</v>
      </c>
      <c r="E14" s="80">
        <v>40600</v>
      </c>
      <c r="F14" s="55">
        <f t="shared" si="0"/>
        <v>4.7797770693138314E-2</v>
      </c>
      <c r="G14" s="55">
        <f t="shared" si="1"/>
        <v>8.2782163430765943E-2</v>
      </c>
      <c r="H14" s="38">
        <f t="shared" si="2"/>
        <v>3104</v>
      </c>
      <c r="I14" s="56">
        <f t="shared" si="3"/>
        <v>0.18016135585350282</v>
      </c>
      <c r="J14" s="44">
        <f t="shared" si="4"/>
        <v>-137</v>
      </c>
      <c r="M14" s="3"/>
      <c r="N14" s="12"/>
    </row>
    <row r="15" spans="1:23">
      <c r="A15" s="57">
        <v>23</v>
      </c>
      <c r="B15" s="54" t="s">
        <v>23</v>
      </c>
      <c r="C15" s="77">
        <v>26704</v>
      </c>
      <c r="D15" s="77">
        <v>28538</v>
      </c>
      <c r="E15" s="80">
        <v>28132</v>
      </c>
      <c r="F15" s="55">
        <f t="shared" si="0"/>
        <v>3.3119381407373569E-2</v>
      </c>
      <c r="G15" s="55">
        <f t="shared" si="1"/>
        <v>5.347513481126423E-2</v>
      </c>
      <c r="H15" s="38">
        <f t="shared" si="2"/>
        <v>1428</v>
      </c>
      <c r="I15" s="56">
        <f t="shared" si="3"/>
        <v>8.2883510360438797E-2</v>
      </c>
      <c r="J15" s="44">
        <f t="shared" si="4"/>
        <v>-406</v>
      </c>
      <c r="M15" s="3"/>
      <c r="N15" s="12"/>
    </row>
    <row r="16" spans="1:23">
      <c r="A16" s="57">
        <v>24</v>
      </c>
      <c r="B16" s="54" t="s">
        <v>24</v>
      </c>
      <c r="C16" s="77">
        <v>11713</v>
      </c>
      <c r="D16" s="77">
        <v>11432</v>
      </c>
      <c r="E16" s="80">
        <v>11469</v>
      </c>
      <c r="F16" s="55">
        <f t="shared" si="0"/>
        <v>1.3502281578315352E-2</v>
      </c>
      <c r="G16" s="55">
        <f t="shared" si="1"/>
        <v>-2.0831554682831044E-2</v>
      </c>
      <c r="H16" s="38">
        <f t="shared" si="2"/>
        <v>-244</v>
      </c>
      <c r="I16" s="56">
        <f t="shared" si="3"/>
        <v>-1.4162168436937721E-2</v>
      </c>
      <c r="J16" s="44">
        <f t="shared" si="4"/>
        <v>37</v>
      </c>
      <c r="M16" s="3"/>
      <c r="N16" s="12"/>
      <c r="V16" s="13"/>
      <c r="W16" s="13"/>
    </row>
    <row r="17" spans="1:23">
      <c r="A17" s="57">
        <v>25</v>
      </c>
      <c r="B17" s="54" t="s">
        <v>25</v>
      </c>
      <c r="C17" s="77">
        <v>53006</v>
      </c>
      <c r="D17" s="77">
        <v>55826</v>
      </c>
      <c r="E17" s="80">
        <v>55655</v>
      </c>
      <c r="F17" s="55">
        <f t="shared" si="0"/>
        <v>6.5521796254350062E-2</v>
      </c>
      <c r="G17" s="55">
        <f t="shared" si="1"/>
        <v>4.9975474474587785E-2</v>
      </c>
      <c r="H17" s="38">
        <f t="shared" si="2"/>
        <v>2649</v>
      </c>
      <c r="I17" s="56">
        <f t="shared" si="3"/>
        <v>0.15375239421904927</v>
      </c>
      <c r="J17" s="44">
        <f t="shared" si="4"/>
        <v>-171</v>
      </c>
      <c r="M17" s="3"/>
      <c r="N17" s="12"/>
    </row>
    <row r="18" spans="1:23">
      <c r="A18" s="57">
        <v>26</v>
      </c>
      <c r="B18" s="54" t="s">
        <v>26</v>
      </c>
      <c r="C18" s="77">
        <v>11377</v>
      </c>
      <c r="D18" s="77">
        <v>11198</v>
      </c>
      <c r="E18" s="80">
        <v>11271</v>
      </c>
      <c r="F18" s="55">
        <f t="shared" si="0"/>
        <v>1.326917914981187E-2</v>
      </c>
      <c r="G18" s="55">
        <f t="shared" si="1"/>
        <v>-9.317043157247077E-3</v>
      </c>
      <c r="H18" s="38">
        <f t="shared" si="2"/>
        <v>-106</v>
      </c>
      <c r="I18" s="56">
        <f t="shared" si="3"/>
        <v>-6.1524174357188459E-3</v>
      </c>
      <c r="J18" s="44">
        <f t="shared" si="4"/>
        <v>73</v>
      </c>
      <c r="M18" s="3"/>
      <c r="N18" s="12"/>
    </row>
    <row r="19" spans="1:23">
      <c r="A19" s="57">
        <v>27</v>
      </c>
      <c r="B19" s="54" t="s">
        <v>27</v>
      </c>
      <c r="C19" s="77">
        <v>26474</v>
      </c>
      <c r="D19" s="77">
        <v>28935</v>
      </c>
      <c r="E19" s="80">
        <v>29014</v>
      </c>
      <c r="F19" s="55">
        <f t="shared" si="0"/>
        <v>3.4157746770707265E-2</v>
      </c>
      <c r="G19" s="55">
        <f t="shared" si="1"/>
        <v>9.5943189544458712E-2</v>
      </c>
      <c r="H19" s="38">
        <f t="shared" si="2"/>
        <v>2540</v>
      </c>
      <c r="I19" s="56">
        <f t="shared" si="3"/>
        <v>0.14742585176156481</v>
      </c>
      <c r="J19" s="44">
        <f t="shared" si="4"/>
        <v>79</v>
      </c>
      <c r="M19" s="3"/>
      <c r="N19" s="12"/>
    </row>
    <row r="20" spans="1:23">
      <c r="A20" s="57">
        <v>28</v>
      </c>
      <c r="B20" s="54" t="s">
        <v>28</v>
      </c>
      <c r="C20" s="77">
        <v>17021</v>
      </c>
      <c r="D20" s="77">
        <v>18776</v>
      </c>
      <c r="E20" s="80">
        <v>18824</v>
      </c>
      <c r="F20" s="55">
        <f t="shared" si="0"/>
        <v>2.2161212697725013E-2</v>
      </c>
      <c r="G20" s="55">
        <f t="shared" si="1"/>
        <v>0.1059279713295341</v>
      </c>
      <c r="H20" s="38">
        <f t="shared" si="2"/>
        <v>1803</v>
      </c>
      <c r="I20" s="56">
        <f t="shared" si="3"/>
        <v>0.10464913808114226</v>
      </c>
      <c r="J20" s="44">
        <f t="shared" si="4"/>
        <v>48</v>
      </c>
      <c r="M20" s="3"/>
      <c r="N20" s="12"/>
    </row>
    <row r="21" spans="1:23">
      <c r="A21" s="57">
        <v>29</v>
      </c>
      <c r="B21" s="54" t="s">
        <v>29</v>
      </c>
      <c r="C21" s="77">
        <v>22038</v>
      </c>
      <c r="D21" s="77">
        <v>26147</v>
      </c>
      <c r="E21" s="80">
        <v>26246</v>
      </c>
      <c r="F21" s="55">
        <f t="shared" si="0"/>
        <v>3.0899021911628279E-2</v>
      </c>
      <c r="G21" s="55">
        <f t="shared" si="1"/>
        <v>0.19094291678010708</v>
      </c>
      <c r="H21" s="38">
        <f t="shared" si="2"/>
        <v>4208</v>
      </c>
      <c r="I21" s="56">
        <f t="shared" si="3"/>
        <v>0.24423936386325382</v>
      </c>
      <c r="J21" s="44">
        <f t="shared" si="4"/>
        <v>99</v>
      </c>
      <c r="M21" s="3"/>
      <c r="N21" s="12"/>
    </row>
    <row r="22" spans="1:23">
      <c r="A22" s="57">
        <v>30</v>
      </c>
      <c r="B22" s="54" t="s">
        <v>30</v>
      </c>
      <c r="C22" s="77">
        <v>2762</v>
      </c>
      <c r="D22" s="77">
        <v>3083</v>
      </c>
      <c r="E22" s="80">
        <v>3050</v>
      </c>
      <c r="F22" s="55">
        <f t="shared" si="0"/>
        <v>3.5907192269475827E-3</v>
      </c>
      <c r="G22" s="55">
        <f t="shared" si="1"/>
        <v>0.10427226647356988</v>
      </c>
      <c r="H22" s="38">
        <f t="shared" si="2"/>
        <v>288</v>
      </c>
      <c r="I22" s="56">
        <f t="shared" si="3"/>
        <v>1.6716002089500262E-2</v>
      </c>
      <c r="J22" s="44">
        <f t="shared" si="4"/>
        <v>-33</v>
      </c>
      <c r="M22" s="3"/>
      <c r="N22" s="12"/>
    </row>
    <row r="23" spans="1:23">
      <c r="A23" s="57">
        <v>31</v>
      </c>
      <c r="B23" s="54" t="s">
        <v>31</v>
      </c>
      <c r="C23" s="77">
        <v>20671</v>
      </c>
      <c r="D23" s="77">
        <v>21749</v>
      </c>
      <c r="E23" s="80">
        <v>21901</v>
      </c>
      <c r="F23" s="55">
        <f t="shared" si="0"/>
        <v>2.5783718619468526E-2</v>
      </c>
      <c r="G23" s="55">
        <f t="shared" si="1"/>
        <v>5.9503652459968075E-2</v>
      </c>
      <c r="H23" s="38">
        <f t="shared" si="2"/>
        <v>1230</v>
      </c>
      <c r="I23" s="56">
        <f t="shared" si="3"/>
        <v>7.1391258923907366E-2</v>
      </c>
      <c r="J23" s="44">
        <f t="shared" si="4"/>
        <v>152</v>
      </c>
      <c r="M23" s="3"/>
      <c r="N23" s="12"/>
    </row>
    <row r="24" spans="1:23">
      <c r="A24" s="57">
        <v>32</v>
      </c>
      <c r="B24" s="54" t="s">
        <v>32</v>
      </c>
      <c r="C24" s="77">
        <v>14336</v>
      </c>
      <c r="D24" s="77">
        <v>15270</v>
      </c>
      <c r="E24" s="80">
        <v>15290</v>
      </c>
      <c r="F24" s="55">
        <f t="shared" si="0"/>
        <v>1.8000687534435587E-2</v>
      </c>
      <c r="G24" s="55">
        <f t="shared" si="1"/>
        <v>6.6545758928571425E-2</v>
      </c>
      <c r="H24" s="38">
        <f t="shared" si="2"/>
        <v>954</v>
      </c>
      <c r="I24" s="56">
        <f t="shared" si="3"/>
        <v>5.5371756921469617E-2</v>
      </c>
      <c r="J24" s="44">
        <f t="shared" si="4"/>
        <v>20</v>
      </c>
    </row>
    <row r="25" spans="1:23">
      <c r="A25" s="57">
        <v>33</v>
      </c>
      <c r="B25" s="54" t="s">
        <v>33</v>
      </c>
      <c r="C25" s="77">
        <v>22363</v>
      </c>
      <c r="D25" s="77">
        <v>24380</v>
      </c>
      <c r="E25" s="80">
        <v>24647</v>
      </c>
      <c r="F25" s="55">
        <f t="shared" si="0"/>
        <v>2.9016543208713792E-2</v>
      </c>
      <c r="G25" s="55">
        <f t="shared" si="1"/>
        <v>0.10213298752403524</v>
      </c>
      <c r="H25" s="38">
        <f t="shared" si="2"/>
        <v>2284</v>
      </c>
      <c r="I25" s="56">
        <f t="shared" si="3"/>
        <v>0.13256718323756458</v>
      </c>
      <c r="J25" s="44">
        <f t="shared" si="4"/>
        <v>267</v>
      </c>
    </row>
    <row r="26" spans="1:23" s="13" customFormat="1">
      <c r="A26" s="143" t="s">
        <v>255</v>
      </c>
      <c r="B26" s="145"/>
      <c r="C26" s="95">
        <v>832183</v>
      </c>
      <c r="D26" s="92">
        <v>850361</v>
      </c>
      <c r="E26" s="92">
        <v>849412</v>
      </c>
      <c r="F26" s="55">
        <f t="shared" si="0"/>
        <v>1</v>
      </c>
      <c r="G26" s="55">
        <f t="shared" si="1"/>
        <v>2.0703378944294703E-2</v>
      </c>
      <c r="H26" s="38">
        <f t="shared" si="2"/>
        <v>17229</v>
      </c>
      <c r="I26" s="56">
        <f t="shared" si="3"/>
        <v>1</v>
      </c>
      <c r="J26" s="44">
        <f t="shared" si="4"/>
        <v>-949</v>
      </c>
      <c r="V26" s="9"/>
      <c r="W26" s="9"/>
    </row>
    <row r="27" spans="1:23">
      <c r="H27" s="23"/>
      <c r="I27" s="23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F89"/>
  <sheetViews>
    <sheetView workbookViewId="0">
      <selection activeCell="Q12" sqref="Q12"/>
    </sheetView>
  </sheetViews>
  <sheetFormatPr defaultColWidth="9.1796875" defaultRowHeight="14.5"/>
  <cols>
    <col min="1" max="1" width="11.81640625" style="9" customWidth="1"/>
    <col min="2" max="2" width="16.453125" style="9" bestFit="1" customWidth="1"/>
    <col min="3" max="3" width="12.54296875" style="9" customWidth="1"/>
    <col min="4" max="4" width="12.54296875" style="9" bestFit="1" customWidth="1"/>
    <col min="5" max="5" width="12.54296875" style="9" customWidth="1"/>
    <col min="6" max="6" width="19.26953125" style="9" customWidth="1"/>
    <col min="7" max="7" width="18.1796875" style="9" customWidth="1"/>
    <col min="8" max="8" width="30.453125" style="9" customWidth="1"/>
    <col min="9" max="9" width="27.453125" style="9" customWidth="1"/>
    <col min="10" max="10" width="22.26953125" style="9" customWidth="1"/>
    <col min="11" max="11" width="30.453125" style="9" customWidth="1"/>
    <col min="12" max="16384" width="9.1796875" style="9"/>
  </cols>
  <sheetData>
    <row r="1" spans="1:32" ht="58">
      <c r="A1" s="66" t="s">
        <v>92</v>
      </c>
      <c r="B1" s="66" t="s">
        <v>175</v>
      </c>
      <c r="C1" s="66">
        <v>41974</v>
      </c>
      <c r="D1" s="66">
        <v>42309</v>
      </c>
      <c r="E1" s="66">
        <v>42339</v>
      </c>
      <c r="F1" s="1" t="s">
        <v>305</v>
      </c>
      <c r="G1" s="1" t="s">
        <v>283</v>
      </c>
      <c r="H1" s="1" t="s">
        <v>306</v>
      </c>
      <c r="I1" s="1" t="s">
        <v>307</v>
      </c>
      <c r="J1" s="1" t="s">
        <v>293</v>
      </c>
      <c r="K1" s="52" t="s">
        <v>308</v>
      </c>
    </row>
    <row r="2" spans="1:32">
      <c r="A2" s="114">
        <v>1</v>
      </c>
      <c r="B2" s="115" t="s">
        <v>93</v>
      </c>
      <c r="C2" s="99">
        <v>66716</v>
      </c>
      <c r="D2" s="99">
        <v>73491</v>
      </c>
      <c r="E2" s="116">
        <v>74226</v>
      </c>
      <c r="F2" s="98">
        <f>E2/'[1]4a_İl'!E2</f>
        <v>0.25434496559664466</v>
      </c>
      <c r="G2" s="109">
        <f t="shared" ref="G2:G65" si="0">E2/$E$83</f>
        <v>1.9201199473523008E-2</v>
      </c>
      <c r="H2" s="109">
        <f t="shared" ref="H2:H65" si="1">(E2-C2)/C2</f>
        <v>0.11256670064152527</v>
      </c>
      <c r="I2" s="77">
        <f t="shared" ref="I2:I65" si="2">E2-C2</f>
        <v>7510</v>
      </c>
      <c r="J2" s="56">
        <f>I2/$I$83</f>
        <v>2.0376103253393531E-2</v>
      </c>
      <c r="K2" s="99">
        <f t="shared" ref="K2:K65" si="3">E2-D2</f>
        <v>735</v>
      </c>
      <c r="M2" s="5"/>
      <c r="N2" s="151"/>
      <c r="V2" s="5"/>
      <c r="W2" s="151"/>
      <c r="AE2" s="5"/>
      <c r="AF2" s="83"/>
    </row>
    <row r="3" spans="1:32">
      <c r="A3" s="114">
        <v>2</v>
      </c>
      <c r="B3" s="115" t="s">
        <v>94</v>
      </c>
      <c r="C3" s="99">
        <v>7676</v>
      </c>
      <c r="D3" s="99">
        <v>8738</v>
      </c>
      <c r="E3" s="116">
        <v>9188</v>
      </c>
      <c r="F3" s="98">
        <f>E3/'[1]4a_İl'!E3</f>
        <v>0.22187341527613436</v>
      </c>
      <c r="G3" s="109">
        <f t="shared" si="0"/>
        <v>2.3768035562030743E-3</v>
      </c>
      <c r="H3" s="109">
        <f t="shared" si="1"/>
        <v>0.1969775924960917</v>
      </c>
      <c r="I3" s="77">
        <f t="shared" si="2"/>
        <v>1512</v>
      </c>
      <c r="J3" s="56">
        <f t="shared" ref="J3:J66" si="4">I3/$I$83</f>
        <v>4.1023526124009347E-3</v>
      </c>
      <c r="K3" s="99">
        <f t="shared" si="3"/>
        <v>450</v>
      </c>
      <c r="M3" s="5"/>
      <c r="N3" s="151"/>
      <c r="V3" s="5"/>
      <c r="W3" s="151"/>
      <c r="AE3" s="5"/>
      <c r="AF3" s="83"/>
    </row>
    <row r="4" spans="1:32">
      <c r="A4" s="114">
        <v>3</v>
      </c>
      <c r="B4" s="115" t="s">
        <v>95</v>
      </c>
      <c r="C4" s="99">
        <v>15808</v>
      </c>
      <c r="D4" s="99">
        <v>18509</v>
      </c>
      <c r="E4" s="116">
        <v>18929</v>
      </c>
      <c r="F4" s="98">
        <f>E4/'[1]4a_İl'!E4</f>
        <v>0.20645013524125294</v>
      </c>
      <c r="G4" s="109">
        <f t="shared" si="0"/>
        <v>4.8966602650596424E-3</v>
      </c>
      <c r="H4" s="109">
        <f t="shared" si="1"/>
        <v>0.19743168016194332</v>
      </c>
      <c r="I4" s="77">
        <f t="shared" si="2"/>
        <v>3121</v>
      </c>
      <c r="J4" s="56">
        <f t="shared" si="4"/>
        <v>8.4678852535074838E-3</v>
      </c>
      <c r="K4" s="99">
        <f t="shared" si="3"/>
        <v>420</v>
      </c>
      <c r="M4" s="5"/>
      <c r="N4" s="151"/>
      <c r="V4" s="5"/>
      <c r="W4" s="151"/>
      <c r="AE4" s="5"/>
      <c r="AF4" s="83"/>
    </row>
    <row r="5" spans="1:32">
      <c r="A5" s="114">
        <v>4</v>
      </c>
      <c r="B5" s="115" t="s">
        <v>96</v>
      </c>
      <c r="C5" s="99">
        <v>2638</v>
      </c>
      <c r="D5" s="99">
        <v>3212</v>
      </c>
      <c r="E5" s="116">
        <v>3430</v>
      </c>
      <c r="F5" s="98">
        <f>E5/'[1]4a_İl'!E5</f>
        <v>0.16271347248576851</v>
      </c>
      <c r="G5" s="109">
        <f t="shared" si="0"/>
        <v>8.8729170633179634E-4</v>
      </c>
      <c r="H5" s="109">
        <f t="shared" si="1"/>
        <v>0.30022744503411675</v>
      </c>
      <c r="I5" s="77">
        <f t="shared" si="2"/>
        <v>792</v>
      </c>
      <c r="J5" s="56">
        <f t="shared" si="4"/>
        <v>2.1488513684004896E-3</v>
      </c>
      <c r="K5" s="99">
        <f t="shared" si="3"/>
        <v>218</v>
      </c>
      <c r="M5" s="5"/>
      <c r="N5" s="151"/>
      <c r="V5" s="5"/>
      <c r="W5" s="151"/>
      <c r="AE5" s="5"/>
      <c r="AF5" s="83"/>
    </row>
    <row r="6" spans="1:32">
      <c r="A6" s="114">
        <v>5</v>
      </c>
      <c r="B6" s="115" t="s">
        <v>97</v>
      </c>
      <c r="C6" s="99">
        <v>8522</v>
      </c>
      <c r="D6" s="99">
        <v>9972</v>
      </c>
      <c r="E6" s="116">
        <v>10957</v>
      </c>
      <c r="F6" s="98">
        <f>E6/'[1]4a_İl'!E6</f>
        <v>0.26146613850045342</v>
      </c>
      <c r="G6" s="109">
        <f t="shared" si="0"/>
        <v>2.8344184333170533E-3</v>
      </c>
      <c r="H6" s="109">
        <f t="shared" si="1"/>
        <v>0.2857310490495189</v>
      </c>
      <c r="I6" s="77">
        <f t="shared" si="2"/>
        <v>2435</v>
      </c>
      <c r="J6" s="56">
        <f t="shared" si="4"/>
        <v>6.6066326793626159E-3</v>
      </c>
      <c r="K6" s="99">
        <f t="shared" si="3"/>
        <v>985</v>
      </c>
      <c r="M6" s="5"/>
      <c r="N6" s="151"/>
      <c r="V6" s="5"/>
      <c r="W6" s="151"/>
      <c r="AE6" s="5"/>
      <c r="AF6" s="83"/>
    </row>
    <row r="7" spans="1:32">
      <c r="A7" s="114">
        <v>6</v>
      </c>
      <c r="B7" s="115" t="s">
        <v>98</v>
      </c>
      <c r="C7" s="99">
        <v>323243</v>
      </c>
      <c r="D7" s="99">
        <v>375050</v>
      </c>
      <c r="E7" s="116">
        <v>380067</v>
      </c>
      <c r="F7" s="98">
        <f>E7/'[1]4a_İl'!E7</f>
        <v>0.32154622935064187</v>
      </c>
      <c r="G7" s="109">
        <f t="shared" si="0"/>
        <v>9.8317870831022405E-2</v>
      </c>
      <c r="H7" s="109">
        <f t="shared" si="1"/>
        <v>0.17579344332282523</v>
      </c>
      <c r="I7" s="77">
        <f t="shared" si="2"/>
        <v>56824</v>
      </c>
      <c r="J7" s="56">
        <f t="shared" si="4"/>
        <v>0.15417465929039068</v>
      </c>
      <c r="K7" s="99">
        <f t="shared" si="3"/>
        <v>5017</v>
      </c>
      <c r="M7" s="5"/>
      <c r="N7" s="151"/>
      <c r="V7" s="5"/>
      <c r="W7" s="151"/>
      <c r="AE7" s="5"/>
      <c r="AF7" s="83"/>
    </row>
    <row r="8" spans="1:32">
      <c r="A8" s="114">
        <v>7</v>
      </c>
      <c r="B8" s="115" t="s">
        <v>99</v>
      </c>
      <c r="C8" s="99">
        <v>128727</v>
      </c>
      <c r="D8" s="99">
        <v>147280</v>
      </c>
      <c r="E8" s="116">
        <v>137869</v>
      </c>
      <c r="F8" s="98">
        <f>E8/'[1]4a_İl'!E8</f>
        <v>0.23291082358148391</v>
      </c>
      <c r="G8" s="109">
        <f t="shared" si="0"/>
        <v>3.5664728938850858E-2</v>
      </c>
      <c r="H8" s="109">
        <f t="shared" si="1"/>
        <v>7.1018512044870155E-2</v>
      </c>
      <c r="I8" s="77">
        <f t="shared" si="2"/>
        <v>9142</v>
      </c>
      <c r="J8" s="56">
        <f t="shared" si="4"/>
        <v>2.4804039406461205E-2</v>
      </c>
      <c r="K8" s="99">
        <f t="shared" si="3"/>
        <v>-9411</v>
      </c>
      <c r="M8" s="5"/>
      <c r="N8" s="151"/>
      <c r="V8" s="5"/>
      <c r="W8" s="151"/>
      <c r="AE8" s="5"/>
      <c r="AF8" s="83"/>
    </row>
    <row r="9" spans="1:32">
      <c r="A9" s="114">
        <v>8</v>
      </c>
      <c r="B9" s="115" t="s">
        <v>100</v>
      </c>
      <c r="C9" s="99">
        <v>4208</v>
      </c>
      <c r="D9" s="99">
        <v>5591</v>
      </c>
      <c r="E9" s="116">
        <v>5823</v>
      </c>
      <c r="F9" s="98">
        <f>E9/'[1]4a_İl'!E9</f>
        <v>0.24998926716180828</v>
      </c>
      <c r="G9" s="109">
        <f t="shared" si="0"/>
        <v>1.5063264157347085E-3</v>
      </c>
      <c r="H9" s="109">
        <f t="shared" si="1"/>
        <v>0.38379277566539927</v>
      </c>
      <c r="I9" s="77">
        <f t="shared" si="2"/>
        <v>1615</v>
      </c>
      <c r="J9" s="56">
        <f t="shared" si="4"/>
        <v>4.3818118181398868E-3</v>
      </c>
      <c r="K9" s="99">
        <f t="shared" si="3"/>
        <v>232</v>
      </c>
      <c r="M9" s="5"/>
      <c r="N9" s="151"/>
      <c r="V9" s="5"/>
      <c r="W9" s="151"/>
      <c r="AE9" s="5"/>
      <c r="AF9" s="83"/>
    </row>
    <row r="10" spans="1:32">
      <c r="A10" s="114">
        <v>9</v>
      </c>
      <c r="B10" s="115" t="s">
        <v>101</v>
      </c>
      <c r="C10" s="99">
        <v>39269</v>
      </c>
      <c r="D10" s="99">
        <v>45483</v>
      </c>
      <c r="E10" s="116">
        <v>44827</v>
      </c>
      <c r="F10" s="98">
        <f>E10/'[1]4a_İl'!E10</f>
        <v>0.27644196673594107</v>
      </c>
      <c r="G10" s="109">
        <f t="shared" si="0"/>
        <v>1.1596100676307708E-2</v>
      </c>
      <c r="H10" s="109">
        <f t="shared" si="1"/>
        <v>0.14153658101810587</v>
      </c>
      <c r="I10" s="77">
        <f t="shared" si="2"/>
        <v>5558</v>
      </c>
      <c r="J10" s="56">
        <f t="shared" si="4"/>
        <v>1.5079944325214546E-2</v>
      </c>
      <c r="K10" s="99">
        <f t="shared" si="3"/>
        <v>-656</v>
      </c>
      <c r="M10" s="5"/>
      <c r="N10" s="151"/>
      <c r="V10" s="5"/>
      <c r="W10" s="151"/>
      <c r="AE10" s="5"/>
      <c r="AF10" s="83"/>
    </row>
    <row r="11" spans="1:32">
      <c r="A11" s="114">
        <v>10</v>
      </c>
      <c r="B11" s="115" t="s">
        <v>102</v>
      </c>
      <c r="C11" s="99">
        <v>38751</v>
      </c>
      <c r="D11" s="99">
        <v>44529</v>
      </c>
      <c r="E11" s="116">
        <v>44930</v>
      </c>
      <c r="F11" s="98">
        <f>E11/'[1]4a_İl'!E11</f>
        <v>0.26531479928666751</v>
      </c>
      <c r="G11" s="109">
        <f t="shared" si="0"/>
        <v>1.1622745296060529E-2</v>
      </c>
      <c r="H11" s="109">
        <f t="shared" si="1"/>
        <v>0.15945394957549483</v>
      </c>
      <c r="I11" s="77">
        <f t="shared" si="2"/>
        <v>6179</v>
      </c>
      <c r="J11" s="56">
        <f t="shared" si="4"/>
        <v>1.6764839148164928E-2</v>
      </c>
      <c r="K11" s="99">
        <f t="shared" si="3"/>
        <v>401</v>
      </c>
      <c r="M11" s="5"/>
      <c r="N11" s="151"/>
      <c r="V11" s="5"/>
      <c r="W11" s="151"/>
      <c r="AE11" s="5"/>
      <c r="AF11" s="83"/>
    </row>
    <row r="12" spans="1:32">
      <c r="A12" s="114">
        <v>11</v>
      </c>
      <c r="B12" s="115" t="s">
        <v>103</v>
      </c>
      <c r="C12" s="99">
        <v>10170</v>
      </c>
      <c r="D12" s="99">
        <v>11378</v>
      </c>
      <c r="E12" s="116">
        <v>11478</v>
      </c>
      <c r="F12" s="98">
        <f>E12/'[1]4a_İl'!E12</f>
        <v>0.26550392079757579</v>
      </c>
      <c r="G12" s="109">
        <f t="shared" si="0"/>
        <v>2.9691936458531658E-3</v>
      </c>
      <c r="H12" s="109">
        <f t="shared" si="1"/>
        <v>0.12861356932153392</v>
      </c>
      <c r="I12" s="77">
        <f t="shared" si="2"/>
        <v>1308</v>
      </c>
      <c r="J12" s="56">
        <f t="shared" si="4"/>
        <v>3.5488605932674751E-3</v>
      </c>
      <c r="K12" s="99">
        <f t="shared" si="3"/>
        <v>100</v>
      </c>
      <c r="M12" s="5"/>
      <c r="N12" s="151"/>
      <c r="V12" s="5"/>
      <c r="W12" s="151"/>
      <c r="AE12" s="5"/>
      <c r="AF12" s="83"/>
    </row>
    <row r="13" spans="1:32">
      <c r="A13" s="114">
        <v>12</v>
      </c>
      <c r="B13" s="115" t="s">
        <v>104</v>
      </c>
      <c r="C13" s="99">
        <v>3431</v>
      </c>
      <c r="D13" s="99">
        <v>3417</v>
      </c>
      <c r="E13" s="116">
        <v>5692</v>
      </c>
      <c r="F13" s="98">
        <f>E13/'[1]4a_İl'!E13</f>
        <v>0.25116935839731708</v>
      </c>
      <c r="G13" s="109">
        <f t="shared" si="0"/>
        <v>1.4724385983791793E-3</v>
      </c>
      <c r="H13" s="109">
        <f t="shared" si="1"/>
        <v>0.65899154765374524</v>
      </c>
      <c r="I13" s="77">
        <f t="shared" si="2"/>
        <v>2261</v>
      </c>
      <c r="J13" s="56">
        <f t="shared" si="4"/>
        <v>6.1345365453958417E-3</v>
      </c>
      <c r="K13" s="99">
        <f t="shared" si="3"/>
        <v>2275</v>
      </c>
      <c r="M13" s="5"/>
      <c r="N13" s="151"/>
      <c r="V13" s="5"/>
      <c r="W13" s="151"/>
      <c r="AE13" s="5"/>
      <c r="AF13" s="83"/>
    </row>
    <row r="14" spans="1:32">
      <c r="A14" s="114">
        <v>13</v>
      </c>
      <c r="B14" s="115" t="s">
        <v>105</v>
      </c>
      <c r="C14" s="99">
        <v>2531</v>
      </c>
      <c r="D14" s="99">
        <v>4014</v>
      </c>
      <c r="E14" s="116">
        <v>4129</v>
      </c>
      <c r="F14" s="98">
        <f>E14/'[1]4a_İl'!E14</f>
        <v>0.20460852329038653</v>
      </c>
      <c r="G14" s="109">
        <f t="shared" si="0"/>
        <v>1.0681129607708418E-3</v>
      </c>
      <c r="H14" s="109">
        <f t="shared" si="1"/>
        <v>0.63137099960489929</v>
      </c>
      <c r="I14" s="77">
        <f t="shared" si="2"/>
        <v>1598</v>
      </c>
      <c r="J14" s="56">
        <f t="shared" si="4"/>
        <v>4.3356874832120983E-3</v>
      </c>
      <c r="K14" s="99">
        <f t="shared" si="3"/>
        <v>115</v>
      </c>
      <c r="M14" s="5"/>
      <c r="N14" s="151"/>
      <c r="V14" s="5"/>
      <c r="W14" s="151"/>
      <c r="AE14" s="5"/>
      <c r="AF14" s="83"/>
    </row>
    <row r="15" spans="1:32">
      <c r="A15" s="114">
        <v>14</v>
      </c>
      <c r="B15" s="115" t="s">
        <v>106</v>
      </c>
      <c r="C15" s="99">
        <v>15608</v>
      </c>
      <c r="D15" s="99">
        <v>17854</v>
      </c>
      <c r="E15" s="116">
        <v>17982</v>
      </c>
      <c r="F15" s="98">
        <f>E15/'[1]4a_İl'!E15</f>
        <v>0.30433090189043277</v>
      </c>
      <c r="G15" s="109">
        <f t="shared" si="0"/>
        <v>4.6516849747108933E-3</v>
      </c>
      <c r="H15" s="109">
        <f t="shared" si="1"/>
        <v>0.15210148641722193</v>
      </c>
      <c r="I15" s="77">
        <f t="shared" si="2"/>
        <v>2374</v>
      </c>
      <c r="J15" s="56">
        <f t="shared" si="4"/>
        <v>6.441127712857023E-3</v>
      </c>
      <c r="K15" s="99">
        <f t="shared" si="3"/>
        <v>128</v>
      </c>
      <c r="M15" s="5"/>
      <c r="N15" s="151"/>
      <c r="V15" s="5"/>
      <c r="W15" s="151"/>
      <c r="AE15" s="5"/>
      <c r="AF15" s="83"/>
    </row>
    <row r="16" spans="1:32">
      <c r="A16" s="114">
        <v>15</v>
      </c>
      <c r="B16" s="115" t="s">
        <v>107</v>
      </c>
      <c r="C16" s="99">
        <v>7877</v>
      </c>
      <c r="D16" s="99">
        <v>9882</v>
      </c>
      <c r="E16" s="116">
        <v>10018</v>
      </c>
      <c r="F16" s="98">
        <f>E16/'[1]4a_İl'!E16</f>
        <v>0.26861509585735355</v>
      </c>
      <c r="G16" s="109">
        <f t="shared" si="0"/>
        <v>2.5915126279976489E-3</v>
      </c>
      <c r="H16" s="109">
        <f t="shared" si="1"/>
        <v>0.27180398628919639</v>
      </c>
      <c r="I16" s="77">
        <f t="shared" si="2"/>
        <v>2141</v>
      </c>
      <c r="J16" s="56">
        <f t="shared" si="4"/>
        <v>5.8089530047291012E-3</v>
      </c>
      <c r="K16" s="99">
        <f t="shared" si="3"/>
        <v>136</v>
      </c>
      <c r="M16" s="5"/>
      <c r="N16" s="151"/>
      <c r="V16" s="5"/>
      <c r="W16" s="151"/>
      <c r="AE16" s="5"/>
      <c r="AF16" s="83"/>
    </row>
    <row r="17" spans="1:11">
      <c r="A17" s="114">
        <v>16</v>
      </c>
      <c r="B17" s="115" t="s">
        <v>108</v>
      </c>
      <c r="C17" s="99">
        <v>183159</v>
      </c>
      <c r="D17" s="99">
        <v>207157</v>
      </c>
      <c r="E17" s="116">
        <v>196478</v>
      </c>
      <c r="F17" s="98">
        <f>E17/'[1]4a_İl'!E17</f>
        <v>0.30414598165012641</v>
      </c>
      <c r="G17" s="109">
        <f t="shared" si="0"/>
        <v>5.0826034949463174E-2</v>
      </c>
      <c r="H17" s="109">
        <f t="shared" si="1"/>
        <v>7.2718239343957977E-2</v>
      </c>
      <c r="I17" s="77">
        <f t="shared" si="2"/>
        <v>13319</v>
      </c>
      <c r="J17" s="56">
        <f t="shared" si="4"/>
        <v>3.6137059817836006E-2</v>
      </c>
      <c r="K17" s="99">
        <f t="shared" si="3"/>
        <v>-10679</v>
      </c>
    </row>
    <row r="18" spans="1:11">
      <c r="A18" s="114">
        <v>17</v>
      </c>
      <c r="B18" s="115" t="s">
        <v>109</v>
      </c>
      <c r="C18" s="99">
        <v>18395</v>
      </c>
      <c r="D18" s="99">
        <v>22946</v>
      </c>
      <c r="E18" s="116">
        <v>22547</v>
      </c>
      <c r="F18" s="98">
        <f>E18/'[1]4a_İl'!E18</f>
        <v>0.26790318556100806</v>
      </c>
      <c r="G18" s="109">
        <f t="shared" si="0"/>
        <v>5.832584869581053E-3</v>
      </c>
      <c r="H18" s="109">
        <f t="shared" si="1"/>
        <v>0.22571350910573526</v>
      </c>
      <c r="I18" s="77">
        <f t="shared" si="2"/>
        <v>4152</v>
      </c>
      <c r="J18" s="56">
        <f t="shared" si="4"/>
        <v>1.1265190507069233E-2</v>
      </c>
      <c r="K18" s="99">
        <f t="shared" si="3"/>
        <v>-399</v>
      </c>
    </row>
    <row r="19" spans="1:11">
      <c r="A19" s="114">
        <v>18</v>
      </c>
      <c r="B19" s="115" t="s">
        <v>110</v>
      </c>
      <c r="C19" s="99">
        <v>5441</v>
      </c>
      <c r="D19" s="99">
        <v>6431</v>
      </c>
      <c r="E19" s="116">
        <v>6752</v>
      </c>
      <c r="F19" s="98">
        <f>E19/'[1]4a_İl'!E19</f>
        <v>0.28351879067814401</v>
      </c>
      <c r="G19" s="109">
        <f t="shared" si="0"/>
        <v>1.7466453647674313E-3</v>
      </c>
      <c r="H19" s="109">
        <f t="shared" si="1"/>
        <v>0.24094835508178644</v>
      </c>
      <c r="I19" s="77">
        <f t="shared" si="2"/>
        <v>1311</v>
      </c>
      <c r="J19" s="56">
        <f t="shared" si="4"/>
        <v>3.5570001817841436E-3</v>
      </c>
      <c r="K19" s="99">
        <f t="shared" si="3"/>
        <v>321</v>
      </c>
    </row>
    <row r="20" spans="1:11">
      <c r="A20" s="114">
        <v>19</v>
      </c>
      <c r="B20" s="115" t="s">
        <v>111</v>
      </c>
      <c r="C20" s="99">
        <v>12439</v>
      </c>
      <c r="D20" s="99">
        <v>14998</v>
      </c>
      <c r="E20" s="116">
        <v>15351</v>
      </c>
      <c r="F20" s="98">
        <f>E20/'[1]4a_İl'!E20</f>
        <v>0.27652484058075438</v>
      </c>
      <c r="G20" s="109">
        <f t="shared" si="0"/>
        <v>3.9710830856849585E-3</v>
      </c>
      <c r="H20" s="109">
        <f t="shared" si="1"/>
        <v>0.23410241980866628</v>
      </c>
      <c r="I20" s="77">
        <f t="shared" si="2"/>
        <v>2912</v>
      </c>
      <c r="J20" s="56">
        <f t="shared" si="4"/>
        <v>7.9008272535129112E-3</v>
      </c>
      <c r="K20" s="99">
        <f t="shared" si="3"/>
        <v>353</v>
      </c>
    </row>
    <row r="21" spans="1:11">
      <c r="A21" s="114">
        <v>20</v>
      </c>
      <c r="B21" s="115" t="s">
        <v>112</v>
      </c>
      <c r="C21" s="99">
        <v>59671</v>
      </c>
      <c r="D21" s="99">
        <v>62968</v>
      </c>
      <c r="E21" s="116">
        <v>63313</v>
      </c>
      <c r="F21" s="98">
        <f>E21/'[1]4a_İl'!E21</f>
        <v>0.33536026611438047</v>
      </c>
      <c r="G21" s="109">
        <f t="shared" si="0"/>
        <v>1.6378163207867353E-2</v>
      </c>
      <c r="H21" s="109">
        <f t="shared" si="1"/>
        <v>6.1034673459469425E-2</v>
      </c>
      <c r="I21" s="77">
        <f t="shared" si="2"/>
        <v>3642</v>
      </c>
      <c r="J21" s="56">
        <f t="shared" si="4"/>
        <v>9.8814604592355835E-3</v>
      </c>
      <c r="K21" s="99">
        <f t="shared" si="3"/>
        <v>345</v>
      </c>
    </row>
    <row r="22" spans="1:11">
      <c r="A22" s="114">
        <v>21</v>
      </c>
      <c r="B22" s="115" t="s">
        <v>113</v>
      </c>
      <c r="C22" s="99">
        <v>20182</v>
      </c>
      <c r="D22" s="99">
        <v>24000</v>
      </c>
      <c r="E22" s="116">
        <v>24015</v>
      </c>
      <c r="F22" s="98">
        <f>E22/'[1]4a_İl'!E22</f>
        <v>0.20481701648600012</v>
      </c>
      <c r="G22" s="109">
        <f t="shared" si="0"/>
        <v>6.212335372465916E-3</v>
      </c>
      <c r="H22" s="109">
        <f t="shared" si="1"/>
        <v>0.18992171241700526</v>
      </c>
      <c r="I22" s="77">
        <f t="shared" si="2"/>
        <v>3833</v>
      </c>
      <c r="J22" s="56">
        <f t="shared" si="4"/>
        <v>1.0399680928130147E-2</v>
      </c>
      <c r="K22" s="99">
        <f t="shared" si="3"/>
        <v>15</v>
      </c>
    </row>
    <row r="23" spans="1:11">
      <c r="A23" s="114">
        <v>22</v>
      </c>
      <c r="B23" s="115" t="s">
        <v>114</v>
      </c>
      <c r="C23" s="99">
        <v>19249</v>
      </c>
      <c r="D23" s="99">
        <v>21158</v>
      </c>
      <c r="E23" s="116">
        <v>21248</v>
      </c>
      <c r="F23" s="98">
        <f>E23/'[1]4a_İl'!E23</f>
        <v>0.34194856609482122</v>
      </c>
      <c r="G23" s="109">
        <f t="shared" si="0"/>
        <v>5.4965522379411104E-3</v>
      </c>
      <c r="H23" s="109">
        <f t="shared" si="1"/>
        <v>0.10384955062600655</v>
      </c>
      <c r="I23" s="77">
        <f t="shared" si="2"/>
        <v>1999</v>
      </c>
      <c r="J23" s="56">
        <f t="shared" si="4"/>
        <v>5.4236791482734576E-3</v>
      </c>
      <c r="K23" s="99">
        <f t="shared" si="3"/>
        <v>90</v>
      </c>
    </row>
    <row r="24" spans="1:11">
      <c r="A24" s="114">
        <v>23</v>
      </c>
      <c r="B24" s="115" t="s">
        <v>115</v>
      </c>
      <c r="C24" s="99">
        <v>9710</v>
      </c>
      <c r="D24" s="99">
        <v>11480</v>
      </c>
      <c r="E24" s="116">
        <v>11890</v>
      </c>
      <c r="F24" s="98">
        <f>E24/'[1]4a_İl'!E24</f>
        <v>0.18699672873678913</v>
      </c>
      <c r="G24" s="109">
        <f t="shared" si="0"/>
        <v>3.0757721248644487E-3</v>
      </c>
      <c r="H24" s="109">
        <f t="shared" si="1"/>
        <v>0.22451081359423275</v>
      </c>
      <c r="I24" s="77">
        <f t="shared" si="2"/>
        <v>2180</v>
      </c>
      <c r="J24" s="56">
        <f t="shared" si="4"/>
        <v>5.9147676554457919E-3</v>
      </c>
      <c r="K24" s="99">
        <f t="shared" si="3"/>
        <v>410</v>
      </c>
    </row>
    <row r="25" spans="1:11">
      <c r="A25" s="114">
        <v>24</v>
      </c>
      <c r="B25" s="115" t="s">
        <v>116</v>
      </c>
      <c r="C25" s="99">
        <v>4543</v>
      </c>
      <c r="D25" s="99">
        <v>5873</v>
      </c>
      <c r="E25" s="116">
        <v>5972</v>
      </c>
      <c r="F25" s="98">
        <f>E25/'[1]4a_İl'!E25</f>
        <v>0.22902285626629851</v>
      </c>
      <c r="G25" s="109">
        <f t="shared" si="0"/>
        <v>1.5448705744062648E-3</v>
      </c>
      <c r="H25" s="109">
        <f t="shared" si="1"/>
        <v>0.31454985692273829</v>
      </c>
      <c r="I25" s="77">
        <f t="shared" si="2"/>
        <v>1429</v>
      </c>
      <c r="J25" s="56">
        <f t="shared" si="4"/>
        <v>3.8771573301064387E-3</v>
      </c>
      <c r="K25" s="99">
        <f t="shared" si="3"/>
        <v>99</v>
      </c>
    </row>
    <row r="26" spans="1:11">
      <c r="A26" s="114">
        <v>25</v>
      </c>
      <c r="B26" s="115" t="s">
        <v>117</v>
      </c>
      <c r="C26" s="99">
        <v>11938</v>
      </c>
      <c r="D26" s="99">
        <v>14265</v>
      </c>
      <c r="E26" s="116">
        <v>14349</v>
      </c>
      <c r="F26" s="98">
        <f>E26/'[1]4a_İl'!E26</f>
        <v>0.1782927435387674</v>
      </c>
      <c r="G26" s="109">
        <f t="shared" si="0"/>
        <v>3.7118800857594597E-3</v>
      </c>
      <c r="H26" s="109">
        <f t="shared" si="1"/>
        <v>0.20196012732450996</v>
      </c>
      <c r="I26" s="77">
        <f t="shared" si="2"/>
        <v>2411</v>
      </c>
      <c r="J26" s="56">
        <f t="shared" si="4"/>
        <v>6.5415159712292675E-3</v>
      </c>
      <c r="K26" s="99">
        <f t="shared" si="3"/>
        <v>84</v>
      </c>
    </row>
    <row r="27" spans="1:11">
      <c r="A27" s="114">
        <v>26</v>
      </c>
      <c r="B27" s="115" t="s">
        <v>118</v>
      </c>
      <c r="C27" s="99">
        <v>45656</v>
      </c>
      <c r="D27" s="99">
        <v>50460</v>
      </c>
      <c r="E27" s="116">
        <v>50387</v>
      </c>
      <c r="F27" s="98">
        <f>E27/'[1]4a_İl'!E27</f>
        <v>0.29857901348692789</v>
      </c>
      <c r="G27" s="109">
        <f t="shared" si="0"/>
        <v>1.303439277170269E-2</v>
      </c>
      <c r="H27" s="109">
        <f t="shared" si="1"/>
        <v>0.10362274399859821</v>
      </c>
      <c r="I27" s="77">
        <f t="shared" si="2"/>
        <v>4731</v>
      </c>
      <c r="J27" s="56">
        <f t="shared" si="4"/>
        <v>1.2836131090786258E-2</v>
      </c>
      <c r="K27" s="99">
        <f t="shared" si="3"/>
        <v>-73</v>
      </c>
    </row>
    <row r="28" spans="1:11">
      <c r="A28" s="114">
        <v>27</v>
      </c>
      <c r="B28" s="115" t="s">
        <v>119</v>
      </c>
      <c r="C28" s="99">
        <v>39906</v>
      </c>
      <c r="D28" s="99">
        <v>44051</v>
      </c>
      <c r="E28" s="116">
        <v>44292</v>
      </c>
      <c r="F28" s="98">
        <f>E28/'[1]4a_İl'!E28</f>
        <v>0.16574796519786697</v>
      </c>
      <c r="G28" s="109">
        <f t="shared" si="0"/>
        <v>1.1457703864970241E-2</v>
      </c>
      <c r="H28" s="109">
        <f t="shared" si="1"/>
        <v>0.10990828446850098</v>
      </c>
      <c r="I28" s="77">
        <f t="shared" si="2"/>
        <v>4386</v>
      </c>
      <c r="J28" s="56">
        <f t="shared" si="4"/>
        <v>1.1900078411369377E-2</v>
      </c>
      <c r="K28" s="99">
        <f t="shared" si="3"/>
        <v>241</v>
      </c>
    </row>
    <row r="29" spans="1:11">
      <c r="A29" s="114">
        <v>28</v>
      </c>
      <c r="B29" s="115" t="s">
        <v>120</v>
      </c>
      <c r="C29" s="99">
        <v>13527</v>
      </c>
      <c r="D29" s="99">
        <v>15469</v>
      </c>
      <c r="E29" s="116">
        <v>15921</v>
      </c>
      <c r="F29" s="98">
        <f>E29/'[1]4a_İl'!E29</f>
        <v>0.31223157027710774</v>
      </c>
      <c r="G29" s="109">
        <f t="shared" si="0"/>
        <v>4.1185338940258106E-3</v>
      </c>
      <c r="H29" s="109">
        <f t="shared" si="1"/>
        <v>0.17697937458416502</v>
      </c>
      <c r="I29" s="77">
        <f t="shared" si="2"/>
        <v>2394</v>
      </c>
      <c r="J29" s="56">
        <f t="shared" si="4"/>
        <v>6.4953916363014799E-3</v>
      </c>
      <c r="K29" s="99">
        <f t="shared" si="3"/>
        <v>452</v>
      </c>
    </row>
    <row r="30" spans="1:11">
      <c r="A30" s="114">
        <v>29</v>
      </c>
      <c r="B30" s="115" t="s">
        <v>121</v>
      </c>
      <c r="C30" s="99">
        <v>2441</v>
      </c>
      <c r="D30" s="99">
        <v>3266</v>
      </c>
      <c r="E30" s="116">
        <v>3904</v>
      </c>
      <c r="F30" s="98">
        <f>E30/'[1]4a_İl'!E30</f>
        <v>0.24555003459337066</v>
      </c>
      <c r="G30" s="109">
        <f t="shared" si="0"/>
        <v>1.0099086943205053E-3</v>
      </c>
      <c r="H30" s="109">
        <f t="shared" si="1"/>
        <v>0.59934453092994677</v>
      </c>
      <c r="I30" s="77">
        <f t="shared" si="2"/>
        <v>1463</v>
      </c>
      <c r="J30" s="56">
        <f t="shared" si="4"/>
        <v>3.9694059999620156E-3</v>
      </c>
      <c r="K30" s="99">
        <f t="shared" si="3"/>
        <v>638</v>
      </c>
    </row>
    <row r="31" spans="1:11">
      <c r="A31" s="114">
        <v>30</v>
      </c>
      <c r="B31" s="115" t="s">
        <v>122</v>
      </c>
      <c r="C31" s="99">
        <v>1772</v>
      </c>
      <c r="D31" s="99">
        <v>3147</v>
      </c>
      <c r="E31" s="116">
        <v>3958</v>
      </c>
      <c r="F31" s="98">
        <f>E31/'[1]4a_İl'!E31</f>
        <v>0.32097964479766444</v>
      </c>
      <c r="G31" s="109">
        <f t="shared" si="0"/>
        <v>1.023877718268586E-3</v>
      </c>
      <c r="H31" s="109">
        <f t="shared" si="1"/>
        <v>1.2336343115124153</v>
      </c>
      <c r="I31" s="77">
        <f t="shared" si="2"/>
        <v>2186</v>
      </c>
      <c r="J31" s="56">
        <f t="shared" si="4"/>
        <v>5.9310468324791287E-3</v>
      </c>
      <c r="K31" s="99">
        <f t="shared" si="3"/>
        <v>811</v>
      </c>
    </row>
    <row r="32" spans="1:11">
      <c r="A32" s="114">
        <v>31</v>
      </c>
      <c r="B32" s="115" t="s">
        <v>123</v>
      </c>
      <c r="C32" s="99">
        <v>28228</v>
      </c>
      <c r="D32" s="99">
        <v>33208</v>
      </c>
      <c r="E32" s="116">
        <v>33934</v>
      </c>
      <c r="F32" s="98">
        <f>E32/'[1]4a_İl'!E32</f>
        <v>0.22598561534363346</v>
      </c>
      <c r="G32" s="109">
        <f t="shared" si="0"/>
        <v>8.7782381232254167E-3</v>
      </c>
      <c r="H32" s="109">
        <f t="shared" si="1"/>
        <v>0.20213971942751877</v>
      </c>
      <c r="I32" s="77">
        <f t="shared" si="2"/>
        <v>5706</v>
      </c>
      <c r="J32" s="56">
        <f t="shared" si="4"/>
        <v>1.5481497358703526E-2</v>
      </c>
      <c r="K32" s="99">
        <f t="shared" si="3"/>
        <v>726</v>
      </c>
    </row>
    <row r="33" spans="1:11">
      <c r="A33" s="114">
        <v>32</v>
      </c>
      <c r="B33" s="115" t="s">
        <v>124</v>
      </c>
      <c r="C33" s="99">
        <v>13942</v>
      </c>
      <c r="D33" s="99">
        <v>16831</v>
      </c>
      <c r="E33" s="116">
        <v>16852</v>
      </c>
      <c r="F33" s="98">
        <f>E33/'[1]4a_İl'!E33</f>
        <v>0.26108511759055558</v>
      </c>
      <c r="G33" s="109">
        <f t="shared" si="0"/>
        <v>4.3593702143158693E-3</v>
      </c>
      <c r="H33" s="109">
        <f t="shared" si="1"/>
        <v>0.20872184765456891</v>
      </c>
      <c r="I33" s="77">
        <f t="shared" si="2"/>
        <v>2910</v>
      </c>
      <c r="J33" s="56">
        <f t="shared" si="4"/>
        <v>7.895400861168465E-3</v>
      </c>
      <c r="K33" s="99">
        <f t="shared" si="3"/>
        <v>21</v>
      </c>
    </row>
    <row r="34" spans="1:11">
      <c r="A34" s="114">
        <v>33</v>
      </c>
      <c r="B34" s="115" t="s">
        <v>125</v>
      </c>
      <c r="C34" s="99">
        <v>50379</v>
      </c>
      <c r="D34" s="99">
        <v>57544</v>
      </c>
      <c r="E34" s="116">
        <v>58217</v>
      </c>
      <c r="F34" s="98">
        <f>E34/'[1]4a_İl'!E34</f>
        <v>0.25694928719601007</v>
      </c>
      <c r="G34" s="109">
        <f t="shared" si="0"/>
        <v>1.50599012441744E-2</v>
      </c>
      <c r="H34" s="109">
        <f t="shared" si="1"/>
        <v>0.15558069830683419</v>
      </c>
      <c r="I34" s="77">
        <f t="shared" si="2"/>
        <v>7838</v>
      </c>
      <c r="J34" s="56">
        <f t="shared" si="4"/>
        <v>2.1266031597882623E-2</v>
      </c>
      <c r="K34" s="99">
        <f t="shared" si="3"/>
        <v>673</v>
      </c>
    </row>
    <row r="35" spans="1:11">
      <c r="A35" s="114">
        <v>34</v>
      </c>
      <c r="B35" s="115" t="s">
        <v>126</v>
      </c>
      <c r="C35" s="99">
        <v>1217199</v>
      </c>
      <c r="D35" s="99">
        <v>1258933</v>
      </c>
      <c r="E35" s="116">
        <v>1271675</v>
      </c>
      <c r="F35" s="98">
        <f>E35/'[1]4a_İl'!E35</f>
        <v>0.31655164259354912</v>
      </c>
      <c r="G35" s="109">
        <f t="shared" si="0"/>
        <v>0.3289640468365852</v>
      </c>
      <c r="H35" s="109">
        <f t="shared" si="1"/>
        <v>4.4755212582330416E-2</v>
      </c>
      <c r="I35" s="77">
        <f t="shared" si="2"/>
        <v>54476</v>
      </c>
      <c r="J35" s="56">
        <f t="shared" si="4"/>
        <v>0.14780407467801143</v>
      </c>
      <c r="K35" s="99">
        <f t="shared" si="3"/>
        <v>12742</v>
      </c>
    </row>
    <row r="36" spans="1:11">
      <c r="A36" s="114">
        <v>35</v>
      </c>
      <c r="B36" s="115" t="s">
        <v>127</v>
      </c>
      <c r="C36" s="99">
        <v>255937</v>
      </c>
      <c r="D36" s="99">
        <v>270640</v>
      </c>
      <c r="E36" s="116">
        <v>271728</v>
      </c>
      <c r="F36" s="98">
        <f>E36/'[1]4a_İl'!E36</f>
        <v>0.31436828551000623</v>
      </c>
      <c r="G36" s="109">
        <f t="shared" si="0"/>
        <v>7.029212850674238E-2</v>
      </c>
      <c r="H36" s="109">
        <f t="shared" si="1"/>
        <v>6.1698777433509031E-2</v>
      </c>
      <c r="I36" s="77">
        <f t="shared" si="2"/>
        <v>15791</v>
      </c>
      <c r="J36" s="56">
        <f t="shared" si="4"/>
        <v>4.2844080755570869E-2</v>
      </c>
      <c r="K36" s="99">
        <f t="shared" si="3"/>
        <v>1088</v>
      </c>
    </row>
    <row r="37" spans="1:11">
      <c r="A37" s="114">
        <v>36</v>
      </c>
      <c r="B37" s="115" t="s">
        <v>128</v>
      </c>
      <c r="C37" s="99">
        <v>3787</v>
      </c>
      <c r="D37" s="99">
        <v>4672</v>
      </c>
      <c r="E37" s="116">
        <v>4697</v>
      </c>
      <c r="F37" s="98">
        <f>E37/'[1]4a_İl'!E37</f>
        <v>0.21714206462946697</v>
      </c>
      <c r="G37" s="109">
        <f t="shared" si="0"/>
        <v>1.215046397854358E-3</v>
      </c>
      <c r="H37" s="109">
        <f t="shared" si="1"/>
        <v>0.24029574861367836</v>
      </c>
      <c r="I37" s="77">
        <f t="shared" si="2"/>
        <v>910</v>
      </c>
      <c r="J37" s="56">
        <f t="shared" si="4"/>
        <v>2.4690085167227848E-3</v>
      </c>
      <c r="K37" s="99">
        <f t="shared" si="3"/>
        <v>25</v>
      </c>
    </row>
    <row r="38" spans="1:11">
      <c r="A38" s="114">
        <v>37</v>
      </c>
      <c r="B38" s="115" t="s">
        <v>129</v>
      </c>
      <c r="C38" s="99">
        <v>10068</v>
      </c>
      <c r="D38" s="99">
        <v>11536</v>
      </c>
      <c r="E38" s="116">
        <v>11597</v>
      </c>
      <c r="F38" s="98">
        <f>E38/'[1]4a_İl'!E38</f>
        <v>0.24104674606638815</v>
      </c>
      <c r="G38" s="109">
        <f t="shared" si="0"/>
        <v>2.999977235664677E-3</v>
      </c>
      <c r="H38" s="109">
        <f t="shared" si="1"/>
        <v>0.1518673023440604</v>
      </c>
      <c r="I38" s="77">
        <f t="shared" si="2"/>
        <v>1529</v>
      </c>
      <c r="J38" s="56">
        <f t="shared" si="4"/>
        <v>4.1484769473287223E-3</v>
      </c>
      <c r="K38" s="99">
        <f t="shared" si="3"/>
        <v>61</v>
      </c>
    </row>
    <row r="39" spans="1:11">
      <c r="A39" s="114">
        <v>38</v>
      </c>
      <c r="B39" s="115" t="s">
        <v>130</v>
      </c>
      <c r="C39" s="99">
        <v>40372</v>
      </c>
      <c r="D39" s="99">
        <v>44256</v>
      </c>
      <c r="E39" s="116">
        <v>44981</v>
      </c>
      <c r="F39" s="98">
        <f>E39/'[1]4a_İl'!E39</f>
        <v>0.20083672667523933</v>
      </c>
      <c r="G39" s="109">
        <f t="shared" si="0"/>
        <v>1.1635938263122604E-2</v>
      </c>
      <c r="H39" s="109">
        <f t="shared" si="1"/>
        <v>0.1141632814822154</v>
      </c>
      <c r="I39" s="77">
        <f t="shared" si="2"/>
        <v>4609</v>
      </c>
      <c r="J39" s="56">
        <f t="shared" si="4"/>
        <v>1.250512115777507E-2</v>
      </c>
      <c r="K39" s="99">
        <f t="shared" si="3"/>
        <v>725</v>
      </c>
    </row>
    <row r="40" spans="1:11">
      <c r="A40" s="114">
        <v>39</v>
      </c>
      <c r="B40" s="115" t="s">
        <v>131</v>
      </c>
      <c r="C40" s="99">
        <v>18340</v>
      </c>
      <c r="D40" s="99">
        <v>20713</v>
      </c>
      <c r="E40" s="116">
        <v>20787</v>
      </c>
      <c r="F40" s="98">
        <f>E40/'[1]4a_İl'!E40</f>
        <v>0.3175624064285496</v>
      </c>
      <c r="G40" s="109">
        <f t="shared" si="0"/>
        <v>5.3772981631250881E-3</v>
      </c>
      <c r="H40" s="109">
        <f t="shared" si="1"/>
        <v>0.13342420937840785</v>
      </c>
      <c r="I40" s="77">
        <f t="shared" si="2"/>
        <v>2447</v>
      </c>
      <c r="J40" s="56">
        <f t="shared" si="4"/>
        <v>6.6391910334292897E-3</v>
      </c>
      <c r="K40" s="99">
        <f t="shared" si="3"/>
        <v>74</v>
      </c>
    </row>
    <row r="41" spans="1:11">
      <c r="A41" s="114">
        <v>40</v>
      </c>
      <c r="B41" s="115" t="s">
        <v>132</v>
      </c>
      <c r="C41" s="99">
        <v>4460</v>
      </c>
      <c r="D41" s="99">
        <v>5707</v>
      </c>
      <c r="E41" s="116">
        <v>5787</v>
      </c>
      <c r="F41" s="98">
        <f>E41/'[1]4a_İl'!E41</f>
        <v>0.22334143799930531</v>
      </c>
      <c r="G41" s="109">
        <f t="shared" si="0"/>
        <v>1.4970137331026547E-3</v>
      </c>
      <c r="H41" s="109">
        <f t="shared" si="1"/>
        <v>0.29753363228699553</v>
      </c>
      <c r="I41" s="77">
        <f t="shared" si="2"/>
        <v>1327</v>
      </c>
      <c r="J41" s="56">
        <f t="shared" si="4"/>
        <v>3.6004113205397089E-3</v>
      </c>
      <c r="K41" s="99">
        <f t="shared" si="3"/>
        <v>80</v>
      </c>
    </row>
    <row r="42" spans="1:11">
      <c r="A42" s="114">
        <v>41</v>
      </c>
      <c r="B42" s="115" t="s">
        <v>133</v>
      </c>
      <c r="C42" s="99">
        <v>103516</v>
      </c>
      <c r="D42" s="99">
        <v>115537</v>
      </c>
      <c r="E42" s="116">
        <v>115640</v>
      </c>
      <c r="F42" s="98">
        <f>E42/'[1]4a_İl'!E42</f>
        <v>0.24910656392780131</v>
      </c>
      <c r="G42" s="109">
        <f t="shared" si="0"/>
        <v>2.9914406099186278E-2</v>
      </c>
      <c r="H42" s="109">
        <f t="shared" si="1"/>
        <v>0.11712199080335407</v>
      </c>
      <c r="I42" s="77">
        <f t="shared" si="2"/>
        <v>12124</v>
      </c>
      <c r="J42" s="56">
        <f t="shared" si="4"/>
        <v>3.2894790392029714E-2</v>
      </c>
      <c r="K42" s="99">
        <f t="shared" si="3"/>
        <v>103</v>
      </c>
    </row>
    <row r="43" spans="1:11">
      <c r="A43" s="114">
        <v>42</v>
      </c>
      <c r="B43" s="115" t="s">
        <v>134</v>
      </c>
      <c r="C43" s="99">
        <v>47177</v>
      </c>
      <c r="D43" s="99">
        <v>54821</v>
      </c>
      <c r="E43" s="116">
        <v>56026</v>
      </c>
      <c r="F43" s="98">
        <f>E43/'[1]4a_İl'!E43</f>
        <v>0.18504414227254262</v>
      </c>
      <c r="G43" s="109">
        <f t="shared" si="0"/>
        <v>1.4493121031762457E-2</v>
      </c>
      <c r="H43" s="109">
        <f t="shared" si="1"/>
        <v>0.18757021429934079</v>
      </c>
      <c r="I43" s="77">
        <f t="shared" si="2"/>
        <v>8849</v>
      </c>
      <c r="J43" s="56">
        <f t="shared" si="4"/>
        <v>2.4009072927999912E-2</v>
      </c>
      <c r="K43" s="99">
        <f t="shared" si="3"/>
        <v>1205</v>
      </c>
    </row>
    <row r="44" spans="1:11">
      <c r="A44" s="114">
        <v>43</v>
      </c>
      <c r="B44" s="115" t="s">
        <v>135</v>
      </c>
      <c r="C44" s="99">
        <v>15687</v>
      </c>
      <c r="D44" s="99">
        <v>18140</v>
      </c>
      <c r="E44" s="116">
        <v>18164</v>
      </c>
      <c r="F44" s="98">
        <f>E44/'[1]4a_İl'!E44</f>
        <v>0.21824648251168491</v>
      </c>
      <c r="G44" s="109">
        <f t="shared" si="0"/>
        <v>4.6987657591284985E-3</v>
      </c>
      <c r="H44" s="109">
        <f t="shared" si="1"/>
        <v>0.15790144705807357</v>
      </c>
      <c r="I44" s="77">
        <f t="shared" si="2"/>
        <v>2477</v>
      </c>
      <c r="J44" s="56">
        <f t="shared" si="4"/>
        <v>6.7205869185959751E-3</v>
      </c>
      <c r="K44" s="99">
        <f t="shared" si="3"/>
        <v>24</v>
      </c>
    </row>
    <row r="45" spans="1:11">
      <c r="A45" s="114">
        <v>44</v>
      </c>
      <c r="B45" s="115" t="s">
        <v>136</v>
      </c>
      <c r="C45" s="99">
        <v>17724</v>
      </c>
      <c r="D45" s="99">
        <v>20147</v>
      </c>
      <c r="E45" s="116">
        <v>20575</v>
      </c>
      <c r="F45" s="98">
        <f>E45/'[1]4a_İl'!E45</f>
        <v>0.22643232892390994</v>
      </c>
      <c r="G45" s="109">
        <f t="shared" si="0"/>
        <v>5.322456809847438E-3</v>
      </c>
      <c r="H45" s="109">
        <f t="shared" si="1"/>
        <v>0.16085533739562174</v>
      </c>
      <c r="I45" s="77">
        <f t="shared" si="2"/>
        <v>2851</v>
      </c>
      <c r="J45" s="56">
        <f t="shared" si="4"/>
        <v>7.7353222870073174E-3</v>
      </c>
      <c r="K45" s="99">
        <f t="shared" si="3"/>
        <v>428</v>
      </c>
    </row>
    <row r="46" spans="1:11">
      <c r="A46" s="114">
        <v>45</v>
      </c>
      <c r="B46" s="115" t="s">
        <v>137</v>
      </c>
      <c r="C46" s="99">
        <v>55470</v>
      </c>
      <c r="D46" s="99">
        <v>61469</v>
      </c>
      <c r="E46" s="116">
        <v>60951</v>
      </c>
      <c r="F46" s="98">
        <f>E46/'[1]4a_İl'!E46</f>
        <v>0.2675836212535615</v>
      </c>
      <c r="G46" s="109">
        <f t="shared" si="0"/>
        <v>1.5767147752953153E-2</v>
      </c>
      <c r="H46" s="109">
        <f t="shared" si="1"/>
        <v>9.8810167658193615E-2</v>
      </c>
      <c r="I46" s="77">
        <f t="shared" si="2"/>
        <v>5481</v>
      </c>
      <c r="J46" s="56">
        <f t="shared" si="4"/>
        <v>1.4871028219953387E-2</v>
      </c>
      <c r="K46" s="99">
        <f t="shared" si="3"/>
        <v>-518</v>
      </c>
    </row>
    <row r="47" spans="1:11">
      <c r="A47" s="114">
        <v>46</v>
      </c>
      <c r="B47" s="115" t="s">
        <v>138</v>
      </c>
      <c r="C47" s="99">
        <v>19256</v>
      </c>
      <c r="D47" s="99">
        <v>22269</v>
      </c>
      <c r="E47" s="116">
        <v>22624</v>
      </c>
      <c r="F47" s="98">
        <f>E47/'[1]4a_İl'!E47</f>
        <v>0.1705026754088477</v>
      </c>
      <c r="G47" s="109">
        <f t="shared" si="0"/>
        <v>5.852503662988502E-3</v>
      </c>
      <c r="H47" s="109">
        <f t="shared" si="1"/>
        <v>0.17490652264229331</v>
      </c>
      <c r="I47" s="77">
        <f t="shared" si="2"/>
        <v>3368</v>
      </c>
      <c r="J47" s="56">
        <f t="shared" si="4"/>
        <v>9.1380447080465256E-3</v>
      </c>
      <c r="K47" s="99">
        <f t="shared" si="3"/>
        <v>355</v>
      </c>
    </row>
    <row r="48" spans="1:11">
      <c r="A48" s="114">
        <v>47</v>
      </c>
      <c r="B48" s="115" t="s">
        <v>139</v>
      </c>
      <c r="C48" s="99">
        <v>6494</v>
      </c>
      <c r="D48" s="99">
        <v>7284</v>
      </c>
      <c r="E48" s="116">
        <v>7904</v>
      </c>
      <c r="F48" s="98">
        <f>E48/'[1]4a_İl'!E48</f>
        <v>0.14105721526216225</v>
      </c>
      <c r="G48" s="109">
        <f t="shared" si="0"/>
        <v>2.0446512089931541E-3</v>
      </c>
      <c r="H48" s="109">
        <f t="shared" si="1"/>
        <v>0.21712349861410532</v>
      </c>
      <c r="I48" s="77">
        <f t="shared" si="2"/>
        <v>1410</v>
      </c>
      <c r="J48" s="56">
        <f t="shared" si="4"/>
        <v>3.8256066028342049E-3</v>
      </c>
      <c r="K48" s="99">
        <f t="shared" si="3"/>
        <v>620</v>
      </c>
    </row>
    <row r="49" spans="1:11">
      <c r="A49" s="114">
        <v>48</v>
      </c>
      <c r="B49" s="115" t="s">
        <v>140</v>
      </c>
      <c r="C49" s="99">
        <v>40216</v>
      </c>
      <c r="D49" s="99">
        <v>48827</v>
      </c>
      <c r="E49" s="116">
        <v>46439</v>
      </c>
      <c r="F49" s="98">
        <f>E49/'[1]4a_İl'!E49</f>
        <v>0.19946653150986188</v>
      </c>
      <c r="G49" s="109">
        <f t="shared" si="0"/>
        <v>1.2013101909720785E-2</v>
      </c>
      <c r="H49" s="109">
        <f t="shared" si="1"/>
        <v>0.15473940720111398</v>
      </c>
      <c r="I49" s="77">
        <f t="shared" si="2"/>
        <v>6223</v>
      </c>
      <c r="J49" s="56">
        <f t="shared" si="4"/>
        <v>1.6884219779742735E-2</v>
      </c>
      <c r="K49" s="99">
        <f t="shared" si="3"/>
        <v>-2388</v>
      </c>
    </row>
    <row r="50" spans="1:11">
      <c r="A50" s="114">
        <v>49</v>
      </c>
      <c r="B50" s="115" t="s">
        <v>141</v>
      </c>
      <c r="C50" s="99">
        <v>2872</v>
      </c>
      <c r="D50" s="99">
        <v>3998</v>
      </c>
      <c r="E50" s="116">
        <v>4061</v>
      </c>
      <c r="F50" s="98">
        <f>E50/'[1]4a_İl'!E50</f>
        <v>0.21164269335001043</v>
      </c>
      <c r="G50" s="109">
        <f t="shared" si="0"/>
        <v>1.0505223380214068E-3</v>
      </c>
      <c r="H50" s="109">
        <f t="shared" si="1"/>
        <v>0.41399721448467969</v>
      </c>
      <c r="I50" s="77">
        <f t="shared" si="2"/>
        <v>1189</v>
      </c>
      <c r="J50" s="56">
        <f t="shared" si="4"/>
        <v>3.2259902487729569E-3</v>
      </c>
      <c r="K50" s="99">
        <f t="shared" si="3"/>
        <v>63</v>
      </c>
    </row>
    <row r="51" spans="1:11">
      <c r="A51" s="114">
        <v>50</v>
      </c>
      <c r="B51" s="115" t="s">
        <v>142</v>
      </c>
      <c r="C51" s="99">
        <v>7938</v>
      </c>
      <c r="D51" s="99">
        <v>9248</v>
      </c>
      <c r="E51" s="116">
        <v>9274</v>
      </c>
      <c r="F51" s="98">
        <f>E51/'[1]4a_İl'!E51</f>
        <v>0.22707017286127026</v>
      </c>
      <c r="G51" s="109">
        <f t="shared" si="0"/>
        <v>2.3990505202685364E-3</v>
      </c>
      <c r="H51" s="109">
        <f t="shared" si="1"/>
        <v>0.16830435878054925</v>
      </c>
      <c r="I51" s="77">
        <f t="shared" si="2"/>
        <v>1336</v>
      </c>
      <c r="J51" s="56">
        <f t="shared" si="4"/>
        <v>3.6248300860897147E-3</v>
      </c>
      <c r="K51" s="99">
        <f t="shared" si="3"/>
        <v>26</v>
      </c>
    </row>
    <row r="52" spans="1:11">
      <c r="A52" s="114">
        <v>51</v>
      </c>
      <c r="B52" s="115" t="s">
        <v>143</v>
      </c>
      <c r="C52" s="99">
        <v>6837</v>
      </c>
      <c r="D52" s="99">
        <v>8711</v>
      </c>
      <c r="E52" s="116">
        <v>8994</v>
      </c>
      <c r="F52" s="98">
        <f>E52/'[1]4a_İl'!E52</f>
        <v>0.22545308700774572</v>
      </c>
      <c r="G52" s="109">
        <f t="shared" si="0"/>
        <v>2.3266185442414509E-3</v>
      </c>
      <c r="H52" s="109">
        <f t="shared" si="1"/>
        <v>0.3154892496709083</v>
      </c>
      <c r="I52" s="77">
        <f t="shared" si="2"/>
        <v>2157</v>
      </c>
      <c r="J52" s="56">
        <f t="shared" si="4"/>
        <v>5.8523641434846665E-3</v>
      </c>
      <c r="K52" s="99">
        <f t="shared" si="3"/>
        <v>283</v>
      </c>
    </row>
    <row r="53" spans="1:11">
      <c r="A53" s="114">
        <v>52</v>
      </c>
      <c r="B53" s="115" t="s">
        <v>144</v>
      </c>
      <c r="C53" s="99">
        <v>21762</v>
      </c>
      <c r="D53" s="99">
        <v>23815</v>
      </c>
      <c r="E53" s="116">
        <v>24115</v>
      </c>
      <c r="F53" s="98">
        <f>E53/'[1]4a_İl'!E53</f>
        <v>0.32464997307485194</v>
      </c>
      <c r="G53" s="109">
        <f t="shared" si="0"/>
        <v>6.2382039353327317E-3</v>
      </c>
      <c r="H53" s="109">
        <f t="shared" si="1"/>
        <v>0.10812425328554361</v>
      </c>
      <c r="I53" s="77">
        <f t="shared" si="2"/>
        <v>2353</v>
      </c>
      <c r="J53" s="56">
        <f t="shared" si="4"/>
        <v>6.384150593240343E-3</v>
      </c>
      <c r="K53" s="99">
        <f t="shared" si="3"/>
        <v>300</v>
      </c>
    </row>
    <row r="54" spans="1:11">
      <c r="A54" s="114">
        <v>53</v>
      </c>
      <c r="B54" s="115" t="s">
        <v>145</v>
      </c>
      <c r="C54" s="99">
        <v>10054</v>
      </c>
      <c r="D54" s="99">
        <v>13453</v>
      </c>
      <c r="E54" s="116">
        <v>13539</v>
      </c>
      <c r="F54" s="98">
        <f>E54/'[1]4a_İl'!E54</f>
        <v>0.28186284714993548</v>
      </c>
      <c r="G54" s="109">
        <f t="shared" si="0"/>
        <v>3.5023447265382481E-3</v>
      </c>
      <c r="H54" s="109">
        <f t="shared" si="1"/>
        <v>0.34662820767853592</v>
      </c>
      <c r="I54" s="77">
        <f t="shared" si="2"/>
        <v>3485</v>
      </c>
      <c r="J54" s="56">
        <f t="shared" si="4"/>
        <v>9.4554886601965985E-3</v>
      </c>
      <c r="K54" s="99">
        <f t="shared" si="3"/>
        <v>86</v>
      </c>
    </row>
    <row r="55" spans="1:11">
      <c r="A55" s="114">
        <v>54</v>
      </c>
      <c r="B55" s="115" t="s">
        <v>146</v>
      </c>
      <c r="C55" s="99">
        <v>40853</v>
      </c>
      <c r="D55" s="99">
        <v>45743</v>
      </c>
      <c r="E55" s="116">
        <v>46193</v>
      </c>
      <c r="F55" s="98">
        <f>E55/'[1]4a_İl'!E55</f>
        <v>0.26876396388009682</v>
      </c>
      <c r="G55" s="109">
        <f t="shared" si="0"/>
        <v>1.1949465245068416E-2</v>
      </c>
      <c r="H55" s="109">
        <f t="shared" si="1"/>
        <v>0.13071255476953958</v>
      </c>
      <c r="I55" s="77">
        <f t="shared" si="2"/>
        <v>5340</v>
      </c>
      <c r="J55" s="56">
        <f t="shared" si="4"/>
        <v>1.4488467559669966E-2</v>
      </c>
      <c r="K55" s="99">
        <f t="shared" si="3"/>
        <v>450</v>
      </c>
    </row>
    <row r="56" spans="1:11">
      <c r="A56" s="114">
        <v>55</v>
      </c>
      <c r="B56" s="115" t="s">
        <v>147</v>
      </c>
      <c r="C56" s="99">
        <v>41729</v>
      </c>
      <c r="D56" s="99">
        <v>46058</v>
      </c>
      <c r="E56" s="116">
        <v>46976</v>
      </c>
      <c r="F56" s="98">
        <f>E56/'[1]4a_İl'!E56</f>
        <v>0.30431374581354825</v>
      </c>
      <c r="G56" s="109">
        <f t="shared" si="0"/>
        <v>1.2152016092315587E-2</v>
      </c>
      <c r="H56" s="109">
        <f t="shared" si="1"/>
        <v>0.12573989311989264</v>
      </c>
      <c r="I56" s="77">
        <f t="shared" si="2"/>
        <v>5247</v>
      </c>
      <c r="J56" s="56">
        <f t="shared" si="4"/>
        <v>1.4236140315653243E-2</v>
      </c>
      <c r="K56" s="99">
        <f t="shared" si="3"/>
        <v>918</v>
      </c>
    </row>
    <row r="57" spans="1:11">
      <c r="A57" s="114">
        <v>56</v>
      </c>
      <c r="B57" s="115" t="s">
        <v>148</v>
      </c>
      <c r="C57" s="99">
        <v>2086</v>
      </c>
      <c r="D57" s="99">
        <v>2990</v>
      </c>
      <c r="E57" s="116">
        <v>3277</v>
      </c>
      <c r="F57" s="98">
        <f>E57/'[1]4a_İl'!E57</f>
        <v>0.16550505050505052</v>
      </c>
      <c r="G57" s="109">
        <f t="shared" si="0"/>
        <v>8.4771280514556754E-4</v>
      </c>
      <c r="H57" s="109">
        <f t="shared" si="1"/>
        <v>0.57094918504314474</v>
      </c>
      <c r="I57" s="77">
        <f t="shared" si="2"/>
        <v>1191</v>
      </c>
      <c r="J57" s="56">
        <f t="shared" si="4"/>
        <v>3.2314166411174026E-3</v>
      </c>
      <c r="K57" s="99">
        <f t="shared" si="3"/>
        <v>287</v>
      </c>
    </row>
    <row r="58" spans="1:11">
      <c r="A58" s="114">
        <v>57</v>
      </c>
      <c r="B58" s="115" t="s">
        <v>149</v>
      </c>
      <c r="C58" s="99">
        <v>6359</v>
      </c>
      <c r="D58" s="99">
        <v>7690</v>
      </c>
      <c r="E58" s="116">
        <v>7667</v>
      </c>
      <c r="F58" s="98">
        <f>E58/'[1]4a_İl'!E58</f>
        <v>0.33121651978572664</v>
      </c>
      <c r="G58" s="109">
        <f t="shared" si="0"/>
        <v>1.9833427149987997E-3</v>
      </c>
      <c r="H58" s="109">
        <f t="shared" si="1"/>
        <v>0.20569271898097186</v>
      </c>
      <c r="I58" s="77">
        <f t="shared" si="2"/>
        <v>1308</v>
      </c>
      <c r="J58" s="56">
        <f t="shared" si="4"/>
        <v>3.5488605932674751E-3</v>
      </c>
      <c r="K58" s="99">
        <f t="shared" si="3"/>
        <v>-23</v>
      </c>
    </row>
    <row r="59" spans="1:11">
      <c r="A59" s="114">
        <v>58</v>
      </c>
      <c r="B59" s="115" t="s">
        <v>150</v>
      </c>
      <c r="C59" s="99">
        <v>11840</v>
      </c>
      <c r="D59" s="99">
        <v>15872</v>
      </c>
      <c r="E59" s="116">
        <v>15936</v>
      </c>
      <c r="F59" s="98">
        <f>E59/'[1]4a_İl'!E59</f>
        <v>0.1993370442178998</v>
      </c>
      <c r="G59" s="109">
        <f t="shared" si="0"/>
        <v>4.122414178455833E-3</v>
      </c>
      <c r="H59" s="109">
        <f t="shared" si="1"/>
        <v>0.34594594594594597</v>
      </c>
      <c r="I59" s="77">
        <f t="shared" si="2"/>
        <v>4096</v>
      </c>
      <c r="J59" s="56">
        <f t="shared" si="4"/>
        <v>1.1113251521424753E-2</v>
      </c>
      <c r="K59" s="99">
        <f t="shared" si="3"/>
        <v>64</v>
      </c>
    </row>
    <row r="60" spans="1:11">
      <c r="A60" s="114">
        <v>59</v>
      </c>
      <c r="B60" s="115" t="s">
        <v>151</v>
      </c>
      <c r="C60" s="99">
        <v>70839</v>
      </c>
      <c r="D60" s="99">
        <v>75229</v>
      </c>
      <c r="E60" s="116">
        <v>74622</v>
      </c>
      <c r="F60" s="98">
        <f>E60/'[1]4a_İl'!E60</f>
        <v>0.30412526592926487</v>
      </c>
      <c r="G60" s="109">
        <f t="shared" si="0"/>
        <v>1.9303638982475602E-2</v>
      </c>
      <c r="H60" s="109">
        <f t="shared" si="1"/>
        <v>5.3402786600601361E-2</v>
      </c>
      <c r="I60" s="77">
        <f t="shared" si="2"/>
        <v>3783</v>
      </c>
      <c r="J60" s="56">
        <f t="shared" si="4"/>
        <v>1.0264021119519004E-2</v>
      </c>
      <c r="K60" s="99">
        <f t="shared" si="3"/>
        <v>-607</v>
      </c>
    </row>
    <row r="61" spans="1:11">
      <c r="A61" s="114">
        <v>60</v>
      </c>
      <c r="B61" s="115" t="s">
        <v>152</v>
      </c>
      <c r="C61" s="99">
        <v>11499</v>
      </c>
      <c r="D61" s="99">
        <v>13612</v>
      </c>
      <c r="E61" s="116">
        <v>13874</v>
      </c>
      <c r="F61" s="98">
        <f>E61/'[1]4a_İl'!E61</f>
        <v>0.25598258270447793</v>
      </c>
      <c r="G61" s="109">
        <f t="shared" si="0"/>
        <v>3.5890044121420824E-3</v>
      </c>
      <c r="H61" s="109">
        <f t="shared" si="1"/>
        <v>0.20653969910426995</v>
      </c>
      <c r="I61" s="77">
        <f t="shared" si="2"/>
        <v>2375</v>
      </c>
      <c r="J61" s="56">
        <f t="shared" si="4"/>
        <v>6.4438409090292453E-3</v>
      </c>
      <c r="K61" s="99">
        <f t="shared" si="3"/>
        <v>262</v>
      </c>
    </row>
    <row r="62" spans="1:11">
      <c r="A62" s="114">
        <v>61</v>
      </c>
      <c r="B62" s="115" t="s">
        <v>153</v>
      </c>
      <c r="C62" s="99">
        <v>27734</v>
      </c>
      <c r="D62" s="99">
        <v>31037</v>
      </c>
      <c r="E62" s="116">
        <v>31596</v>
      </c>
      <c r="F62" s="98">
        <f>E62/'[1]4a_İl'!E62</f>
        <v>0.2641540982510116</v>
      </c>
      <c r="G62" s="109">
        <f t="shared" si="0"/>
        <v>8.1734311233992527E-3</v>
      </c>
      <c r="H62" s="109">
        <f t="shared" si="1"/>
        <v>0.13925146030143506</v>
      </c>
      <c r="I62" s="77">
        <f t="shared" si="2"/>
        <v>3862</v>
      </c>
      <c r="J62" s="56">
        <f t="shared" si="4"/>
        <v>1.0478363617124609E-2</v>
      </c>
      <c r="K62" s="99">
        <f t="shared" si="3"/>
        <v>559</v>
      </c>
    </row>
    <row r="63" spans="1:11">
      <c r="A63" s="114">
        <v>62</v>
      </c>
      <c r="B63" s="115" t="s">
        <v>154</v>
      </c>
      <c r="C63" s="99">
        <v>1494</v>
      </c>
      <c r="D63" s="99">
        <v>2560</v>
      </c>
      <c r="E63" s="116">
        <v>2574</v>
      </c>
      <c r="F63" s="98">
        <f>E63/'[1]4a_İl'!E63</f>
        <v>0.27591381712938151</v>
      </c>
      <c r="G63" s="109">
        <f t="shared" si="0"/>
        <v>6.6585680819184953E-4</v>
      </c>
      <c r="H63" s="109">
        <f t="shared" si="1"/>
        <v>0.72289156626506024</v>
      </c>
      <c r="I63" s="77">
        <f t="shared" si="2"/>
        <v>1080</v>
      </c>
      <c r="J63" s="56">
        <f t="shared" si="4"/>
        <v>2.9302518660006675E-3</v>
      </c>
      <c r="K63" s="99">
        <f t="shared" si="3"/>
        <v>14</v>
      </c>
    </row>
    <row r="64" spans="1:11">
      <c r="A64" s="114">
        <v>63</v>
      </c>
      <c r="B64" s="115" t="s">
        <v>155</v>
      </c>
      <c r="C64" s="99">
        <v>15370</v>
      </c>
      <c r="D64" s="99">
        <v>19024</v>
      </c>
      <c r="E64" s="116">
        <v>19953</v>
      </c>
      <c r="F64" s="98">
        <f>E64/'[1]4a_İl'!E64</f>
        <v>0.18266457938535058</v>
      </c>
      <c r="G64" s="109">
        <f t="shared" si="0"/>
        <v>5.1615543488158404E-3</v>
      </c>
      <c r="H64" s="109">
        <f t="shared" si="1"/>
        <v>0.29817826935588809</v>
      </c>
      <c r="I64" s="77">
        <f t="shared" si="2"/>
        <v>4583</v>
      </c>
      <c r="J64" s="56">
        <f t="shared" si="4"/>
        <v>1.2434578057297276E-2</v>
      </c>
      <c r="K64" s="99">
        <f t="shared" si="3"/>
        <v>929</v>
      </c>
    </row>
    <row r="65" spans="1:11">
      <c r="A65" s="114">
        <v>64</v>
      </c>
      <c r="B65" s="115" t="s">
        <v>156</v>
      </c>
      <c r="C65" s="99">
        <v>15583</v>
      </c>
      <c r="D65" s="99">
        <v>17661</v>
      </c>
      <c r="E65" s="116">
        <v>17919</v>
      </c>
      <c r="F65" s="98">
        <f>E65/'[1]4a_İl'!E65</f>
        <v>0.30089164273840108</v>
      </c>
      <c r="G65" s="109">
        <f t="shared" si="0"/>
        <v>4.6353877801047988E-3</v>
      </c>
      <c r="H65" s="109">
        <f t="shared" si="1"/>
        <v>0.14990694988128089</v>
      </c>
      <c r="I65" s="77">
        <f t="shared" si="2"/>
        <v>2336</v>
      </c>
      <c r="J65" s="56">
        <f t="shared" si="4"/>
        <v>6.3380262583125546E-3</v>
      </c>
      <c r="K65" s="99">
        <f t="shared" si="3"/>
        <v>258</v>
      </c>
    </row>
    <row r="66" spans="1:11">
      <c r="A66" s="114">
        <v>65</v>
      </c>
      <c r="B66" s="115" t="s">
        <v>157</v>
      </c>
      <c r="C66" s="99">
        <v>8169</v>
      </c>
      <c r="D66" s="99">
        <v>9711</v>
      </c>
      <c r="E66" s="116">
        <v>10098</v>
      </c>
      <c r="F66" s="98">
        <f>E66/'[1]4a_İl'!E66</f>
        <v>0.16015098409274736</v>
      </c>
      <c r="G66" s="109">
        <f t="shared" ref="G66:G83" si="5">E66/$E$83</f>
        <v>2.6122074782911021E-3</v>
      </c>
      <c r="H66" s="109">
        <f t="shared" ref="H66:H83" si="6">(E66-C66)/C66</f>
        <v>0.23613661402864489</v>
      </c>
      <c r="I66" s="77">
        <f t="shared" ref="I66:I83" si="7">E66-C66</f>
        <v>1929</v>
      </c>
      <c r="J66" s="56">
        <f t="shared" si="4"/>
        <v>5.2337554162178584E-3</v>
      </c>
      <c r="K66" s="99">
        <f t="shared" ref="K66:K83" si="8">E66-D66</f>
        <v>387</v>
      </c>
    </row>
    <row r="67" spans="1:11">
      <c r="A67" s="114">
        <v>66</v>
      </c>
      <c r="B67" s="115" t="s">
        <v>158</v>
      </c>
      <c r="C67" s="99">
        <v>5381</v>
      </c>
      <c r="D67" s="99">
        <v>7723</v>
      </c>
      <c r="E67" s="116">
        <v>7993</v>
      </c>
      <c r="F67" s="98">
        <f>E67/'[1]4a_İl'!E67</f>
        <v>0.21127616832311272</v>
      </c>
      <c r="G67" s="109">
        <f t="shared" si="5"/>
        <v>2.0676742299446205E-3</v>
      </c>
      <c r="H67" s="109">
        <f t="shared" si="6"/>
        <v>0.48541163352536704</v>
      </c>
      <c r="I67" s="77">
        <f t="shared" si="7"/>
        <v>2612</v>
      </c>
      <c r="J67" s="56">
        <f t="shared" ref="J67:J83" si="9">I67/$I$83</f>
        <v>7.0868684018460587E-3</v>
      </c>
      <c r="K67" s="99">
        <f t="shared" si="8"/>
        <v>270</v>
      </c>
    </row>
    <row r="68" spans="1:11">
      <c r="A68" s="114">
        <v>67</v>
      </c>
      <c r="B68" s="115" t="s">
        <v>159</v>
      </c>
      <c r="C68" s="99">
        <v>16977</v>
      </c>
      <c r="D68" s="99">
        <v>19620</v>
      </c>
      <c r="E68" s="116">
        <v>19917</v>
      </c>
      <c r="F68" s="98">
        <f>E68/'[1]4a_İl'!E68</f>
        <v>0.24547673042792348</v>
      </c>
      <c r="G68" s="109">
        <f t="shared" si="5"/>
        <v>5.1522416661837871E-3</v>
      </c>
      <c r="H68" s="109">
        <f t="shared" si="6"/>
        <v>0.17317547269835659</v>
      </c>
      <c r="I68" s="77">
        <f t="shared" si="7"/>
        <v>2940</v>
      </c>
      <c r="J68" s="56">
        <f t="shared" si="9"/>
        <v>7.9767967463351495E-3</v>
      </c>
      <c r="K68" s="99">
        <f t="shared" si="8"/>
        <v>297</v>
      </c>
    </row>
    <row r="69" spans="1:11">
      <c r="A69" s="114">
        <v>68</v>
      </c>
      <c r="B69" s="115" t="s">
        <v>160</v>
      </c>
      <c r="C69" s="99">
        <v>7083</v>
      </c>
      <c r="D69" s="99">
        <v>8507</v>
      </c>
      <c r="E69" s="116">
        <v>8802</v>
      </c>
      <c r="F69" s="98">
        <f>E69/'[1]4a_İl'!E69</f>
        <v>0.19712884369890932</v>
      </c>
      <c r="G69" s="109">
        <f t="shared" si="5"/>
        <v>2.2769509035371637E-3</v>
      </c>
      <c r="H69" s="109">
        <f t="shared" si="6"/>
        <v>0.24269377382465057</v>
      </c>
      <c r="I69" s="77">
        <f t="shared" si="7"/>
        <v>1719</v>
      </c>
      <c r="J69" s="56">
        <f t="shared" si="9"/>
        <v>4.6639842200510619E-3</v>
      </c>
      <c r="K69" s="99">
        <f t="shared" si="8"/>
        <v>295</v>
      </c>
    </row>
    <row r="70" spans="1:11">
      <c r="A70" s="114">
        <v>69</v>
      </c>
      <c r="B70" s="115" t="s">
        <v>161</v>
      </c>
      <c r="C70" s="99">
        <v>1192</v>
      </c>
      <c r="D70" s="99">
        <v>2206</v>
      </c>
      <c r="E70" s="116">
        <v>2215</v>
      </c>
      <c r="F70" s="98">
        <f>E70/'[1]4a_İl'!E70</f>
        <v>0.2815558662768527</v>
      </c>
      <c r="G70" s="109">
        <f t="shared" si="5"/>
        <v>5.729886674999793E-4</v>
      </c>
      <c r="H70" s="109">
        <f t="shared" si="6"/>
        <v>0.85822147651006708</v>
      </c>
      <c r="I70" s="77">
        <f t="shared" si="7"/>
        <v>1023</v>
      </c>
      <c r="J70" s="56">
        <f t="shared" si="9"/>
        <v>2.7755996841839657E-3</v>
      </c>
      <c r="K70" s="99">
        <f t="shared" si="8"/>
        <v>9</v>
      </c>
    </row>
    <row r="71" spans="1:11">
      <c r="A71" s="114">
        <v>70</v>
      </c>
      <c r="B71" s="115" t="s">
        <v>162</v>
      </c>
      <c r="C71" s="99">
        <v>12408</v>
      </c>
      <c r="D71" s="99">
        <v>13375</v>
      </c>
      <c r="E71" s="116">
        <v>13714</v>
      </c>
      <c r="F71" s="98">
        <f>E71/'[1]4a_İl'!E71</f>
        <v>0.32539268257960424</v>
      </c>
      <c r="G71" s="109">
        <f t="shared" si="5"/>
        <v>3.5476147115551765E-3</v>
      </c>
      <c r="H71" s="109">
        <f t="shared" si="6"/>
        <v>0.10525467440361057</v>
      </c>
      <c r="I71" s="77">
        <f t="shared" si="7"/>
        <v>1306</v>
      </c>
      <c r="J71" s="56">
        <f t="shared" si="9"/>
        <v>3.5434342009230293E-3</v>
      </c>
      <c r="K71" s="99">
        <f t="shared" si="8"/>
        <v>339</v>
      </c>
    </row>
    <row r="72" spans="1:11">
      <c r="A72" s="114">
        <v>71</v>
      </c>
      <c r="B72" s="115" t="s">
        <v>163</v>
      </c>
      <c r="C72" s="99">
        <v>5640</v>
      </c>
      <c r="D72" s="99">
        <v>7528</v>
      </c>
      <c r="E72" s="116">
        <v>7627</v>
      </c>
      <c r="F72" s="98">
        <f>E72/'[1]4a_İl'!E72</f>
        <v>0.21771523178807947</v>
      </c>
      <c r="G72" s="109">
        <f t="shared" si="5"/>
        <v>1.9729952898520733E-3</v>
      </c>
      <c r="H72" s="109">
        <f t="shared" si="6"/>
        <v>0.35230496453900711</v>
      </c>
      <c r="I72" s="77">
        <f t="shared" si="7"/>
        <v>1987</v>
      </c>
      <c r="J72" s="56">
        <f t="shared" si="9"/>
        <v>5.3911207942067838E-3</v>
      </c>
      <c r="K72" s="99">
        <f t="shared" si="8"/>
        <v>99</v>
      </c>
    </row>
    <row r="73" spans="1:11">
      <c r="A73" s="114">
        <v>72</v>
      </c>
      <c r="B73" s="115" t="s">
        <v>164</v>
      </c>
      <c r="C73" s="99">
        <v>7962</v>
      </c>
      <c r="D73" s="99">
        <v>9598</v>
      </c>
      <c r="E73" s="116">
        <v>9773</v>
      </c>
      <c r="F73" s="98">
        <f>E73/'[1]4a_İl'!E73</f>
        <v>0.22467699664352384</v>
      </c>
      <c r="G73" s="109">
        <f t="shared" si="5"/>
        <v>2.5281346489739493E-3</v>
      </c>
      <c r="H73" s="109">
        <f t="shared" si="6"/>
        <v>0.22745541321276061</v>
      </c>
      <c r="I73" s="77">
        <f t="shared" si="7"/>
        <v>1811</v>
      </c>
      <c r="J73" s="56">
        <f t="shared" si="9"/>
        <v>4.9135982678955633E-3</v>
      </c>
      <c r="K73" s="99">
        <f t="shared" si="8"/>
        <v>175</v>
      </c>
    </row>
    <row r="74" spans="1:11">
      <c r="A74" s="114">
        <v>73</v>
      </c>
      <c r="B74" s="115" t="s">
        <v>165</v>
      </c>
      <c r="C74" s="99">
        <v>2711</v>
      </c>
      <c r="D74" s="99">
        <v>2540</v>
      </c>
      <c r="E74" s="116">
        <v>2352</v>
      </c>
      <c r="F74" s="98">
        <f>E74/'[1]4a_İl'!E74</f>
        <v>8.8560885608856083E-2</v>
      </c>
      <c r="G74" s="109">
        <f t="shared" si="5"/>
        <v>6.0842859862751751E-4</v>
      </c>
      <c r="H74" s="109">
        <f t="shared" si="6"/>
        <v>-0.13242345997786795</v>
      </c>
      <c r="I74" s="77">
        <f t="shared" si="7"/>
        <v>-359</v>
      </c>
      <c r="J74" s="56">
        <f t="shared" si="9"/>
        <v>-9.7403742582799968E-4</v>
      </c>
      <c r="K74" s="99">
        <f t="shared" si="8"/>
        <v>-188</v>
      </c>
    </row>
    <row r="75" spans="1:11">
      <c r="A75" s="114">
        <v>74</v>
      </c>
      <c r="B75" s="115" t="s">
        <v>166</v>
      </c>
      <c r="C75" s="99">
        <v>6995</v>
      </c>
      <c r="D75" s="99">
        <v>7964</v>
      </c>
      <c r="E75" s="116">
        <v>8086</v>
      </c>
      <c r="F75" s="98">
        <f>E75/'[1]4a_İl'!E75</f>
        <v>0.28954058796147097</v>
      </c>
      <c r="G75" s="109">
        <f t="shared" si="5"/>
        <v>2.0917319934107598E-3</v>
      </c>
      <c r="H75" s="109">
        <f t="shared" si="6"/>
        <v>0.15596854896354539</v>
      </c>
      <c r="I75" s="77">
        <f t="shared" si="7"/>
        <v>1091</v>
      </c>
      <c r="J75" s="56">
        <f t="shared" si="9"/>
        <v>2.9600970238951186E-3</v>
      </c>
      <c r="K75" s="99">
        <f t="shared" si="8"/>
        <v>122</v>
      </c>
    </row>
    <row r="76" spans="1:11">
      <c r="A76" s="114">
        <v>75</v>
      </c>
      <c r="B76" s="115" t="s">
        <v>167</v>
      </c>
      <c r="C76" s="99">
        <v>1456</v>
      </c>
      <c r="D76" s="99">
        <v>1982</v>
      </c>
      <c r="E76" s="116">
        <v>2529</v>
      </c>
      <c r="F76" s="98">
        <f>E76/'[1]4a_İl'!E76</f>
        <v>0.28355196770938446</v>
      </c>
      <c r="G76" s="109">
        <f t="shared" si="5"/>
        <v>6.542159549017822E-4</v>
      </c>
      <c r="H76" s="109">
        <f t="shared" si="6"/>
        <v>0.7369505494505495</v>
      </c>
      <c r="I76" s="77">
        <f t="shared" si="7"/>
        <v>1073</v>
      </c>
      <c r="J76" s="56">
        <f t="shared" si="9"/>
        <v>2.9112594927951075E-3</v>
      </c>
      <c r="K76" s="99">
        <f t="shared" si="8"/>
        <v>547</v>
      </c>
    </row>
    <row r="77" spans="1:11">
      <c r="A77" s="114">
        <v>76</v>
      </c>
      <c r="B77" s="115" t="s">
        <v>168</v>
      </c>
      <c r="C77" s="99">
        <v>2447</v>
      </c>
      <c r="D77" s="99">
        <v>3511</v>
      </c>
      <c r="E77" s="116">
        <v>3532</v>
      </c>
      <c r="F77" s="98">
        <f>E77/'[1]4a_İl'!E77</f>
        <v>0.2632088829271928</v>
      </c>
      <c r="G77" s="109">
        <f t="shared" si="5"/>
        <v>9.1367764045594891E-4</v>
      </c>
      <c r="H77" s="109">
        <f t="shared" si="6"/>
        <v>0.44340008173273399</v>
      </c>
      <c r="I77" s="77">
        <f t="shared" si="7"/>
        <v>1085</v>
      </c>
      <c r="J77" s="56">
        <f t="shared" si="9"/>
        <v>2.9438178468617817E-3</v>
      </c>
      <c r="K77" s="99">
        <f t="shared" si="8"/>
        <v>21</v>
      </c>
    </row>
    <row r="78" spans="1:11">
      <c r="A78" s="114">
        <v>77</v>
      </c>
      <c r="B78" s="115" t="s">
        <v>169</v>
      </c>
      <c r="C78" s="99">
        <v>11162</v>
      </c>
      <c r="D78" s="99">
        <v>12410</v>
      </c>
      <c r="E78" s="116">
        <v>12539</v>
      </c>
      <c r="F78" s="98">
        <f>E78/'[1]4a_İl'!E78</f>
        <v>0.24579527188614891</v>
      </c>
      <c r="G78" s="109">
        <f t="shared" si="5"/>
        <v>3.243659097870086E-3</v>
      </c>
      <c r="H78" s="109">
        <f t="shared" si="6"/>
        <v>0.1233649883533417</v>
      </c>
      <c r="I78" s="77">
        <f t="shared" si="7"/>
        <v>1377</v>
      </c>
      <c r="J78" s="56">
        <f t="shared" si="9"/>
        <v>3.7360711291508511E-3</v>
      </c>
      <c r="K78" s="99">
        <f t="shared" si="8"/>
        <v>129</v>
      </c>
    </row>
    <row r="79" spans="1:11">
      <c r="A79" s="114">
        <v>78</v>
      </c>
      <c r="B79" s="115" t="s">
        <v>170</v>
      </c>
      <c r="C79" s="99">
        <v>8097</v>
      </c>
      <c r="D79" s="99">
        <v>10230</v>
      </c>
      <c r="E79" s="116">
        <v>10397</v>
      </c>
      <c r="F79" s="98">
        <f>E79/'[1]4a_İl'!E79</f>
        <v>0.2470417716105118</v>
      </c>
      <c r="G79" s="109">
        <f t="shared" si="5"/>
        <v>2.6895544812628827E-3</v>
      </c>
      <c r="H79" s="109">
        <f t="shared" si="6"/>
        <v>0.28405582314437444</v>
      </c>
      <c r="I79" s="77">
        <f t="shared" si="7"/>
        <v>2300</v>
      </c>
      <c r="J79" s="56">
        <f t="shared" si="9"/>
        <v>6.2403511961125323E-3</v>
      </c>
      <c r="K79" s="99">
        <f t="shared" si="8"/>
        <v>167</v>
      </c>
    </row>
    <row r="80" spans="1:11">
      <c r="A80" s="114">
        <v>79</v>
      </c>
      <c r="B80" s="115" t="s">
        <v>171</v>
      </c>
      <c r="C80" s="99">
        <v>2086</v>
      </c>
      <c r="D80" s="99">
        <v>3471</v>
      </c>
      <c r="E80" s="116">
        <v>3505</v>
      </c>
      <c r="F80" s="98">
        <f>E80/'[1]4a_İl'!E80</f>
        <v>0.28734218724381044</v>
      </c>
      <c r="G80" s="109">
        <f t="shared" si="5"/>
        <v>9.0669312848190857E-4</v>
      </c>
      <c r="H80" s="109">
        <f t="shared" si="6"/>
        <v>0.68024928092042181</v>
      </c>
      <c r="I80" s="77">
        <f t="shared" si="7"/>
        <v>1419</v>
      </c>
      <c r="J80" s="56">
        <f t="shared" si="9"/>
        <v>3.8500253683842103E-3</v>
      </c>
      <c r="K80" s="99">
        <f t="shared" si="8"/>
        <v>34</v>
      </c>
    </row>
    <row r="81" spans="1:11">
      <c r="A81" s="114">
        <v>80</v>
      </c>
      <c r="B81" s="115" t="s">
        <v>172</v>
      </c>
      <c r="C81" s="99">
        <v>9797</v>
      </c>
      <c r="D81" s="99">
        <v>11425</v>
      </c>
      <c r="E81" s="116">
        <v>11512</v>
      </c>
      <c r="F81" s="98">
        <f>E81/'[1]4a_İl'!E81</f>
        <v>0.23678960034555813</v>
      </c>
      <c r="G81" s="109">
        <f t="shared" si="5"/>
        <v>2.9779889572278833E-3</v>
      </c>
      <c r="H81" s="109">
        <f t="shared" si="6"/>
        <v>0.17505358783301012</v>
      </c>
      <c r="I81" s="77">
        <f t="shared" si="7"/>
        <v>1715</v>
      </c>
      <c r="J81" s="56">
        <f t="shared" si="9"/>
        <v>4.6531314353621712E-3</v>
      </c>
      <c r="K81" s="99">
        <f t="shared" si="8"/>
        <v>87</v>
      </c>
    </row>
    <row r="82" spans="1:11">
      <c r="A82" s="114">
        <v>81</v>
      </c>
      <c r="B82" s="115" t="s">
        <v>173</v>
      </c>
      <c r="C82" s="99">
        <v>21259</v>
      </c>
      <c r="D82" s="99">
        <v>21795</v>
      </c>
      <c r="E82" s="116">
        <v>22035</v>
      </c>
      <c r="F82" s="98">
        <f>E82/'[1]4a_İl'!E82</f>
        <v>0.28937449932367659</v>
      </c>
      <c r="G82" s="109">
        <f t="shared" si="5"/>
        <v>5.700137827702954E-3</v>
      </c>
      <c r="H82" s="109">
        <f t="shared" si="6"/>
        <v>3.6502187308904463E-2</v>
      </c>
      <c r="I82" s="77">
        <f t="shared" si="7"/>
        <v>776</v>
      </c>
      <c r="J82" s="56">
        <f t="shared" si="9"/>
        <v>2.1054402296449238E-3</v>
      </c>
      <c r="K82" s="99">
        <f t="shared" si="8"/>
        <v>240</v>
      </c>
    </row>
    <row r="83" spans="1:11" s="13" customFormat="1">
      <c r="A83" s="146" t="s">
        <v>174</v>
      </c>
      <c r="B83" s="146"/>
      <c r="C83" s="91">
        <v>3497127</v>
      </c>
      <c r="D83" s="91">
        <v>3848900</v>
      </c>
      <c r="E83" s="117">
        <v>3865696</v>
      </c>
      <c r="F83" s="118">
        <f>E83/'[1]4a_İl'!E83</f>
        <v>0.27828230310032737</v>
      </c>
      <c r="G83" s="100">
        <f t="shared" si="5"/>
        <v>1</v>
      </c>
      <c r="H83" s="100">
        <f t="shared" si="6"/>
        <v>0.10539194029842211</v>
      </c>
      <c r="I83" s="92">
        <f t="shared" si="7"/>
        <v>368569</v>
      </c>
      <c r="J83" s="101">
        <f t="shared" si="9"/>
        <v>1</v>
      </c>
      <c r="K83" s="91">
        <f t="shared" si="8"/>
        <v>16796</v>
      </c>
    </row>
    <row r="84" spans="1:11">
      <c r="C84" s="111"/>
      <c r="F84" s="112"/>
      <c r="J84" s="18"/>
    </row>
    <row r="85" spans="1:11">
      <c r="F85" s="29"/>
      <c r="J85" s="18"/>
    </row>
    <row r="86" spans="1:11">
      <c r="J86" s="18"/>
    </row>
    <row r="87" spans="1:11">
      <c r="J87" s="18"/>
    </row>
    <row r="88" spans="1:11">
      <c r="J88" s="18"/>
    </row>
    <row r="89" spans="1:11">
      <c r="J89" s="18"/>
    </row>
  </sheetData>
  <mergeCells count="1">
    <mergeCell ref="A83:B8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5"/>
  <sheetViews>
    <sheetView topLeftCell="B1" workbookViewId="0">
      <pane ySplit="1" topLeftCell="A71" activePane="bottomLeft" state="frozen"/>
      <selection pane="bottomLeft" activeCell="E86" sqref="E86"/>
    </sheetView>
  </sheetViews>
  <sheetFormatPr defaultColWidth="8.81640625" defaultRowHeight="14.5"/>
  <cols>
    <col min="1" max="1" width="18.26953125" style="9" bestFit="1" customWidth="1"/>
    <col min="2" max="2" width="12" style="9" customWidth="1"/>
    <col min="3" max="3" width="12" style="9" bestFit="1" customWidth="1"/>
    <col min="4" max="4" width="12" style="9" customWidth="1"/>
    <col min="5" max="5" width="22.453125" style="9" customWidth="1"/>
    <col min="6" max="6" width="26.453125" style="9" customWidth="1"/>
    <col min="7" max="7" width="27.453125" style="9" customWidth="1"/>
    <col min="8" max="16384" width="8.81640625" style="9"/>
  </cols>
  <sheetData>
    <row r="1" spans="1:8" ht="43.5">
      <c r="A1" s="4" t="s">
        <v>175</v>
      </c>
      <c r="B1" s="4">
        <v>42005</v>
      </c>
      <c r="C1" s="4">
        <v>42339</v>
      </c>
      <c r="D1" s="4">
        <v>42370</v>
      </c>
      <c r="E1" s="1" t="s">
        <v>322</v>
      </c>
      <c r="F1" s="2" t="s">
        <v>321</v>
      </c>
      <c r="G1" s="2" t="s">
        <v>326</v>
      </c>
      <c r="H1" s="1" t="s">
        <v>264</v>
      </c>
    </row>
    <row r="2" spans="1:8">
      <c r="A2" s="62" t="s">
        <v>176</v>
      </c>
      <c r="B2" s="139">
        <v>2931</v>
      </c>
      <c r="C2" s="77">
        <v>2497</v>
      </c>
      <c r="D2" s="39">
        <v>3695</v>
      </c>
      <c r="E2" s="56">
        <f>D2/$D$83</f>
        <v>2.4033458216255594E-2</v>
      </c>
      <c r="F2" s="56">
        <f t="shared" ref="F2:F33" si="0">(D2-B2)/B2</f>
        <v>0.260661890139884</v>
      </c>
      <c r="G2" s="38">
        <f t="shared" ref="G2:G33" si="1">D2-B2</f>
        <v>764</v>
      </c>
      <c r="H2" s="38">
        <f>D2-C2</f>
        <v>1198</v>
      </c>
    </row>
    <row r="3" spans="1:8">
      <c r="A3" s="62" t="s">
        <v>177</v>
      </c>
      <c r="B3" s="139">
        <v>394</v>
      </c>
      <c r="C3" s="77">
        <v>395</v>
      </c>
      <c r="D3" s="39">
        <v>710</v>
      </c>
      <c r="E3" s="56">
        <f t="shared" ref="E3:E66" si="2">D3/$D$83</f>
        <v>4.6180663960870014E-3</v>
      </c>
      <c r="F3" s="56">
        <f t="shared" si="0"/>
        <v>0.80203045685279184</v>
      </c>
      <c r="G3" s="38">
        <f t="shared" si="1"/>
        <v>316</v>
      </c>
      <c r="H3" s="38">
        <f t="shared" ref="H3:H66" si="3">D3-C3</f>
        <v>315</v>
      </c>
    </row>
    <row r="4" spans="1:8">
      <c r="A4" s="62" t="s">
        <v>178</v>
      </c>
      <c r="B4" s="139">
        <v>653</v>
      </c>
      <c r="C4" s="77">
        <v>924</v>
      </c>
      <c r="D4" s="39">
        <v>1450</v>
      </c>
      <c r="E4" s="56">
        <f t="shared" si="2"/>
        <v>9.4312623582058479E-3</v>
      </c>
      <c r="F4" s="56">
        <f t="shared" si="0"/>
        <v>1.22052067381317</v>
      </c>
      <c r="G4" s="38">
        <f t="shared" si="1"/>
        <v>797</v>
      </c>
      <c r="H4" s="38">
        <f t="shared" si="3"/>
        <v>526</v>
      </c>
    </row>
    <row r="5" spans="1:8">
      <c r="A5" s="62" t="s">
        <v>179</v>
      </c>
      <c r="B5" s="139">
        <v>160</v>
      </c>
      <c r="C5" s="77">
        <v>330</v>
      </c>
      <c r="D5" s="39">
        <v>332</v>
      </c>
      <c r="E5" s="56">
        <f t="shared" si="2"/>
        <v>2.1594338640857531E-3</v>
      </c>
      <c r="F5" s="56">
        <f t="shared" si="0"/>
        <v>1.075</v>
      </c>
      <c r="G5" s="38">
        <f t="shared" si="1"/>
        <v>172</v>
      </c>
      <c r="H5" s="38">
        <f t="shared" si="3"/>
        <v>2</v>
      </c>
    </row>
    <row r="6" spans="1:8">
      <c r="A6" s="62" t="s">
        <v>180</v>
      </c>
      <c r="B6" s="139">
        <v>232</v>
      </c>
      <c r="C6" s="77">
        <v>361</v>
      </c>
      <c r="D6" s="39">
        <v>469</v>
      </c>
      <c r="E6" s="56">
        <f t="shared" si="2"/>
        <v>3.0505255489645124E-3</v>
      </c>
      <c r="F6" s="56">
        <f t="shared" si="0"/>
        <v>1.021551724137931</v>
      </c>
      <c r="G6" s="38">
        <f t="shared" si="1"/>
        <v>237</v>
      </c>
      <c r="H6" s="38">
        <f t="shared" si="3"/>
        <v>108</v>
      </c>
    </row>
    <row r="7" spans="1:8">
      <c r="A7" s="62" t="s">
        <v>181</v>
      </c>
      <c r="B7" s="139">
        <v>380</v>
      </c>
      <c r="C7" s="77">
        <v>340</v>
      </c>
      <c r="D7" s="39">
        <v>727</v>
      </c>
      <c r="E7" s="56">
        <f t="shared" si="2"/>
        <v>4.7286398168383805E-3</v>
      </c>
      <c r="F7" s="56">
        <f t="shared" si="0"/>
        <v>0.91315789473684206</v>
      </c>
      <c r="G7" s="38">
        <f t="shared" si="1"/>
        <v>347</v>
      </c>
      <c r="H7" s="38">
        <f t="shared" si="3"/>
        <v>387</v>
      </c>
    </row>
    <row r="8" spans="1:8">
      <c r="A8" s="62" t="s">
        <v>182</v>
      </c>
      <c r="B8" s="139">
        <v>7953</v>
      </c>
      <c r="C8" s="77">
        <v>7159</v>
      </c>
      <c r="D8" s="39">
        <v>11029</v>
      </c>
      <c r="E8" s="56">
        <f t="shared" si="2"/>
        <v>7.1736132792174001E-2</v>
      </c>
      <c r="F8" s="56">
        <f t="shared" si="0"/>
        <v>0.38677228718722495</v>
      </c>
      <c r="G8" s="38">
        <f t="shared" si="1"/>
        <v>3076</v>
      </c>
      <c r="H8" s="38">
        <f t="shared" si="3"/>
        <v>3870</v>
      </c>
    </row>
    <row r="9" spans="1:8">
      <c r="A9" s="62" t="s">
        <v>183</v>
      </c>
      <c r="B9" s="139">
        <v>5854</v>
      </c>
      <c r="C9" s="77">
        <v>8707</v>
      </c>
      <c r="D9" s="39">
        <v>8529</v>
      </c>
      <c r="E9" s="56">
        <f t="shared" si="2"/>
        <v>5.5475335622853575E-2</v>
      </c>
      <c r="F9" s="56">
        <f t="shared" si="0"/>
        <v>0.45695251110351898</v>
      </c>
      <c r="G9" s="38">
        <f t="shared" si="1"/>
        <v>2675</v>
      </c>
      <c r="H9" s="38">
        <f t="shared" si="3"/>
        <v>-178</v>
      </c>
    </row>
    <row r="10" spans="1:8">
      <c r="A10" s="62" t="s">
        <v>184</v>
      </c>
      <c r="B10" s="139">
        <v>61</v>
      </c>
      <c r="C10" s="77">
        <v>93</v>
      </c>
      <c r="D10" s="39">
        <v>174</v>
      </c>
      <c r="E10" s="56">
        <f t="shared" si="2"/>
        <v>1.1317514829847018E-3</v>
      </c>
      <c r="F10" s="56">
        <f t="shared" si="0"/>
        <v>1.8524590163934427</v>
      </c>
      <c r="G10" s="38">
        <f t="shared" si="1"/>
        <v>113</v>
      </c>
      <c r="H10" s="38">
        <f t="shared" si="3"/>
        <v>81</v>
      </c>
    </row>
    <row r="11" spans="1:8">
      <c r="A11" s="62" t="s">
        <v>185</v>
      </c>
      <c r="B11" s="139">
        <v>255</v>
      </c>
      <c r="C11" s="77">
        <v>235</v>
      </c>
      <c r="D11" s="39">
        <v>431</v>
      </c>
      <c r="E11" s="56">
        <f t="shared" si="2"/>
        <v>2.8033614319908418E-3</v>
      </c>
      <c r="F11" s="56">
        <f t="shared" si="0"/>
        <v>0.69019607843137254</v>
      </c>
      <c r="G11" s="38">
        <f t="shared" si="1"/>
        <v>176</v>
      </c>
      <c r="H11" s="38">
        <f t="shared" si="3"/>
        <v>196</v>
      </c>
    </row>
    <row r="12" spans="1:8">
      <c r="A12" s="62" t="s">
        <v>186</v>
      </c>
      <c r="B12" s="139">
        <v>1235</v>
      </c>
      <c r="C12" s="77">
        <v>1355</v>
      </c>
      <c r="D12" s="39">
        <v>1529</v>
      </c>
      <c r="E12" s="56">
        <f t="shared" si="2"/>
        <v>9.945103548756374E-3</v>
      </c>
      <c r="F12" s="56">
        <f t="shared" si="0"/>
        <v>0.23805668016194331</v>
      </c>
      <c r="G12" s="38">
        <f t="shared" si="1"/>
        <v>294</v>
      </c>
      <c r="H12" s="38">
        <f t="shared" si="3"/>
        <v>174</v>
      </c>
    </row>
    <row r="13" spans="1:8">
      <c r="A13" s="62" t="s">
        <v>187</v>
      </c>
      <c r="B13" s="139">
        <v>1578</v>
      </c>
      <c r="C13" s="77">
        <v>1049</v>
      </c>
      <c r="D13" s="39">
        <v>1848</v>
      </c>
      <c r="E13" s="56">
        <f t="shared" si="2"/>
        <v>1.2019981267561661E-2</v>
      </c>
      <c r="F13" s="56">
        <f t="shared" si="0"/>
        <v>0.17110266159695817</v>
      </c>
      <c r="G13" s="38">
        <f t="shared" si="1"/>
        <v>270</v>
      </c>
      <c r="H13" s="38">
        <f t="shared" si="3"/>
        <v>799</v>
      </c>
    </row>
    <row r="14" spans="1:8">
      <c r="A14" s="62" t="s">
        <v>188</v>
      </c>
      <c r="B14" s="139">
        <v>197</v>
      </c>
      <c r="C14" s="77">
        <v>206</v>
      </c>
      <c r="D14" s="39">
        <v>288</v>
      </c>
      <c r="E14" s="56">
        <f t="shared" si="2"/>
        <v>1.8732438339057135E-3</v>
      </c>
      <c r="F14" s="56">
        <f t="shared" si="0"/>
        <v>0.46192893401015228</v>
      </c>
      <c r="G14" s="38">
        <f t="shared" si="1"/>
        <v>91</v>
      </c>
      <c r="H14" s="38">
        <f t="shared" si="3"/>
        <v>82</v>
      </c>
    </row>
    <row r="15" spans="1:8">
      <c r="A15" s="62" t="s">
        <v>189</v>
      </c>
      <c r="B15" s="139">
        <v>475</v>
      </c>
      <c r="C15" s="77">
        <v>331</v>
      </c>
      <c r="D15" s="39">
        <v>625</v>
      </c>
      <c r="E15" s="56">
        <f t="shared" si="2"/>
        <v>4.0651992923301074E-3</v>
      </c>
      <c r="F15" s="56">
        <f t="shared" si="0"/>
        <v>0.31578947368421051</v>
      </c>
      <c r="G15" s="38">
        <f t="shared" si="1"/>
        <v>150</v>
      </c>
      <c r="H15" s="38">
        <f t="shared" si="3"/>
        <v>294</v>
      </c>
    </row>
    <row r="16" spans="1:8">
      <c r="A16" s="62" t="s">
        <v>190</v>
      </c>
      <c r="B16" s="139">
        <v>67</v>
      </c>
      <c r="C16" s="77">
        <v>158</v>
      </c>
      <c r="D16" s="39">
        <v>149</v>
      </c>
      <c r="E16" s="56">
        <f t="shared" si="2"/>
        <v>9.6914351129149753E-4</v>
      </c>
      <c r="F16" s="56">
        <f t="shared" si="0"/>
        <v>1.2238805970149254</v>
      </c>
      <c r="G16" s="38">
        <f t="shared" si="1"/>
        <v>82</v>
      </c>
      <c r="H16" s="38">
        <f t="shared" si="3"/>
        <v>-9</v>
      </c>
    </row>
    <row r="17" spans="1:8">
      <c r="A17" s="62" t="s">
        <v>191</v>
      </c>
      <c r="B17" s="139">
        <v>360</v>
      </c>
      <c r="C17" s="77">
        <v>325</v>
      </c>
      <c r="D17" s="39">
        <v>579</v>
      </c>
      <c r="E17" s="56">
        <f t="shared" si="2"/>
        <v>3.7660006244146114E-3</v>
      </c>
      <c r="F17" s="56">
        <f t="shared" si="0"/>
        <v>0.60833333333333328</v>
      </c>
      <c r="G17" s="38">
        <f t="shared" si="1"/>
        <v>219</v>
      </c>
      <c r="H17" s="38">
        <f t="shared" si="3"/>
        <v>254</v>
      </c>
    </row>
    <row r="18" spans="1:8">
      <c r="A18" s="62" t="s">
        <v>192</v>
      </c>
      <c r="B18" s="139">
        <v>307</v>
      </c>
      <c r="C18" s="77">
        <v>484</v>
      </c>
      <c r="D18" s="39">
        <v>490</v>
      </c>
      <c r="E18" s="56">
        <f t="shared" si="2"/>
        <v>3.1871162451868038E-3</v>
      </c>
      <c r="F18" s="56">
        <f t="shared" si="0"/>
        <v>0.59609120521172643</v>
      </c>
      <c r="G18" s="38">
        <f t="shared" si="1"/>
        <v>183</v>
      </c>
      <c r="H18" s="38">
        <f t="shared" si="3"/>
        <v>6</v>
      </c>
    </row>
    <row r="19" spans="1:8">
      <c r="A19" s="62" t="s">
        <v>193</v>
      </c>
      <c r="B19" s="139">
        <v>221</v>
      </c>
      <c r="C19" s="77">
        <v>361</v>
      </c>
      <c r="D19" s="39">
        <v>367</v>
      </c>
      <c r="E19" s="56">
        <f t="shared" si="2"/>
        <v>2.3870850244562388E-3</v>
      </c>
      <c r="F19" s="56">
        <f t="shared" si="0"/>
        <v>0.66063348416289591</v>
      </c>
      <c r="G19" s="38">
        <f t="shared" si="1"/>
        <v>146</v>
      </c>
      <c r="H19" s="38">
        <f t="shared" si="3"/>
        <v>6</v>
      </c>
    </row>
    <row r="20" spans="1:8">
      <c r="A20" s="62" t="s">
        <v>194</v>
      </c>
      <c r="B20" s="139">
        <v>768</v>
      </c>
      <c r="C20" s="77">
        <v>334</v>
      </c>
      <c r="D20" s="39">
        <v>611</v>
      </c>
      <c r="E20" s="56">
        <f t="shared" si="2"/>
        <v>3.9741388281819131E-3</v>
      </c>
      <c r="F20" s="56">
        <f t="shared" si="0"/>
        <v>-0.20442708333333334</v>
      </c>
      <c r="G20" s="38">
        <f t="shared" si="1"/>
        <v>-157</v>
      </c>
      <c r="H20" s="38">
        <f t="shared" si="3"/>
        <v>277</v>
      </c>
    </row>
    <row r="21" spans="1:8">
      <c r="A21" s="62" t="s">
        <v>195</v>
      </c>
      <c r="B21" s="139">
        <v>275</v>
      </c>
      <c r="C21" s="77">
        <v>299</v>
      </c>
      <c r="D21" s="39">
        <v>464</v>
      </c>
      <c r="E21" s="56">
        <f t="shared" si="2"/>
        <v>3.0180039546258714E-3</v>
      </c>
      <c r="F21" s="56">
        <f t="shared" si="0"/>
        <v>0.68727272727272726</v>
      </c>
      <c r="G21" s="38">
        <f t="shared" si="1"/>
        <v>189</v>
      </c>
      <c r="H21" s="38">
        <f t="shared" si="3"/>
        <v>165</v>
      </c>
    </row>
    <row r="22" spans="1:8">
      <c r="A22" s="62" t="s">
        <v>196</v>
      </c>
      <c r="B22" s="139">
        <v>5030</v>
      </c>
      <c r="C22" s="77">
        <v>4986</v>
      </c>
      <c r="D22" s="39">
        <v>6723</v>
      </c>
      <c r="E22" s="56">
        <f t="shared" si="2"/>
        <v>4.3728535747736497E-2</v>
      </c>
      <c r="F22" s="56">
        <f t="shared" si="0"/>
        <v>0.33658051689860835</v>
      </c>
      <c r="G22" s="38">
        <f t="shared" si="1"/>
        <v>1693</v>
      </c>
      <c r="H22" s="38">
        <f t="shared" si="3"/>
        <v>1737</v>
      </c>
    </row>
    <row r="23" spans="1:8">
      <c r="A23" s="62" t="s">
        <v>197</v>
      </c>
      <c r="B23" s="139">
        <v>475</v>
      </c>
      <c r="C23" s="77">
        <v>465</v>
      </c>
      <c r="D23" s="39">
        <v>738</v>
      </c>
      <c r="E23" s="56">
        <f t="shared" si="2"/>
        <v>4.8001873243833908E-3</v>
      </c>
      <c r="F23" s="56">
        <f t="shared" si="0"/>
        <v>0.55368421052631578</v>
      </c>
      <c r="G23" s="38">
        <f t="shared" si="1"/>
        <v>263</v>
      </c>
      <c r="H23" s="38">
        <f t="shared" si="3"/>
        <v>273</v>
      </c>
    </row>
    <row r="24" spans="1:8">
      <c r="A24" s="62" t="s">
        <v>198</v>
      </c>
      <c r="B24" s="139">
        <v>215</v>
      </c>
      <c r="C24" s="77">
        <v>268</v>
      </c>
      <c r="D24" s="39">
        <v>509</v>
      </c>
      <c r="E24" s="56">
        <f t="shared" si="2"/>
        <v>3.3106983036736391E-3</v>
      </c>
      <c r="F24" s="56">
        <f t="shared" si="0"/>
        <v>1.3674418604651162</v>
      </c>
      <c r="G24" s="38">
        <f t="shared" si="1"/>
        <v>294</v>
      </c>
      <c r="H24" s="38">
        <f t="shared" si="3"/>
        <v>241</v>
      </c>
    </row>
    <row r="25" spans="1:8">
      <c r="A25" s="62" t="s">
        <v>199</v>
      </c>
      <c r="B25" s="139">
        <v>711</v>
      </c>
      <c r="C25" s="77">
        <v>783</v>
      </c>
      <c r="D25" s="39">
        <v>1062</v>
      </c>
      <c r="E25" s="56">
        <f t="shared" si="2"/>
        <v>6.9075866375273185E-3</v>
      </c>
      <c r="F25" s="56">
        <f t="shared" si="0"/>
        <v>0.49367088607594939</v>
      </c>
      <c r="G25" s="38">
        <f t="shared" si="1"/>
        <v>351</v>
      </c>
      <c r="H25" s="38">
        <f t="shared" si="3"/>
        <v>279</v>
      </c>
    </row>
    <row r="26" spans="1:8">
      <c r="A26" s="62" t="s">
        <v>200</v>
      </c>
      <c r="B26" s="139">
        <v>1393</v>
      </c>
      <c r="C26" s="77">
        <v>1749</v>
      </c>
      <c r="D26" s="39">
        <v>2060</v>
      </c>
      <c r="E26" s="56">
        <f t="shared" si="2"/>
        <v>1.3398896867520034E-2</v>
      </c>
      <c r="F26" s="56">
        <f t="shared" si="0"/>
        <v>0.47882268485283563</v>
      </c>
      <c r="G26" s="38">
        <f t="shared" si="1"/>
        <v>667</v>
      </c>
      <c r="H26" s="38">
        <f t="shared" si="3"/>
        <v>311</v>
      </c>
    </row>
    <row r="27" spans="1:8">
      <c r="A27" s="62" t="s">
        <v>113</v>
      </c>
      <c r="B27" s="139">
        <v>1052</v>
      </c>
      <c r="C27" s="77">
        <v>1110</v>
      </c>
      <c r="D27" s="39">
        <v>1754</v>
      </c>
      <c r="E27" s="56">
        <f t="shared" si="2"/>
        <v>1.1408575293995213E-2</v>
      </c>
      <c r="F27" s="56">
        <f t="shared" si="0"/>
        <v>0.66730038022813687</v>
      </c>
      <c r="G27" s="38">
        <f t="shared" si="1"/>
        <v>702</v>
      </c>
      <c r="H27" s="38">
        <f t="shared" si="3"/>
        <v>644</v>
      </c>
    </row>
    <row r="28" spans="1:8">
      <c r="A28" s="62" t="s">
        <v>201</v>
      </c>
      <c r="B28" s="139">
        <v>994</v>
      </c>
      <c r="C28" s="77">
        <v>636</v>
      </c>
      <c r="D28" s="39">
        <v>949</v>
      </c>
      <c r="E28" s="56">
        <f t="shared" si="2"/>
        <v>6.1725986054740351E-3</v>
      </c>
      <c r="F28" s="56">
        <f t="shared" si="0"/>
        <v>-4.527162977867203E-2</v>
      </c>
      <c r="G28" s="38">
        <f t="shared" si="1"/>
        <v>-45</v>
      </c>
      <c r="H28" s="38">
        <f t="shared" si="3"/>
        <v>313</v>
      </c>
    </row>
    <row r="29" spans="1:8">
      <c r="A29" s="62" t="s">
        <v>202</v>
      </c>
      <c r="B29" s="139">
        <v>526</v>
      </c>
      <c r="C29" s="77">
        <v>427</v>
      </c>
      <c r="D29" s="39">
        <v>613</v>
      </c>
      <c r="E29" s="56">
        <f t="shared" si="2"/>
        <v>3.9871474659173688E-3</v>
      </c>
      <c r="F29" s="56">
        <f t="shared" si="0"/>
        <v>0.16539923954372623</v>
      </c>
      <c r="G29" s="38">
        <f t="shared" si="1"/>
        <v>87</v>
      </c>
      <c r="H29" s="38">
        <f t="shared" si="3"/>
        <v>186</v>
      </c>
    </row>
    <row r="30" spans="1:8">
      <c r="A30" s="62" t="s">
        <v>203</v>
      </c>
      <c r="B30" s="139">
        <v>1044</v>
      </c>
      <c r="C30" s="77">
        <v>875</v>
      </c>
      <c r="D30" s="39">
        <v>1514</v>
      </c>
      <c r="E30" s="56">
        <f t="shared" si="2"/>
        <v>9.8475387657404514E-3</v>
      </c>
      <c r="F30" s="56">
        <f t="shared" si="0"/>
        <v>0.45019157088122608</v>
      </c>
      <c r="G30" s="38">
        <f t="shared" si="1"/>
        <v>470</v>
      </c>
      <c r="H30" s="38">
        <f t="shared" si="3"/>
        <v>639</v>
      </c>
    </row>
    <row r="31" spans="1:8">
      <c r="A31" s="62" t="s">
        <v>204</v>
      </c>
      <c r="B31" s="139">
        <v>419</v>
      </c>
      <c r="C31" s="77">
        <v>326</v>
      </c>
      <c r="D31" s="39">
        <v>534</v>
      </c>
      <c r="E31" s="56">
        <f t="shared" si="2"/>
        <v>3.4733062753668437E-3</v>
      </c>
      <c r="F31" s="56">
        <f t="shared" si="0"/>
        <v>0.27446300715990452</v>
      </c>
      <c r="G31" s="38">
        <f t="shared" si="1"/>
        <v>115</v>
      </c>
      <c r="H31" s="38">
        <f t="shared" si="3"/>
        <v>208</v>
      </c>
    </row>
    <row r="32" spans="1:8">
      <c r="A32" s="62" t="s">
        <v>205</v>
      </c>
      <c r="B32" s="139">
        <v>745</v>
      </c>
      <c r="C32" s="77">
        <v>1115</v>
      </c>
      <c r="D32" s="39">
        <v>1243</v>
      </c>
      <c r="E32" s="56">
        <f t="shared" si="2"/>
        <v>8.0848683525861168E-3</v>
      </c>
      <c r="F32" s="56">
        <f t="shared" si="0"/>
        <v>0.66845637583892614</v>
      </c>
      <c r="G32" s="38">
        <f t="shared" si="1"/>
        <v>498</v>
      </c>
      <c r="H32" s="38">
        <f t="shared" si="3"/>
        <v>128</v>
      </c>
    </row>
    <row r="33" spans="1:8">
      <c r="A33" s="62" t="s">
        <v>206</v>
      </c>
      <c r="B33" s="139">
        <v>1431</v>
      </c>
      <c r="C33" s="77">
        <v>1370</v>
      </c>
      <c r="D33" s="39">
        <v>1813</v>
      </c>
      <c r="E33" s="56">
        <f t="shared" si="2"/>
        <v>1.1792330107191175E-2</v>
      </c>
      <c r="F33" s="56">
        <f t="shared" si="0"/>
        <v>0.26694619147449339</v>
      </c>
      <c r="G33" s="38">
        <f t="shared" si="1"/>
        <v>382</v>
      </c>
      <c r="H33" s="38">
        <f t="shared" si="3"/>
        <v>443</v>
      </c>
    </row>
    <row r="34" spans="1:8">
      <c r="A34" s="62" t="s">
        <v>207</v>
      </c>
      <c r="B34" s="139">
        <v>2600</v>
      </c>
      <c r="C34" s="77">
        <v>2536</v>
      </c>
      <c r="D34" s="39">
        <v>3099</v>
      </c>
      <c r="E34" s="56">
        <f t="shared" si="2"/>
        <v>2.0156884171089604E-2</v>
      </c>
      <c r="F34" s="56">
        <f t="shared" ref="F34:F65" si="4">(D34-B34)/B34</f>
        <v>0.19192307692307692</v>
      </c>
      <c r="G34" s="38">
        <f t="shared" ref="G34:G65" si="5">D34-B34</f>
        <v>499</v>
      </c>
      <c r="H34" s="38">
        <f t="shared" si="3"/>
        <v>563</v>
      </c>
    </row>
    <row r="35" spans="1:8">
      <c r="A35" s="62" t="s">
        <v>208</v>
      </c>
      <c r="B35" s="139">
        <v>414</v>
      </c>
      <c r="C35" s="77">
        <v>305</v>
      </c>
      <c r="D35" s="39">
        <v>561</v>
      </c>
      <c r="E35" s="56">
        <f t="shared" si="2"/>
        <v>3.6489228847955044E-3</v>
      </c>
      <c r="F35" s="56">
        <f t="shared" si="4"/>
        <v>0.35507246376811596</v>
      </c>
      <c r="G35" s="38">
        <f t="shared" si="5"/>
        <v>147</v>
      </c>
      <c r="H35" s="38">
        <f t="shared" si="3"/>
        <v>256</v>
      </c>
    </row>
    <row r="36" spans="1:8">
      <c r="A36" s="62" t="s">
        <v>209</v>
      </c>
      <c r="B36" s="139">
        <v>252</v>
      </c>
      <c r="C36" s="77">
        <v>155</v>
      </c>
      <c r="D36" s="39">
        <v>321</v>
      </c>
      <c r="E36" s="56">
        <f t="shared" si="2"/>
        <v>2.0878863565407428E-3</v>
      </c>
      <c r="F36" s="56">
        <f t="shared" si="4"/>
        <v>0.27380952380952384</v>
      </c>
      <c r="G36" s="38">
        <f t="shared" si="5"/>
        <v>69</v>
      </c>
      <c r="H36" s="38">
        <f t="shared" si="3"/>
        <v>166</v>
      </c>
    </row>
    <row r="37" spans="1:8">
      <c r="A37" s="62" t="s">
        <v>210</v>
      </c>
      <c r="B37" s="139">
        <v>90</v>
      </c>
      <c r="C37" s="77">
        <v>142</v>
      </c>
      <c r="D37" s="39">
        <v>201</v>
      </c>
      <c r="E37" s="56">
        <f t="shared" si="2"/>
        <v>1.3073680924133625E-3</v>
      </c>
      <c r="F37" s="56">
        <f t="shared" si="4"/>
        <v>1.2333333333333334</v>
      </c>
      <c r="G37" s="38">
        <f t="shared" si="5"/>
        <v>111</v>
      </c>
      <c r="H37" s="38">
        <f t="shared" si="3"/>
        <v>59</v>
      </c>
    </row>
    <row r="38" spans="1:8">
      <c r="A38" s="62" t="s">
        <v>211</v>
      </c>
      <c r="B38" s="139">
        <v>1721</v>
      </c>
      <c r="C38" s="77">
        <v>830</v>
      </c>
      <c r="D38" s="39">
        <v>1900</v>
      </c>
      <c r="E38" s="56">
        <f t="shared" si="2"/>
        <v>1.2358205848683525E-2</v>
      </c>
      <c r="F38" s="56">
        <f t="shared" si="4"/>
        <v>0.10400929692039512</v>
      </c>
      <c r="G38" s="38">
        <f t="shared" si="5"/>
        <v>179</v>
      </c>
      <c r="H38" s="38">
        <f t="shared" si="3"/>
        <v>1070</v>
      </c>
    </row>
    <row r="39" spans="1:8">
      <c r="A39" s="62" t="s">
        <v>212</v>
      </c>
      <c r="B39" s="139">
        <v>145</v>
      </c>
      <c r="C39" s="77">
        <v>173</v>
      </c>
      <c r="D39" s="39">
        <v>197</v>
      </c>
      <c r="E39" s="56">
        <f t="shared" si="2"/>
        <v>1.2813508169424498E-3</v>
      </c>
      <c r="F39" s="56">
        <f t="shared" si="4"/>
        <v>0.35862068965517241</v>
      </c>
      <c r="G39" s="38">
        <f t="shared" si="5"/>
        <v>52</v>
      </c>
      <c r="H39" s="38">
        <f t="shared" si="3"/>
        <v>24</v>
      </c>
    </row>
    <row r="40" spans="1:8">
      <c r="A40" s="62" t="s">
        <v>213</v>
      </c>
      <c r="B40" s="139">
        <v>894</v>
      </c>
      <c r="C40" s="77">
        <v>388</v>
      </c>
      <c r="D40" s="39">
        <v>730</v>
      </c>
      <c r="E40" s="56">
        <f t="shared" si="2"/>
        <v>4.7481527734415654E-3</v>
      </c>
      <c r="F40" s="56">
        <f t="shared" si="4"/>
        <v>-0.18344519015659955</v>
      </c>
      <c r="G40" s="38">
        <f t="shared" si="5"/>
        <v>-164</v>
      </c>
      <c r="H40" s="38">
        <f t="shared" si="3"/>
        <v>342</v>
      </c>
    </row>
    <row r="41" spans="1:8">
      <c r="A41" s="62" t="s">
        <v>214</v>
      </c>
      <c r="B41" s="139">
        <v>26628</v>
      </c>
      <c r="C41" s="77">
        <v>26157</v>
      </c>
      <c r="D41" s="39">
        <v>34605</v>
      </c>
      <c r="E41" s="56">
        <f t="shared" si="2"/>
        <v>0.22508195441773338</v>
      </c>
      <c r="F41" s="56">
        <f t="shared" si="4"/>
        <v>0.29957187922487605</v>
      </c>
      <c r="G41" s="38">
        <f t="shared" si="5"/>
        <v>7977</v>
      </c>
      <c r="H41" s="38">
        <f t="shared" si="3"/>
        <v>8448</v>
      </c>
    </row>
    <row r="42" spans="1:8">
      <c r="A42" s="62" t="s">
        <v>215</v>
      </c>
      <c r="B42" s="139">
        <v>6209</v>
      </c>
      <c r="C42" s="77">
        <v>5890</v>
      </c>
      <c r="D42" s="39">
        <v>8813</v>
      </c>
      <c r="E42" s="56">
        <f t="shared" si="2"/>
        <v>5.7322562181288374E-2</v>
      </c>
      <c r="F42" s="56">
        <f t="shared" si="4"/>
        <v>0.41939120631341603</v>
      </c>
      <c r="G42" s="38">
        <f t="shared" si="5"/>
        <v>2604</v>
      </c>
      <c r="H42" s="38">
        <f t="shared" si="3"/>
        <v>2923</v>
      </c>
    </row>
    <row r="43" spans="1:8">
      <c r="A43" s="62" t="s">
        <v>216</v>
      </c>
      <c r="B43" s="139">
        <v>1900</v>
      </c>
      <c r="C43" s="77">
        <v>1277</v>
      </c>
      <c r="D43" s="39">
        <v>2403</v>
      </c>
      <c r="E43" s="56">
        <f t="shared" si="2"/>
        <v>1.5629878239150796E-2</v>
      </c>
      <c r="F43" s="56">
        <f t="shared" si="4"/>
        <v>0.26473684210526316</v>
      </c>
      <c r="G43" s="38">
        <f t="shared" si="5"/>
        <v>503</v>
      </c>
      <c r="H43" s="38">
        <f t="shared" si="3"/>
        <v>1126</v>
      </c>
    </row>
    <row r="44" spans="1:8">
      <c r="A44" s="62" t="s">
        <v>217</v>
      </c>
      <c r="B44" s="139">
        <v>269</v>
      </c>
      <c r="C44" s="77">
        <v>299</v>
      </c>
      <c r="D44" s="39">
        <v>423</v>
      </c>
      <c r="E44" s="56">
        <f t="shared" si="2"/>
        <v>2.7513268810490164E-3</v>
      </c>
      <c r="F44" s="56">
        <f t="shared" si="4"/>
        <v>0.57249070631970256</v>
      </c>
      <c r="G44" s="38">
        <f t="shared" si="5"/>
        <v>154</v>
      </c>
      <c r="H44" s="38">
        <f t="shared" si="3"/>
        <v>124</v>
      </c>
    </row>
    <row r="45" spans="1:8">
      <c r="A45" s="62" t="s">
        <v>218</v>
      </c>
      <c r="B45" s="139">
        <v>355</v>
      </c>
      <c r="C45" s="77">
        <v>392</v>
      </c>
      <c r="D45" s="39">
        <v>574</v>
      </c>
      <c r="E45" s="56">
        <f t="shared" si="2"/>
        <v>3.7334790300759704E-3</v>
      </c>
      <c r="F45" s="56">
        <f t="shared" si="4"/>
        <v>0.61690140845070418</v>
      </c>
      <c r="G45" s="38">
        <f t="shared" si="5"/>
        <v>219</v>
      </c>
      <c r="H45" s="38">
        <f t="shared" si="3"/>
        <v>182</v>
      </c>
    </row>
    <row r="46" spans="1:8">
      <c r="A46" s="62" t="s">
        <v>219</v>
      </c>
      <c r="B46" s="139">
        <v>341</v>
      </c>
      <c r="C46" s="77">
        <v>189</v>
      </c>
      <c r="D46" s="39">
        <v>382</v>
      </c>
      <c r="E46" s="56">
        <f t="shared" si="2"/>
        <v>2.4846498074721614E-3</v>
      </c>
      <c r="F46" s="56">
        <f t="shared" si="4"/>
        <v>0.12023460410557185</v>
      </c>
      <c r="G46" s="38">
        <f t="shared" si="5"/>
        <v>41</v>
      </c>
      <c r="H46" s="38">
        <f t="shared" si="3"/>
        <v>193</v>
      </c>
    </row>
    <row r="47" spans="1:8">
      <c r="A47" s="62" t="s">
        <v>220</v>
      </c>
      <c r="B47" s="139">
        <v>507</v>
      </c>
      <c r="C47" s="77">
        <v>445</v>
      </c>
      <c r="D47" s="39">
        <v>864</v>
      </c>
      <c r="E47" s="56">
        <f t="shared" si="2"/>
        <v>5.6197315017171403E-3</v>
      </c>
      <c r="F47" s="56">
        <f t="shared" si="4"/>
        <v>0.70414201183431957</v>
      </c>
      <c r="G47" s="38">
        <f t="shared" si="5"/>
        <v>357</v>
      </c>
      <c r="H47" s="38">
        <f t="shared" si="3"/>
        <v>419</v>
      </c>
    </row>
    <row r="48" spans="1:8">
      <c r="A48" s="62" t="s">
        <v>221</v>
      </c>
      <c r="B48" s="139">
        <v>2306</v>
      </c>
      <c r="C48" s="77">
        <v>2796</v>
      </c>
      <c r="D48" s="39">
        <v>3137</v>
      </c>
      <c r="E48" s="56">
        <f t="shared" si="2"/>
        <v>2.0404048288063276E-2</v>
      </c>
      <c r="F48" s="56">
        <f t="shared" si="4"/>
        <v>0.36036426712922809</v>
      </c>
      <c r="G48" s="38">
        <f t="shared" si="5"/>
        <v>831</v>
      </c>
      <c r="H48" s="38">
        <f t="shared" si="3"/>
        <v>341</v>
      </c>
    </row>
    <row r="49" spans="1:8">
      <c r="A49" s="62" t="s">
        <v>223</v>
      </c>
      <c r="B49" s="139">
        <v>101</v>
      </c>
      <c r="C49" s="77">
        <v>54</v>
      </c>
      <c r="D49" s="39">
        <v>95</v>
      </c>
      <c r="E49" s="56">
        <f t="shared" si="2"/>
        <v>6.1791029243417632E-4</v>
      </c>
      <c r="F49" s="56">
        <f t="shared" si="4"/>
        <v>-5.9405940594059403E-2</v>
      </c>
      <c r="G49" s="38">
        <f t="shared" si="5"/>
        <v>-6</v>
      </c>
      <c r="H49" s="38">
        <f t="shared" si="3"/>
        <v>41</v>
      </c>
    </row>
    <row r="50" spans="1:8">
      <c r="A50" s="62" t="s">
        <v>131</v>
      </c>
      <c r="B50" s="139">
        <v>220</v>
      </c>
      <c r="C50" s="77">
        <v>412</v>
      </c>
      <c r="D50" s="39">
        <v>496</v>
      </c>
      <c r="E50" s="56">
        <f t="shared" si="2"/>
        <v>3.2261421583931731E-3</v>
      </c>
      <c r="F50" s="56">
        <f t="shared" si="4"/>
        <v>1.2545454545454546</v>
      </c>
      <c r="G50" s="38">
        <f t="shared" si="5"/>
        <v>276</v>
      </c>
      <c r="H50" s="38">
        <f t="shared" si="3"/>
        <v>84</v>
      </c>
    </row>
    <row r="51" spans="1:8">
      <c r="A51" s="62" t="s">
        <v>224</v>
      </c>
      <c r="B51" s="139">
        <v>545</v>
      </c>
      <c r="C51" s="77">
        <v>407</v>
      </c>
      <c r="D51" s="39">
        <v>451</v>
      </c>
      <c r="E51" s="56">
        <f t="shared" si="2"/>
        <v>2.9334478093454054E-3</v>
      </c>
      <c r="F51" s="56">
        <f t="shared" si="4"/>
        <v>-0.1724770642201835</v>
      </c>
      <c r="G51" s="38">
        <f t="shared" si="5"/>
        <v>-94</v>
      </c>
      <c r="H51" s="38">
        <f t="shared" si="3"/>
        <v>44</v>
      </c>
    </row>
    <row r="52" spans="1:8">
      <c r="A52" s="62" t="s">
        <v>222</v>
      </c>
      <c r="B52" s="139">
        <v>188</v>
      </c>
      <c r="C52" s="77">
        <v>159</v>
      </c>
      <c r="D52" s="39">
        <v>194</v>
      </c>
      <c r="E52" s="56">
        <f t="shared" si="2"/>
        <v>1.2618378603392654E-3</v>
      </c>
      <c r="F52" s="56">
        <f t="shared" si="4"/>
        <v>3.1914893617021274E-2</v>
      </c>
      <c r="G52" s="38">
        <f t="shared" si="5"/>
        <v>6</v>
      </c>
      <c r="H52" s="38">
        <f t="shared" si="3"/>
        <v>35</v>
      </c>
    </row>
    <row r="53" spans="1:8">
      <c r="A53" s="62" t="s">
        <v>225</v>
      </c>
      <c r="B53" s="139">
        <v>3221</v>
      </c>
      <c r="C53" s="77">
        <v>2955</v>
      </c>
      <c r="D53" s="39">
        <v>4200</v>
      </c>
      <c r="E53" s="56">
        <f t="shared" si="2"/>
        <v>2.731813924445832E-2</v>
      </c>
      <c r="F53" s="56">
        <f t="shared" si="4"/>
        <v>0.30394287488357652</v>
      </c>
      <c r="G53" s="38">
        <f t="shared" si="5"/>
        <v>979</v>
      </c>
      <c r="H53" s="38">
        <f t="shared" si="3"/>
        <v>1245</v>
      </c>
    </row>
    <row r="54" spans="1:8">
      <c r="A54" s="62" t="s">
        <v>226</v>
      </c>
      <c r="B54" s="139">
        <v>2431</v>
      </c>
      <c r="C54" s="77">
        <v>2245</v>
      </c>
      <c r="D54" s="39">
        <v>3674</v>
      </c>
      <c r="E54" s="56">
        <f t="shared" si="2"/>
        <v>2.3896867520033303E-2</v>
      </c>
      <c r="F54" s="56">
        <f t="shared" si="4"/>
        <v>0.5113122171945701</v>
      </c>
      <c r="G54" s="38">
        <f t="shared" si="5"/>
        <v>1243</v>
      </c>
      <c r="H54" s="38">
        <f t="shared" si="3"/>
        <v>1429</v>
      </c>
    </row>
    <row r="55" spans="1:8">
      <c r="A55" s="62" t="s">
        <v>227</v>
      </c>
      <c r="B55" s="139">
        <v>959</v>
      </c>
      <c r="C55" s="77">
        <v>877</v>
      </c>
      <c r="D55" s="39">
        <v>1567</v>
      </c>
      <c r="E55" s="56">
        <f t="shared" si="2"/>
        <v>1.0192267665730045E-2</v>
      </c>
      <c r="F55" s="56">
        <f t="shared" si="4"/>
        <v>0.63399374348279458</v>
      </c>
      <c r="G55" s="38">
        <f t="shared" si="5"/>
        <v>608</v>
      </c>
      <c r="H55" s="38">
        <f t="shared" si="3"/>
        <v>690</v>
      </c>
    </row>
    <row r="56" spans="1:8">
      <c r="A56" s="62" t="s">
        <v>228</v>
      </c>
      <c r="B56" s="139">
        <v>803</v>
      </c>
      <c r="C56" s="77">
        <v>801</v>
      </c>
      <c r="D56" s="39">
        <v>1207</v>
      </c>
      <c r="E56" s="56">
        <f t="shared" si="2"/>
        <v>7.8507128733479037E-3</v>
      </c>
      <c r="F56" s="56">
        <f t="shared" si="4"/>
        <v>0.50311332503113326</v>
      </c>
      <c r="G56" s="38">
        <f t="shared" si="5"/>
        <v>404</v>
      </c>
      <c r="H56" s="38">
        <f t="shared" si="3"/>
        <v>406</v>
      </c>
    </row>
    <row r="57" spans="1:8">
      <c r="A57" s="62" t="s">
        <v>229</v>
      </c>
      <c r="B57" s="139">
        <v>1592</v>
      </c>
      <c r="C57" s="77">
        <v>1452</v>
      </c>
      <c r="D57" s="39">
        <v>2416</v>
      </c>
      <c r="E57" s="56">
        <f t="shared" si="2"/>
        <v>1.5714434384431264E-2</v>
      </c>
      <c r="F57" s="56">
        <f t="shared" si="4"/>
        <v>0.51758793969849248</v>
      </c>
      <c r="G57" s="38">
        <f t="shared" si="5"/>
        <v>824</v>
      </c>
      <c r="H57" s="38">
        <f t="shared" si="3"/>
        <v>964</v>
      </c>
    </row>
    <row r="58" spans="1:8">
      <c r="A58" s="62" t="s">
        <v>230</v>
      </c>
      <c r="B58" s="139">
        <v>355</v>
      </c>
      <c r="C58" s="77">
        <v>409</v>
      </c>
      <c r="D58" s="39">
        <v>968</v>
      </c>
      <c r="E58" s="56">
        <f t="shared" si="2"/>
        <v>6.29618066396087E-3</v>
      </c>
      <c r="F58" s="56">
        <f t="shared" si="4"/>
        <v>1.7267605633802816</v>
      </c>
      <c r="G58" s="38">
        <f t="shared" si="5"/>
        <v>613</v>
      </c>
      <c r="H58" s="38">
        <f t="shared" si="3"/>
        <v>559</v>
      </c>
    </row>
    <row r="59" spans="1:8">
      <c r="A59" s="62" t="s">
        <v>231</v>
      </c>
      <c r="B59" s="139">
        <v>1986</v>
      </c>
      <c r="C59" s="77">
        <v>1682</v>
      </c>
      <c r="D59" s="39">
        <v>2732</v>
      </c>
      <c r="E59" s="56">
        <f t="shared" si="2"/>
        <v>1.7769799146633364E-2</v>
      </c>
      <c r="F59" s="56">
        <f t="shared" si="4"/>
        <v>0.37562940584088622</v>
      </c>
      <c r="G59" s="38">
        <f t="shared" si="5"/>
        <v>746</v>
      </c>
      <c r="H59" s="38">
        <f t="shared" si="3"/>
        <v>1050</v>
      </c>
    </row>
    <row r="60" spans="1:8">
      <c r="A60" s="62" t="s">
        <v>232</v>
      </c>
      <c r="B60" s="139">
        <v>1469</v>
      </c>
      <c r="C60" s="77">
        <v>1846</v>
      </c>
      <c r="D60" s="39">
        <v>2313</v>
      </c>
      <c r="E60" s="56">
        <f t="shared" si="2"/>
        <v>1.5044489541055261E-2</v>
      </c>
      <c r="F60" s="56">
        <f t="shared" si="4"/>
        <v>0.57454050374404353</v>
      </c>
      <c r="G60" s="38">
        <f t="shared" si="5"/>
        <v>844</v>
      </c>
      <c r="H60" s="38">
        <f t="shared" si="3"/>
        <v>467</v>
      </c>
    </row>
    <row r="61" spans="1:8">
      <c r="A61" s="62" t="s">
        <v>233</v>
      </c>
      <c r="B61" s="139">
        <v>227</v>
      </c>
      <c r="C61" s="77">
        <v>292</v>
      </c>
      <c r="D61" s="39">
        <v>183</v>
      </c>
      <c r="E61" s="56">
        <f t="shared" si="2"/>
        <v>1.1902903527942553E-3</v>
      </c>
      <c r="F61" s="56">
        <f t="shared" si="4"/>
        <v>-0.19383259911894274</v>
      </c>
      <c r="G61" s="38">
        <f t="shared" si="5"/>
        <v>-44</v>
      </c>
      <c r="H61" s="38">
        <f t="shared" si="3"/>
        <v>-109</v>
      </c>
    </row>
    <row r="62" spans="1:8">
      <c r="A62" s="62" t="s">
        <v>234</v>
      </c>
      <c r="B62" s="139">
        <v>418</v>
      </c>
      <c r="C62" s="77">
        <v>431</v>
      </c>
      <c r="D62" s="39">
        <v>626</v>
      </c>
      <c r="E62" s="56">
        <f t="shared" si="2"/>
        <v>4.0717036111978357E-3</v>
      </c>
      <c r="F62" s="56">
        <f t="shared" si="4"/>
        <v>0.49760765550239233</v>
      </c>
      <c r="G62" s="38">
        <f t="shared" si="5"/>
        <v>208</v>
      </c>
      <c r="H62" s="38">
        <f t="shared" si="3"/>
        <v>195</v>
      </c>
    </row>
    <row r="63" spans="1:8">
      <c r="A63" s="62" t="s">
        <v>235</v>
      </c>
      <c r="B63" s="139">
        <v>370</v>
      </c>
      <c r="C63" s="77">
        <v>522</v>
      </c>
      <c r="D63" s="39">
        <v>704</v>
      </c>
      <c r="E63" s="56">
        <f t="shared" si="2"/>
        <v>4.5790404828806325E-3</v>
      </c>
      <c r="F63" s="56">
        <f t="shared" si="4"/>
        <v>0.9027027027027027</v>
      </c>
      <c r="G63" s="38">
        <f t="shared" si="5"/>
        <v>334</v>
      </c>
      <c r="H63" s="38">
        <f t="shared" si="3"/>
        <v>182</v>
      </c>
    </row>
    <row r="64" spans="1:8">
      <c r="A64" s="62" t="s">
        <v>236</v>
      </c>
      <c r="B64" s="139">
        <v>573</v>
      </c>
      <c r="C64" s="77">
        <v>630</v>
      </c>
      <c r="D64" s="39">
        <v>858</v>
      </c>
      <c r="E64" s="56">
        <f t="shared" si="2"/>
        <v>5.5807055885107714E-3</v>
      </c>
      <c r="F64" s="56">
        <f t="shared" si="4"/>
        <v>0.49738219895287961</v>
      </c>
      <c r="G64" s="38">
        <f t="shared" si="5"/>
        <v>285</v>
      </c>
      <c r="H64" s="38">
        <f t="shared" si="3"/>
        <v>228</v>
      </c>
    </row>
    <row r="65" spans="1:8">
      <c r="A65" s="62" t="s">
        <v>237</v>
      </c>
      <c r="B65" s="139">
        <v>422</v>
      </c>
      <c r="C65" s="77">
        <v>372</v>
      </c>
      <c r="D65" s="39">
        <v>703</v>
      </c>
      <c r="E65" s="56">
        <f t="shared" si="2"/>
        <v>4.5725361640129043E-3</v>
      </c>
      <c r="F65" s="56">
        <f t="shared" si="4"/>
        <v>0.66587677725118488</v>
      </c>
      <c r="G65" s="38">
        <f t="shared" si="5"/>
        <v>281</v>
      </c>
      <c r="H65" s="38">
        <f t="shared" si="3"/>
        <v>331</v>
      </c>
    </row>
    <row r="66" spans="1:8">
      <c r="A66" s="62" t="s">
        <v>238</v>
      </c>
      <c r="B66" s="139">
        <v>410</v>
      </c>
      <c r="C66" s="77">
        <v>264</v>
      </c>
      <c r="D66" s="39">
        <v>542</v>
      </c>
      <c r="E66" s="56">
        <f t="shared" si="2"/>
        <v>3.5253408263086691E-3</v>
      </c>
      <c r="F66" s="56">
        <f t="shared" ref="F66:F83" si="6">(D66-B66)/B66</f>
        <v>0.32195121951219513</v>
      </c>
      <c r="G66" s="38">
        <f t="shared" ref="G66:G83" si="7">D66-B66</f>
        <v>132</v>
      </c>
      <c r="H66" s="38">
        <f t="shared" si="3"/>
        <v>278</v>
      </c>
    </row>
    <row r="67" spans="1:8">
      <c r="A67" s="62" t="s">
        <v>239</v>
      </c>
      <c r="B67" s="139">
        <v>966</v>
      </c>
      <c r="C67" s="77">
        <v>1146</v>
      </c>
      <c r="D67" s="39">
        <v>1418</v>
      </c>
      <c r="E67" s="56">
        <f t="shared" ref="E67:E83" si="8">D67/$D$83</f>
        <v>9.223124154438548E-3</v>
      </c>
      <c r="F67" s="56">
        <f t="shared" si="6"/>
        <v>0.46790890269151136</v>
      </c>
      <c r="G67" s="38">
        <f t="shared" si="7"/>
        <v>452</v>
      </c>
      <c r="H67" s="38">
        <f t="shared" ref="H67:H83" si="9">D67-C67</f>
        <v>272</v>
      </c>
    </row>
    <row r="68" spans="1:8">
      <c r="A68" s="62" t="s">
        <v>240</v>
      </c>
      <c r="B68" s="139">
        <v>1310</v>
      </c>
      <c r="C68" s="77">
        <v>861</v>
      </c>
      <c r="D68" s="39">
        <v>1549</v>
      </c>
      <c r="E68" s="56">
        <f t="shared" si="8"/>
        <v>1.0075189926110938E-2</v>
      </c>
      <c r="F68" s="56">
        <f t="shared" si="6"/>
        <v>0.18244274809160305</v>
      </c>
      <c r="G68" s="38">
        <f t="shared" si="7"/>
        <v>239</v>
      </c>
      <c r="H68" s="38">
        <f t="shared" si="9"/>
        <v>688</v>
      </c>
    </row>
    <row r="69" spans="1:8">
      <c r="A69" s="62" t="s">
        <v>241</v>
      </c>
      <c r="B69" s="139">
        <v>323</v>
      </c>
      <c r="C69" s="77">
        <v>438</v>
      </c>
      <c r="D69" s="39">
        <v>451</v>
      </c>
      <c r="E69" s="56">
        <f t="shared" si="8"/>
        <v>2.9334478093454054E-3</v>
      </c>
      <c r="F69" s="56">
        <f t="shared" si="6"/>
        <v>0.39628482972136225</v>
      </c>
      <c r="G69" s="38">
        <f t="shared" si="7"/>
        <v>128</v>
      </c>
      <c r="H69" s="38">
        <f t="shared" si="9"/>
        <v>13</v>
      </c>
    </row>
    <row r="70" spans="1:8">
      <c r="A70" s="62" t="s">
        <v>242</v>
      </c>
      <c r="B70" s="139">
        <v>337</v>
      </c>
      <c r="C70" s="77">
        <v>149</v>
      </c>
      <c r="D70" s="39">
        <v>306</v>
      </c>
      <c r="E70" s="56">
        <f t="shared" si="8"/>
        <v>1.9903215735248203E-3</v>
      </c>
      <c r="F70" s="56">
        <f t="shared" si="6"/>
        <v>-9.1988130563798218E-2</v>
      </c>
      <c r="G70" s="38">
        <f t="shared" si="7"/>
        <v>-31</v>
      </c>
      <c r="H70" s="38">
        <f t="shared" si="9"/>
        <v>157</v>
      </c>
    </row>
    <row r="71" spans="1:8">
      <c r="A71" s="62" t="s">
        <v>243</v>
      </c>
      <c r="B71" s="139">
        <v>968</v>
      </c>
      <c r="C71" s="77">
        <v>2051</v>
      </c>
      <c r="D71" s="39">
        <v>1244</v>
      </c>
      <c r="E71" s="56">
        <f t="shared" si="8"/>
        <v>8.0913726714538451E-3</v>
      </c>
      <c r="F71" s="56">
        <f t="shared" si="6"/>
        <v>0.28512396694214875</v>
      </c>
      <c r="G71" s="38">
        <f t="shared" si="7"/>
        <v>276</v>
      </c>
      <c r="H71" s="38">
        <f t="shared" si="9"/>
        <v>-807</v>
      </c>
    </row>
    <row r="72" spans="1:8">
      <c r="A72" s="62" t="s">
        <v>244</v>
      </c>
      <c r="B72" s="139">
        <v>904</v>
      </c>
      <c r="C72" s="77">
        <v>774</v>
      </c>
      <c r="D72" s="39">
        <v>1933</v>
      </c>
      <c r="E72" s="56">
        <f t="shared" si="8"/>
        <v>1.2572848371318555E-2</v>
      </c>
      <c r="F72" s="56">
        <f t="shared" si="6"/>
        <v>1.1382743362831858</v>
      </c>
      <c r="G72" s="38">
        <f t="shared" si="7"/>
        <v>1029</v>
      </c>
      <c r="H72" s="38">
        <f t="shared" si="9"/>
        <v>1159</v>
      </c>
    </row>
    <row r="73" spans="1:8">
      <c r="A73" s="62" t="s">
        <v>245</v>
      </c>
      <c r="B73" s="139">
        <v>168</v>
      </c>
      <c r="C73" s="77">
        <v>137</v>
      </c>
      <c r="D73" s="39">
        <v>258</v>
      </c>
      <c r="E73" s="56">
        <f t="shared" si="8"/>
        <v>1.6781142678738684E-3</v>
      </c>
      <c r="F73" s="56">
        <f t="shared" si="6"/>
        <v>0.5357142857142857</v>
      </c>
      <c r="G73" s="38">
        <f t="shared" si="7"/>
        <v>90</v>
      </c>
      <c r="H73" s="38">
        <f t="shared" si="9"/>
        <v>121</v>
      </c>
    </row>
    <row r="74" spans="1:8">
      <c r="A74" s="62" t="s">
        <v>246</v>
      </c>
      <c r="B74" s="139">
        <v>2489</v>
      </c>
      <c r="C74" s="77">
        <v>2471</v>
      </c>
      <c r="D74" s="39">
        <v>2895</v>
      </c>
      <c r="E74" s="56">
        <f t="shared" si="8"/>
        <v>1.8830003122073058E-2</v>
      </c>
      <c r="F74" s="56">
        <f t="shared" si="6"/>
        <v>0.16311771795901969</v>
      </c>
      <c r="G74" s="38">
        <f t="shared" si="7"/>
        <v>406</v>
      </c>
      <c r="H74" s="38">
        <f t="shared" si="9"/>
        <v>424</v>
      </c>
    </row>
    <row r="75" spans="1:8">
      <c r="A75" s="62" t="s">
        <v>247</v>
      </c>
      <c r="B75" s="139">
        <v>440</v>
      </c>
      <c r="C75" s="77">
        <v>447</v>
      </c>
      <c r="D75" s="39">
        <v>647</v>
      </c>
      <c r="E75" s="56">
        <f t="shared" si="8"/>
        <v>4.2082943074201271E-3</v>
      </c>
      <c r="F75" s="56">
        <f t="shared" si="6"/>
        <v>0.47045454545454546</v>
      </c>
      <c r="G75" s="38">
        <f t="shared" si="7"/>
        <v>207</v>
      </c>
      <c r="H75" s="38">
        <f t="shared" si="9"/>
        <v>200</v>
      </c>
    </row>
    <row r="76" spans="1:8">
      <c r="A76" s="62" t="s">
        <v>248</v>
      </c>
      <c r="B76" s="139">
        <v>1005</v>
      </c>
      <c r="C76" s="77">
        <v>824</v>
      </c>
      <c r="D76" s="39">
        <v>1487</v>
      </c>
      <c r="E76" s="56">
        <f t="shared" si="8"/>
        <v>9.6719221563117911E-3</v>
      </c>
      <c r="F76" s="56">
        <f t="shared" si="6"/>
        <v>0.47960199004975124</v>
      </c>
      <c r="G76" s="38">
        <f t="shared" si="7"/>
        <v>482</v>
      </c>
      <c r="H76" s="38">
        <f t="shared" si="9"/>
        <v>663</v>
      </c>
    </row>
    <row r="77" spans="1:8">
      <c r="A77" s="62" t="s">
        <v>249</v>
      </c>
      <c r="B77" s="139">
        <v>81</v>
      </c>
      <c r="C77" s="77">
        <v>145</v>
      </c>
      <c r="D77" s="39">
        <v>157</v>
      </c>
      <c r="E77" s="56">
        <f t="shared" si="8"/>
        <v>1.0211780622333229E-3</v>
      </c>
      <c r="F77" s="56">
        <f t="shared" si="6"/>
        <v>0.93827160493827155</v>
      </c>
      <c r="G77" s="38">
        <f t="shared" si="7"/>
        <v>76</v>
      </c>
      <c r="H77" s="38">
        <f t="shared" si="9"/>
        <v>12</v>
      </c>
    </row>
    <row r="78" spans="1:8">
      <c r="A78" s="62" t="s">
        <v>250</v>
      </c>
      <c r="B78" s="139">
        <v>836</v>
      </c>
      <c r="C78" s="77">
        <v>536</v>
      </c>
      <c r="D78" s="39">
        <v>1081</v>
      </c>
      <c r="E78" s="56">
        <f t="shared" si="8"/>
        <v>7.0311686960141534E-3</v>
      </c>
      <c r="F78" s="56">
        <f t="shared" si="6"/>
        <v>0.2930622009569378</v>
      </c>
      <c r="G78" s="38">
        <f t="shared" si="7"/>
        <v>245</v>
      </c>
      <c r="H78" s="38">
        <f t="shared" si="9"/>
        <v>545</v>
      </c>
    </row>
    <row r="79" spans="1:8">
      <c r="A79" s="62" t="s">
        <v>251</v>
      </c>
      <c r="B79" s="139">
        <v>871</v>
      </c>
      <c r="C79" s="77">
        <v>986</v>
      </c>
      <c r="D79" s="39">
        <v>1317</v>
      </c>
      <c r="E79" s="56">
        <f t="shared" si="8"/>
        <v>8.5661879487980014E-3</v>
      </c>
      <c r="F79" s="56">
        <f t="shared" si="6"/>
        <v>0.51205510907003449</v>
      </c>
      <c r="G79" s="38">
        <f t="shared" si="7"/>
        <v>446</v>
      </c>
      <c r="H79" s="38">
        <f t="shared" si="9"/>
        <v>331</v>
      </c>
    </row>
    <row r="80" spans="1:8">
      <c r="A80" s="62" t="s">
        <v>252</v>
      </c>
      <c r="B80" s="139">
        <v>257</v>
      </c>
      <c r="C80" s="77">
        <v>363</v>
      </c>
      <c r="D80" s="39">
        <v>490</v>
      </c>
      <c r="E80" s="56">
        <f t="shared" si="8"/>
        <v>3.1871162451868038E-3</v>
      </c>
      <c r="F80" s="56">
        <f t="shared" si="6"/>
        <v>0.9066147859922179</v>
      </c>
      <c r="G80" s="38">
        <f t="shared" si="7"/>
        <v>233</v>
      </c>
      <c r="H80" s="38">
        <f t="shared" si="9"/>
        <v>127</v>
      </c>
    </row>
    <row r="81" spans="1:9">
      <c r="A81" s="62" t="s">
        <v>253</v>
      </c>
      <c r="B81" s="139">
        <v>375</v>
      </c>
      <c r="C81" s="77">
        <v>423</v>
      </c>
      <c r="D81" s="39">
        <v>1056</v>
      </c>
      <c r="E81" s="56">
        <f t="shared" si="8"/>
        <v>6.8685607243209488E-3</v>
      </c>
      <c r="F81" s="56">
        <f t="shared" si="6"/>
        <v>1.8160000000000001</v>
      </c>
      <c r="G81" s="38">
        <f t="shared" si="7"/>
        <v>681</v>
      </c>
      <c r="H81" s="38">
        <f t="shared" si="9"/>
        <v>633</v>
      </c>
    </row>
    <row r="82" spans="1:9">
      <c r="A82" s="62" t="s">
        <v>254</v>
      </c>
      <c r="B82" s="139">
        <v>742</v>
      </c>
      <c r="C82" s="77">
        <v>773</v>
      </c>
      <c r="D82" s="39">
        <v>1308</v>
      </c>
      <c r="E82" s="56">
        <f t="shared" si="8"/>
        <v>8.5076490789884485E-3</v>
      </c>
      <c r="F82" s="56">
        <f t="shared" si="6"/>
        <v>0.76280323450134768</v>
      </c>
      <c r="G82" s="38">
        <f t="shared" si="7"/>
        <v>566</v>
      </c>
      <c r="H82" s="38">
        <f t="shared" si="9"/>
        <v>535</v>
      </c>
    </row>
    <row r="83" spans="1:9" s="13" customFormat="1">
      <c r="A83" s="63" t="s">
        <v>174</v>
      </c>
      <c r="B83" s="138">
        <v>111384</v>
      </c>
      <c r="C83" s="92">
        <v>110361</v>
      </c>
      <c r="D83" s="95">
        <v>153744</v>
      </c>
      <c r="E83" s="56">
        <f t="shared" si="8"/>
        <v>1</v>
      </c>
      <c r="F83" s="56">
        <f t="shared" si="6"/>
        <v>0.38030596854126264</v>
      </c>
      <c r="G83" s="38">
        <f t="shared" si="7"/>
        <v>42360</v>
      </c>
      <c r="H83" s="38">
        <f t="shared" si="9"/>
        <v>43383</v>
      </c>
      <c r="I83" s="142"/>
    </row>
    <row r="85" spans="1:9">
      <c r="D85" s="1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5"/>
  <sheetViews>
    <sheetView topLeftCell="B1" workbookViewId="0">
      <pane ySplit="1" topLeftCell="A2" activePane="bottomLeft" state="frozen"/>
      <selection pane="bottomLeft" activeCell="E86" sqref="E86"/>
    </sheetView>
  </sheetViews>
  <sheetFormatPr defaultColWidth="8.81640625" defaultRowHeight="16.5" customHeight="1"/>
  <cols>
    <col min="1" max="1" width="18.26953125" style="9" bestFit="1" customWidth="1"/>
    <col min="2" max="2" width="12" style="9" customWidth="1"/>
    <col min="3" max="3" width="12" style="9" bestFit="1" customWidth="1"/>
    <col min="4" max="4" width="12" style="9" customWidth="1"/>
    <col min="5" max="5" width="21.453125" style="9" customWidth="1"/>
    <col min="6" max="6" width="31.1796875" style="9" customWidth="1"/>
    <col min="7" max="7" width="36.7265625" style="9" customWidth="1"/>
    <col min="8" max="16384" width="8.81640625" style="9"/>
  </cols>
  <sheetData>
    <row r="1" spans="1:8" ht="55.5" customHeight="1">
      <c r="A1" s="26" t="s">
        <v>175</v>
      </c>
      <c r="B1" s="4">
        <v>42005</v>
      </c>
      <c r="C1" s="4">
        <v>42339</v>
      </c>
      <c r="D1" s="4">
        <v>42370</v>
      </c>
      <c r="E1" s="1" t="s">
        <v>325</v>
      </c>
      <c r="F1" s="2" t="s">
        <v>323</v>
      </c>
      <c r="G1" s="2" t="s">
        <v>324</v>
      </c>
      <c r="H1" s="2" t="s">
        <v>264</v>
      </c>
    </row>
    <row r="2" spans="1:8" ht="16.5" customHeight="1">
      <c r="A2" s="62" t="s">
        <v>176</v>
      </c>
      <c r="B2" s="61">
        <v>1469</v>
      </c>
      <c r="C2" s="38">
        <v>1385</v>
      </c>
      <c r="D2" s="39">
        <v>1853</v>
      </c>
      <c r="E2" s="56">
        <f>D2/$D$83</f>
        <v>2.6670696777350778E-2</v>
      </c>
      <c r="F2" s="56">
        <f t="shared" ref="F2:F33" si="0">(D2-B2)/B2</f>
        <v>0.26140231449965962</v>
      </c>
      <c r="G2" s="38">
        <f t="shared" ref="G2:G33" si="1">D2-B2</f>
        <v>384</v>
      </c>
      <c r="H2" s="38">
        <f>D2-C2</f>
        <v>468</v>
      </c>
    </row>
    <row r="3" spans="1:8" ht="16.5" customHeight="1">
      <c r="A3" s="62" t="s">
        <v>177</v>
      </c>
      <c r="B3" s="61">
        <v>142</v>
      </c>
      <c r="C3" s="38">
        <v>192</v>
      </c>
      <c r="D3" s="39">
        <v>299</v>
      </c>
      <c r="E3" s="56">
        <f t="shared" ref="E3:E66" si="2">D3/$D$83</f>
        <v>4.3035824805331257E-3</v>
      </c>
      <c r="F3" s="56">
        <f t="shared" si="0"/>
        <v>1.1056338028169015</v>
      </c>
      <c r="G3" s="38">
        <f t="shared" si="1"/>
        <v>157</v>
      </c>
      <c r="H3" s="38">
        <f t="shared" ref="H3:H66" si="3">D3-C3</f>
        <v>107</v>
      </c>
    </row>
    <row r="4" spans="1:8" ht="16.5" customHeight="1">
      <c r="A4" s="62" t="s">
        <v>178</v>
      </c>
      <c r="B4" s="61">
        <v>449</v>
      </c>
      <c r="C4" s="38">
        <v>401</v>
      </c>
      <c r="D4" s="39">
        <v>644</v>
      </c>
      <c r="E4" s="56">
        <f t="shared" si="2"/>
        <v>9.2692545734559643E-3</v>
      </c>
      <c r="F4" s="56">
        <f t="shared" si="0"/>
        <v>0.43429844097995546</v>
      </c>
      <c r="G4" s="38">
        <f t="shared" si="1"/>
        <v>195</v>
      </c>
      <c r="H4" s="38">
        <f t="shared" si="3"/>
        <v>243</v>
      </c>
    </row>
    <row r="5" spans="1:8" ht="16.5" customHeight="1">
      <c r="A5" s="62" t="s">
        <v>179</v>
      </c>
      <c r="B5" s="61">
        <v>50</v>
      </c>
      <c r="C5" s="38">
        <v>136</v>
      </c>
      <c r="D5" s="39">
        <v>104</v>
      </c>
      <c r="E5" s="56">
        <f t="shared" si="2"/>
        <v>1.4968982540984786E-3</v>
      </c>
      <c r="F5" s="56">
        <f t="shared" si="0"/>
        <v>1.08</v>
      </c>
      <c r="G5" s="38">
        <f t="shared" si="1"/>
        <v>54</v>
      </c>
      <c r="H5" s="38">
        <f t="shared" si="3"/>
        <v>-32</v>
      </c>
    </row>
    <row r="6" spans="1:8" ht="16.5" customHeight="1">
      <c r="A6" s="62" t="s">
        <v>180</v>
      </c>
      <c r="B6" s="61">
        <v>126</v>
      </c>
      <c r="C6" s="38">
        <v>217</v>
      </c>
      <c r="D6" s="39">
        <v>265</v>
      </c>
      <c r="E6" s="56">
        <f t="shared" si="2"/>
        <v>3.8142118974624694E-3</v>
      </c>
      <c r="F6" s="56">
        <f t="shared" si="0"/>
        <v>1.1031746031746033</v>
      </c>
      <c r="G6" s="38">
        <f t="shared" si="1"/>
        <v>139</v>
      </c>
      <c r="H6" s="38">
        <f t="shared" si="3"/>
        <v>48</v>
      </c>
    </row>
    <row r="7" spans="1:8" ht="16.5" customHeight="1">
      <c r="A7" s="62" t="s">
        <v>181</v>
      </c>
      <c r="B7" s="61">
        <v>192</v>
      </c>
      <c r="C7" s="38">
        <v>123</v>
      </c>
      <c r="D7" s="39">
        <v>212</v>
      </c>
      <c r="E7" s="56">
        <f t="shared" si="2"/>
        <v>3.0513695179699755E-3</v>
      </c>
      <c r="F7" s="56">
        <f t="shared" si="0"/>
        <v>0.10416666666666667</v>
      </c>
      <c r="G7" s="38">
        <f t="shared" si="1"/>
        <v>20</v>
      </c>
      <c r="H7" s="38">
        <f t="shared" si="3"/>
        <v>89</v>
      </c>
    </row>
    <row r="8" spans="1:8" ht="16.5" customHeight="1">
      <c r="A8" s="62" t="s">
        <v>182</v>
      </c>
      <c r="B8" s="61">
        <v>3319</v>
      </c>
      <c r="C8" s="38">
        <v>2948</v>
      </c>
      <c r="D8" s="39">
        <v>4766</v>
      </c>
      <c r="E8" s="56">
        <f t="shared" si="2"/>
        <v>6.8598241144551431E-2</v>
      </c>
      <c r="F8" s="56">
        <f t="shared" si="0"/>
        <v>0.4359746911720398</v>
      </c>
      <c r="G8" s="38">
        <f t="shared" si="1"/>
        <v>1447</v>
      </c>
      <c r="H8" s="38">
        <f t="shared" si="3"/>
        <v>1818</v>
      </c>
    </row>
    <row r="9" spans="1:8" ht="16.5" customHeight="1">
      <c r="A9" s="62" t="s">
        <v>183</v>
      </c>
      <c r="B9" s="61">
        <v>2680</v>
      </c>
      <c r="C9" s="38">
        <v>4094</v>
      </c>
      <c r="D9" s="39">
        <v>3526</v>
      </c>
      <c r="E9" s="56">
        <f t="shared" si="2"/>
        <v>5.0750608114915725E-2</v>
      </c>
      <c r="F9" s="56">
        <f t="shared" si="0"/>
        <v>0.31567164179104479</v>
      </c>
      <c r="G9" s="38">
        <f t="shared" si="1"/>
        <v>846</v>
      </c>
      <c r="H9" s="38">
        <f t="shared" si="3"/>
        <v>-568</v>
      </c>
    </row>
    <row r="10" spans="1:8" ht="16.5" customHeight="1">
      <c r="A10" s="62" t="s">
        <v>184</v>
      </c>
      <c r="B10" s="61">
        <v>20</v>
      </c>
      <c r="C10" s="38">
        <v>33</v>
      </c>
      <c r="D10" s="39">
        <v>64</v>
      </c>
      <c r="E10" s="56">
        <f t="shared" si="2"/>
        <v>9.2116815636829449E-4</v>
      </c>
      <c r="F10" s="56">
        <f t="shared" si="0"/>
        <v>2.2000000000000002</v>
      </c>
      <c r="G10" s="38">
        <f t="shared" si="1"/>
        <v>44</v>
      </c>
      <c r="H10" s="38">
        <f t="shared" si="3"/>
        <v>31</v>
      </c>
    </row>
    <row r="11" spans="1:8" ht="16.5" customHeight="1">
      <c r="A11" s="62" t="s">
        <v>185</v>
      </c>
      <c r="B11" s="61">
        <v>129</v>
      </c>
      <c r="C11" s="38">
        <v>107</v>
      </c>
      <c r="D11" s="39">
        <v>162</v>
      </c>
      <c r="E11" s="56">
        <f t="shared" si="2"/>
        <v>2.3317068958072455E-3</v>
      </c>
      <c r="F11" s="56">
        <f t="shared" si="0"/>
        <v>0.2558139534883721</v>
      </c>
      <c r="G11" s="38">
        <f t="shared" si="1"/>
        <v>33</v>
      </c>
      <c r="H11" s="38">
        <f t="shared" si="3"/>
        <v>55</v>
      </c>
    </row>
    <row r="12" spans="1:8" ht="16.5" customHeight="1">
      <c r="A12" s="62" t="s">
        <v>186</v>
      </c>
      <c r="B12" s="61">
        <v>539</v>
      </c>
      <c r="C12" s="38">
        <v>574</v>
      </c>
      <c r="D12" s="39">
        <v>677</v>
      </c>
      <c r="E12" s="56">
        <f t="shared" si="2"/>
        <v>9.7442319040833662E-3</v>
      </c>
      <c r="F12" s="56">
        <f t="shared" si="0"/>
        <v>0.25602968460111319</v>
      </c>
      <c r="G12" s="38">
        <f t="shared" si="1"/>
        <v>138</v>
      </c>
      <c r="H12" s="38">
        <f t="shared" si="3"/>
        <v>103</v>
      </c>
    </row>
    <row r="13" spans="1:8" ht="16.5" customHeight="1">
      <c r="A13" s="62" t="s">
        <v>187</v>
      </c>
      <c r="B13" s="61">
        <v>722</v>
      </c>
      <c r="C13" s="38">
        <v>538</v>
      </c>
      <c r="D13" s="39">
        <v>800</v>
      </c>
      <c r="E13" s="56">
        <f t="shared" si="2"/>
        <v>1.1514601954603682E-2</v>
      </c>
      <c r="F13" s="56">
        <f t="shared" si="0"/>
        <v>0.10803324099722991</v>
      </c>
      <c r="G13" s="38">
        <f t="shared" si="1"/>
        <v>78</v>
      </c>
      <c r="H13" s="38">
        <f t="shared" si="3"/>
        <v>262</v>
      </c>
    </row>
    <row r="14" spans="1:8" ht="16.5" customHeight="1">
      <c r="A14" s="62" t="s">
        <v>188</v>
      </c>
      <c r="B14" s="61">
        <v>72</v>
      </c>
      <c r="C14" s="38">
        <v>103</v>
      </c>
      <c r="D14" s="39">
        <v>119</v>
      </c>
      <c r="E14" s="56">
        <f t="shared" si="2"/>
        <v>1.7127970407472977E-3</v>
      </c>
      <c r="F14" s="56">
        <f t="shared" si="0"/>
        <v>0.65277777777777779</v>
      </c>
      <c r="G14" s="38">
        <f t="shared" si="1"/>
        <v>47</v>
      </c>
      <c r="H14" s="38">
        <f t="shared" si="3"/>
        <v>16</v>
      </c>
    </row>
    <row r="15" spans="1:8" ht="16.5" customHeight="1">
      <c r="A15" s="62" t="s">
        <v>189</v>
      </c>
      <c r="B15" s="61">
        <v>295</v>
      </c>
      <c r="C15" s="38">
        <v>166</v>
      </c>
      <c r="D15" s="39">
        <v>345</v>
      </c>
      <c r="E15" s="56">
        <f t="shared" si="2"/>
        <v>4.9656720929228378E-3</v>
      </c>
      <c r="F15" s="56">
        <f t="shared" si="0"/>
        <v>0.16949152542372881</v>
      </c>
      <c r="G15" s="38">
        <f t="shared" si="1"/>
        <v>50</v>
      </c>
      <c r="H15" s="38">
        <f t="shared" si="3"/>
        <v>179</v>
      </c>
    </row>
    <row r="16" spans="1:8" ht="16.5" customHeight="1">
      <c r="A16" s="62" t="s">
        <v>190</v>
      </c>
      <c r="B16" s="61">
        <v>22</v>
      </c>
      <c r="C16" s="38">
        <v>78</v>
      </c>
      <c r="D16" s="39">
        <v>77</v>
      </c>
      <c r="E16" s="56">
        <f t="shared" si="2"/>
        <v>1.1082804381306044E-3</v>
      </c>
      <c r="F16" s="56">
        <f t="shared" si="0"/>
        <v>2.5</v>
      </c>
      <c r="G16" s="38">
        <f t="shared" si="1"/>
        <v>55</v>
      </c>
      <c r="H16" s="38">
        <f t="shared" si="3"/>
        <v>-1</v>
      </c>
    </row>
    <row r="17" spans="1:8" ht="16.5" customHeight="1">
      <c r="A17" s="62" t="s">
        <v>191</v>
      </c>
      <c r="B17" s="61">
        <v>138</v>
      </c>
      <c r="C17" s="38">
        <v>142</v>
      </c>
      <c r="D17" s="39">
        <v>300</v>
      </c>
      <c r="E17" s="56">
        <f t="shared" si="2"/>
        <v>4.3179757329763809E-3</v>
      </c>
      <c r="F17" s="56">
        <f t="shared" si="0"/>
        <v>1.173913043478261</v>
      </c>
      <c r="G17" s="38">
        <f t="shared" si="1"/>
        <v>162</v>
      </c>
      <c r="H17" s="38">
        <f t="shared" si="3"/>
        <v>158</v>
      </c>
    </row>
    <row r="18" spans="1:8" ht="16.5" customHeight="1">
      <c r="A18" s="62" t="s">
        <v>192</v>
      </c>
      <c r="B18" s="61">
        <v>214</v>
      </c>
      <c r="C18" s="38">
        <v>300</v>
      </c>
      <c r="D18" s="39">
        <v>298</v>
      </c>
      <c r="E18" s="56">
        <f t="shared" si="2"/>
        <v>4.2891892280898713E-3</v>
      </c>
      <c r="F18" s="56">
        <f t="shared" si="0"/>
        <v>0.3925233644859813</v>
      </c>
      <c r="G18" s="38">
        <f t="shared" si="1"/>
        <v>84</v>
      </c>
      <c r="H18" s="38">
        <f t="shared" si="3"/>
        <v>-2</v>
      </c>
    </row>
    <row r="19" spans="1:8" ht="16.5" customHeight="1">
      <c r="A19" s="62" t="s">
        <v>193</v>
      </c>
      <c r="B19" s="61">
        <v>102</v>
      </c>
      <c r="C19" s="38">
        <v>150</v>
      </c>
      <c r="D19" s="39">
        <v>149</v>
      </c>
      <c r="E19" s="56">
        <f t="shared" si="2"/>
        <v>2.1445946140449357E-3</v>
      </c>
      <c r="F19" s="56">
        <f t="shared" si="0"/>
        <v>0.46078431372549017</v>
      </c>
      <c r="G19" s="38">
        <f t="shared" si="1"/>
        <v>47</v>
      </c>
      <c r="H19" s="38">
        <f t="shared" si="3"/>
        <v>-1</v>
      </c>
    </row>
    <row r="20" spans="1:8" ht="16.5" customHeight="1">
      <c r="A20" s="62" t="s">
        <v>194</v>
      </c>
      <c r="B20" s="61">
        <v>378</v>
      </c>
      <c r="C20" s="38">
        <v>127</v>
      </c>
      <c r="D20" s="39">
        <v>249</v>
      </c>
      <c r="E20" s="56">
        <f t="shared" si="2"/>
        <v>3.5839198583703961E-3</v>
      </c>
      <c r="F20" s="56">
        <f t="shared" si="0"/>
        <v>-0.34126984126984128</v>
      </c>
      <c r="G20" s="38">
        <f t="shared" si="1"/>
        <v>-129</v>
      </c>
      <c r="H20" s="38">
        <f t="shared" si="3"/>
        <v>122</v>
      </c>
    </row>
    <row r="21" spans="1:8" ht="16.5" customHeight="1">
      <c r="A21" s="62" t="s">
        <v>195</v>
      </c>
      <c r="B21" s="61">
        <v>149</v>
      </c>
      <c r="C21" s="38">
        <v>128</v>
      </c>
      <c r="D21" s="39">
        <v>217</v>
      </c>
      <c r="E21" s="56">
        <f t="shared" si="2"/>
        <v>3.1233357801862486E-3</v>
      </c>
      <c r="F21" s="56">
        <f t="shared" si="0"/>
        <v>0.4563758389261745</v>
      </c>
      <c r="G21" s="38">
        <f t="shared" si="1"/>
        <v>68</v>
      </c>
      <c r="H21" s="38">
        <f t="shared" si="3"/>
        <v>89</v>
      </c>
    </row>
    <row r="22" spans="1:8" ht="16.5" customHeight="1">
      <c r="A22" s="62" t="s">
        <v>196</v>
      </c>
      <c r="B22" s="61">
        <v>2386</v>
      </c>
      <c r="C22" s="38">
        <v>2529</v>
      </c>
      <c r="D22" s="39">
        <v>3413</v>
      </c>
      <c r="E22" s="56">
        <f t="shared" si="2"/>
        <v>4.912417058882796E-2</v>
      </c>
      <c r="F22" s="56">
        <f t="shared" si="0"/>
        <v>0.43042749371332772</v>
      </c>
      <c r="G22" s="38">
        <f t="shared" si="1"/>
        <v>1027</v>
      </c>
      <c r="H22" s="38">
        <f t="shared" si="3"/>
        <v>884</v>
      </c>
    </row>
    <row r="23" spans="1:8" ht="16.5" customHeight="1">
      <c r="A23" s="62" t="s">
        <v>197</v>
      </c>
      <c r="B23" s="61">
        <v>206</v>
      </c>
      <c r="C23" s="38">
        <v>200</v>
      </c>
      <c r="D23" s="39">
        <v>330</v>
      </c>
      <c r="E23" s="56">
        <f t="shared" si="2"/>
        <v>4.7497733062740188E-3</v>
      </c>
      <c r="F23" s="56">
        <f t="shared" si="0"/>
        <v>0.60194174757281549</v>
      </c>
      <c r="G23" s="38">
        <f t="shared" si="1"/>
        <v>124</v>
      </c>
      <c r="H23" s="38">
        <f t="shared" si="3"/>
        <v>130</v>
      </c>
    </row>
    <row r="24" spans="1:8" ht="16.5" customHeight="1">
      <c r="A24" s="62" t="s">
        <v>198</v>
      </c>
      <c r="B24" s="61">
        <v>87</v>
      </c>
      <c r="C24" s="38">
        <v>110</v>
      </c>
      <c r="D24" s="39">
        <v>195</v>
      </c>
      <c r="E24" s="56">
        <f t="shared" si="2"/>
        <v>2.8066842264346473E-3</v>
      </c>
      <c r="F24" s="56">
        <f t="shared" si="0"/>
        <v>1.2413793103448276</v>
      </c>
      <c r="G24" s="38">
        <f t="shared" si="1"/>
        <v>108</v>
      </c>
      <c r="H24" s="38">
        <f t="shared" si="3"/>
        <v>85</v>
      </c>
    </row>
    <row r="25" spans="1:8" ht="16.5" customHeight="1">
      <c r="A25" s="62" t="s">
        <v>199</v>
      </c>
      <c r="B25" s="61">
        <v>263</v>
      </c>
      <c r="C25" s="38">
        <v>288</v>
      </c>
      <c r="D25" s="39">
        <v>352</v>
      </c>
      <c r="E25" s="56">
        <f t="shared" si="2"/>
        <v>5.0664248600256201E-3</v>
      </c>
      <c r="F25" s="56">
        <f t="shared" si="0"/>
        <v>0.33840304182509506</v>
      </c>
      <c r="G25" s="38">
        <f t="shared" si="1"/>
        <v>89</v>
      </c>
      <c r="H25" s="38">
        <f t="shared" si="3"/>
        <v>64</v>
      </c>
    </row>
    <row r="26" spans="1:8" ht="16.5" customHeight="1">
      <c r="A26" s="62" t="s">
        <v>200</v>
      </c>
      <c r="B26" s="61">
        <v>675</v>
      </c>
      <c r="C26" s="38">
        <v>951</v>
      </c>
      <c r="D26" s="39">
        <v>961</v>
      </c>
      <c r="E26" s="56">
        <f t="shared" si="2"/>
        <v>1.3831915597967672E-2</v>
      </c>
      <c r="F26" s="56">
        <f t="shared" si="0"/>
        <v>0.42370370370370369</v>
      </c>
      <c r="G26" s="38">
        <f t="shared" si="1"/>
        <v>286</v>
      </c>
      <c r="H26" s="38">
        <f t="shared" si="3"/>
        <v>10</v>
      </c>
    </row>
    <row r="27" spans="1:8" ht="16.5" customHeight="1">
      <c r="A27" s="62" t="s">
        <v>113</v>
      </c>
      <c r="B27" s="61">
        <v>578</v>
      </c>
      <c r="C27" s="38">
        <v>603</v>
      </c>
      <c r="D27" s="39">
        <v>1079</v>
      </c>
      <c r="E27" s="56">
        <f t="shared" si="2"/>
        <v>1.5530319386271715E-2</v>
      </c>
      <c r="F27" s="56">
        <f t="shared" si="0"/>
        <v>0.86678200692041518</v>
      </c>
      <c r="G27" s="38">
        <f t="shared" si="1"/>
        <v>501</v>
      </c>
      <c r="H27" s="38">
        <f t="shared" si="3"/>
        <v>476</v>
      </c>
    </row>
    <row r="28" spans="1:8" ht="16.5" customHeight="1">
      <c r="A28" s="62" t="s">
        <v>201</v>
      </c>
      <c r="B28" s="61">
        <v>453</v>
      </c>
      <c r="C28" s="38">
        <v>353</v>
      </c>
      <c r="D28" s="39">
        <v>408</v>
      </c>
      <c r="E28" s="56">
        <f t="shared" si="2"/>
        <v>5.8724469968478776E-3</v>
      </c>
      <c r="F28" s="56">
        <f t="shared" si="0"/>
        <v>-9.9337748344370855E-2</v>
      </c>
      <c r="G28" s="38">
        <f t="shared" si="1"/>
        <v>-45</v>
      </c>
      <c r="H28" s="38">
        <f t="shared" si="3"/>
        <v>55</v>
      </c>
    </row>
    <row r="29" spans="1:8" ht="16.5" customHeight="1">
      <c r="A29" s="62" t="s">
        <v>202</v>
      </c>
      <c r="B29" s="61">
        <v>266</v>
      </c>
      <c r="C29" s="38">
        <v>238</v>
      </c>
      <c r="D29" s="39">
        <v>321</v>
      </c>
      <c r="E29" s="56">
        <f t="shared" si="2"/>
        <v>4.6202340342847269E-3</v>
      </c>
      <c r="F29" s="56">
        <f t="shared" si="0"/>
        <v>0.20676691729323307</v>
      </c>
      <c r="G29" s="38">
        <f t="shared" si="1"/>
        <v>55</v>
      </c>
      <c r="H29" s="38">
        <f t="shared" si="3"/>
        <v>83</v>
      </c>
    </row>
    <row r="30" spans="1:8" ht="16.5" customHeight="1">
      <c r="A30" s="62" t="s">
        <v>203</v>
      </c>
      <c r="B30" s="61">
        <v>391</v>
      </c>
      <c r="C30" s="38">
        <v>367</v>
      </c>
      <c r="D30" s="39">
        <v>649</v>
      </c>
      <c r="E30" s="56">
        <f t="shared" si="2"/>
        <v>9.341220835672237E-3</v>
      </c>
      <c r="F30" s="56">
        <f t="shared" si="0"/>
        <v>0.65984654731457804</v>
      </c>
      <c r="G30" s="38">
        <f t="shared" si="1"/>
        <v>258</v>
      </c>
      <c r="H30" s="38">
        <f t="shared" si="3"/>
        <v>282</v>
      </c>
    </row>
    <row r="31" spans="1:8" ht="16.5" customHeight="1">
      <c r="A31" s="62" t="s">
        <v>204</v>
      </c>
      <c r="B31" s="61">
        <v>173</v>
      </c>
      <c r="C31" s="38">
        <v>132</v>
      </c>
      <c r="D31" s="39">
        <v>188</v>
      </c>
      <c r="E31" s="56">
        <f t="shared" si="2"/>
        <v>2.705931459331865E-3</v>
      </c>
      <c r="F31" s="56">
        <f t="shared" si="0"/>
        <v>8.6705202312138727E-2</v>
      </c>
      <c r="G31" s="38">
        <f t="shared" si="1"/>
        <v>15</v>
      </c>
      <c r="H31" s="38">
        <f t="shared" si="3"/>
        <v>56</v>
      </c>
    </row>
    <row r="32" spans="1:8" ht="16.5" customHeight="1">
      <c r="A32" s="62" t="s">
        <v>205</v>
      </c>
      <c r="B32" s="61">
        <v>236</v>
      </c>
      <c r="C32" s="38">
        <v>412</v>
      </c>
      <c r="D32" s="39">
        <v>395</v>
      </c>
      <c r="E32" s="56">
        <f t="shared" si="2"/>
        <v>5.6853347150855682E-3</v>
      </c>
      <c r="F32" s="56">
        <f t="shared" si="0"/>
        <v>0.67372881355932202</v>
      </c>
      <c r="G32" s="38">
        <f t="shared" si="1"/>
        <v>159</v>
      </c>
      <c r="H32" s="38">
        <f t="shared" si="3"/>
        <v>-17</v>
      </c>
    </row>
    <row r="33" spans="1:8" ht="16.5" customHeight="1">
      <c r="A33" s="62" t="s">
        <v>206</v>
      </c>
      <c r="B33" s="61">
        <v>511</v>
      </c>
      <c r="C33" s="38">
        <v>611</v>
      </c>
      <c r="D33" s="39">
        <v>915</v>
      </c>
      <c r="E33" s="56">
        <f t="shared" si="2"/>
        <v>1.3169825985577961E-2</v>
      </c>
      <c r="F33" s="56">
        <f t="shared" si="0"/>
        <v>0.79060665362035221</v>
      </c>
      <c r="G33" s="38">
        <f t="shared" si="1"/>
        <v>404</v>
      </c>
      <c r="H33" s="38">
        <f t="shared" si="3"/>
        <v>304</v>
      </c>
    </row>
    <row r="34" spans="1:8" ht="16.5" customHeight="1">
      <c r="A34" s="62" t="s">
        <v>207</v>
      </c>
      <c r="B34" s="61">
        <v>1790</v>
      </c>
      <c r="C34" s="38">
        <v>1310</v>
      </c>
      <c r="D34" s="39">
        <v>1576</v>
      </c>
      <c r="E34" s="56">
        <f t="shared" si="2"/>
        <v>2.2683765850569252E-2</v>
      </c>
      <c r="F34" s="56">
        <f t="shared" ref="F34:F65" si="4">(D34-B34)/B34</f>
        <v>-0.11955307262569832</v>
      </c>
      <c r="G34" s="38">
        <f t="shared" ref="G34:G65" si="5">D34-B34</f>
        <v>-214</v>
      </c>
      <c r="H34" s="38">
        <f t="shared" si="3"/>
        <v>266</v>
      </c>
    </row>
    <row r="35" spans="1:8" ht="16.5" customHeight="1">
      <c r="A35" s="62" t="s">
        <v>208</v>
      </c>
      <c r="B35" s="61">
        <v>167</v>
      </c>
      <c r="C35" s="38">
        <v>143</v>
      </c>
      <c r="D35" s="39">
        <v>229</v>
      </c>
      <c r="E35" s="56">
        <f t="shared" si="2"/>
        <v>3.296054809505304E-3</v>
      </c>
      <c r="F35" s="56">
        <f t="shared" si="4"/>
        <v>0.3712574850299401</v>
      </c>
      <c r="G35" s="38">
        <f t="shared" si="5"/>
        <v>62</v>
      </c>
      <c r="H35" s="38">
        <f t="shared" si="3"/>
        <v>86</v>
      </c>
    </row>
    <row r="36" spans="1:8" ht="16.5" customHeight="1">
      <c r="A36" s="62" t="s">
        <v>209</v>
      </c>
      <c r="B36" s="61">
        <v>125</v>
      </c>
      <c r="C36" s="38">
        <v>60</v>
      </c>
      <c r="D36" s="39">
        <v>87</v>
      </c>
      <c r="E36" s="56">
        <f t="shared" si="2"/>
        <v>1.2522129625631504E-3</v>
      </c>
      <c r="F36" s="56">
        <f t="shared" si="4"/>
        <v>-0.30399999999999999</v>
      </c>
      <c r="G36" s="38">
        <f t="shared" si="5"/>
        <v>-38</v>
      </c>
      <c r="H36" s="38">
        <f t="shared" si="3"/>
        <v>27</v>
      </c>
    </row>
    <row r="37" spans="1:8" ht="16.5" customHeight="1">
      <c r="A37" s="62" t="s">
        <v>210</v>
      </c>
      <c r="B37" s="61">
        <v>28</v>
      </c>
      <c r="C37" s="38">
        <v>65</v>
      </c>
      <c r="D37" s="39">
        <v>73</v>
      </c>
      <c r="E37" s="56">
        <f t="shared" si="2"/>
        <v>1.0507074283575861E-3</v>
      </c>
      <c r="F37" s="56">
        <f t="shared" si="4"/>
        <v>1.6071428571428572</v>
      </c>
      <c r="G37" s="38">
        <f t="shared" si="5"/>
        <v>45</v>
      </c>
      <c r="H37" s="38">
        <f t="shared" si="3"/>
        <v>8</v>
      </c>
    </row>
    <row r="38" spans="1:8" ht="16.5" customHeight="1">
      <c r="A38" s="62" t="s">
        <v>211</v>
      </c>
      <c r="B38" s="61">
        <v>846</v>
      </c>
      <c r="C38" s="38">
        <v>394</v>
      </c>
      <c r="D38" s="39">
        <v>816</v>
      </c>
      <c r="E38" s="56">
        <f t="shared" si="2"/>
        <v>1.1744893993695755E-2</v>
      </c>
      <c r="F38" s="56">
        <f t="shared" si="4"/>
        <v>-3.5460992907801421E-2</v>
      </c>
      <c r="G38" s="38">
        <f t="shared" si="5"/>
        <v>-30</v>
      </c>
      <c r="H38" s="38">
        <f t="shared" si="3"/>
        <v>422</v>
      </c>
    </row>
    <row r="39" spans="1:8" ht="16.5" customHeight="1">
      <c r="A39" s="62" t="s">
        <v>212</v>
      </c>
      <c r="B39" s="61">
        <v>51</v>
      </c>
      <c r="C39" s="38">
        <v>67</v>
      </c>
      <c r="D39" s="39">
        <v>65</v>
      </c>
      <c r="E39" s="56">
        <f t="shared" si="2"/>
        <v>9.3556140881154918E-4</v>
      </c>
      <c r="F39" s="56">
        <f t="shared" si="4"/>
        <v>0.27450980392156865</v>
      </c>
      <c r="G39" s="38">
        <f t="shared" si="5"/>
        <v>14</v>
      </c>
      <c r="H39" s="38">
        <f t="shared" si="3"/>
        <v>-2</v>
      </c>
    </row>
    <row r="40" spans="1:8" ht="16.5" customHeight="1">
      <c r="A40" s="62" t="s">
        <v>213</v>
      </c>
      <c r="B40" s="61">
        <v>182</v>
      </c>
      <c r="C40" s="38">
        <v>188</v>
      </c>
      <c r="D40" s="39">
        <v>255</v>
      </c>
      <c r="E40" s="56">
        <f t="shared" si="2"/>
        <v>3.6702793730299236E-3</v>
      </c>
      <c r="F40" s="56">
        <f t="shared" si="4"/>
        <v>0.40109890109890112</v>
      </c>
      <c r="G40" s="38">
        <f t="shared" si="5"/>
        <v>73</v>
      </c>
      <c r="H40" s="38">
        <f t="shared" si="3"/>
        <v>67</v>
      </c>
    </row>
    <row r="41" spans="1:8" ht="16.5" customHeight="1">
      <c r="A41" s="62" t="s">
        <v>214</v>
      </c>
      <c r="B41" s="61">
        <v>13085</v>
      </c>
      <c r="C41" s="38">
        <v>13488</v>
      </c>
      <c r="D41" s="39">
        <v>17813</v>
      </c>
      <c r="E41" s="56">
        <f t="shared" si="2"/>
        <v>0.25638700577169421</v>
      </c>
      <c r="F41" s="56">
        <f t="shared" si="4"/>
        <v>0.36132976690867408</v>
      </c>
      <c r="G41" s="38">
        <f t="shared" si="5"/>
        <v>4728</v>
      </c>
      <c r="H41" s="38">
        <f t="shared" si="3"/>
        <v>4325</v>
      </c>
    </row>
    <row r="42" spans="1:8" ht="16.5" customHeight="1">
      <c r="A42" s="62" t="s">
        <v>215</v>
      </c>
      <c r="B42" s="61">
        <v>2956</v>
      </c>
      <c r="C42" s="38">
        <v>2927</v>
      </c>
      <c r="D42" s="39">
        <v>4466</v>
      </c>
      <c r="E42" s="56">
        <f t="shared" si="2"/>
        <v>6.4280265411575055E-2</v>
      </c>
      <c r="F42" s="56">
        <f t="shared" si="4"/>
        <v>0.51082543978349115</v>
      </c>
      <c r="G42" s="38">
        <f t="shared" si="5"/>
        <v>1510</v>
      </c>
      <c r="H42" s="38">
        <f t="shared" si="3"/>
        <v>1539</v>
      </c>
    </row>
    <row r="43" spans="1:8" ht="16.5" customHeight="1">
      <c r="A43" s="62" t="s">
        <v>216</v>
      </c>
      <c r="B43" s="61">
        <v>451</v>
      </c>
      <c r="C43" s="38">
        <v>433</v>
      </c>
      <c r="D43" s="39">
        <v>719</v>
      </c>
      <c r="E43" s="56">
        <f t="shared" si="2"/>
        <v>1.0348748506700058E-2</v>
      </c>
      <c r="F43" s="56">
        <f t="shared" si="4"/>
        <v>0.59423503325942351</v>
      </c>
      <c r="G43" s="38">
        <f t="shared" si="5"/>
        <v>268</v>
      </c>
      <c r="H43" s="38">
        <f t="shared" si="3"/>
        <v>286</v>
      </c>
    </row>
    <row r="44" spans="1:8" ht="16.5" customHeight="1">
      <c r="A44" s="62" t="s">
        <v>217</v>
      </c>
      <c r="B44" s="61">
        <v>87</v>
      </c>
      <c r="C44" s="38">
        <v>132</v>
      </c>
      <c r="D44" s="39">
        <v>162</v>
      </c>
      <c r="E44" s="56">
        <f t="shared" si="2"/>
        <v>2.3317068958072455E-3</v>
      </c>
      <c r="F44" s="56">
        <f t="shared" si="4"/>
        <v>0.86206896551724133</v>
      </c>
      <c r="G44" s="38">
        <f t="shared" si="5"/>
        <v>75</v>
      </c>
      <c r="H44" s="38">
        <f t="shared" si="3"/>
        <v>30</v>
      </c>
    </row>
    <row r="45" spans="1:8" ht="16.5" customHeight="1">
      <c r="A45" s="62" t="s">
        <v>218</v>
      </c>
      <c r="B45" s="61">
        <v>127</v>
      </c>
      <c r="C45" s="38">
        <v>187</v>
      </c>
      <c r="D45" s="39">
        <v>161</v>
      </c>
      <c r="E45" s="56">
        <f t="shared" si="2"/>
        <v>2.3173136433639911E-3</v>
      </c>
      <c r="F45" s="56">
        <f t="shared" si="4"/>
        <v>0.26771653543307089</v>
      </c>
      <c r="G45" s="38">
        <f t="shared" si="5"/>
        <v>34</v>
      </c>
      <c r="H45" s="38">
        <f t="shared" si="3"/>
        <v>-26</v>
      </c>
    </row>
    <row r="46" spans="1:8" ht="16.5" customHeight="1">
      <c r="A46" s="62" t="s">
        <v>219</v>
      </c>
      <c r="B46" s="61">
        <v>230</v>
      </c>
      <c r="C46" s="38">
        <v>82</v>
      </c>
      <c r="D46" s="39">
        <v>147</v>
      </c>
      <c r="E46" s="56">
        <f t="shared" si="2"/>
        <v>2.1158081091584265E-3</v>
      </c>
      <c r="F46" s="56">
        <f t="shared" si="4"/>
        <v>-0.36086956521739133</v>
      </c>
      <c r="G46" s="38">
        <f t="shared" si="5"/>
        <v>-83</v>
      </c>
      <c r="H46" s="38">
        <f t="shared" si="3"/>
        <v>65</v>
      </c>
    </row>
    <row r="47" spans="1:8" ht="16.5" customHeight="1">
      <c r="A47" s="62" t="s">
        <v>220</v>
      </c>
      <c r="B47" s="61">
        <v>219</v>
      </c>
      <c r="C47" s="38">
        <v>196</v>
      </c>
      <c r="D47" s="39">
        <v>241</v>
      </c>
      <c r="E47" s="56">
        <f t="shared" si="2"/>
        <v>3.468773838824359E-3</v>
      </c>
      <c r="F47" s="56">
        <f t="shared" si="4"/>
        <v>0.1004566210045662</v>
      </c>
      <c r="G47" s="38">
        <f t="shared" si="5"/>
        <v>22</v>
      </c>
      <c r="H47" s="38">
        <f t="shared" si="3"/>
        <v>45</v>
      </c>
    </row>
    <row r="48" spans="1:8" ht="16.5" customHeight="1">
      <c r="A48" s="62" t="s">
        <v>221</v>
      </c>
      <c r="B48" s="61">
        <v>946</v>
      </c>
      <c r="C48" s="38">
        <v>1262</v>
      </c>
      <c r="D48" s="39">
        <v>1292</v>
      </c>
      <c r="E48" s="56">
        <f t="shared" si="2"/>
        <v>1.8596082156684946E-2</v>
      </c>
      <c r="F48" s="56">
        <f t="shared" si="4"/>
        <v>0.36575052854122619</v>
      </c>
      <c r="G48" s="38">
        <f t="shared" si="5"/>
        <v>346</v>
      </c>
      <c r="H48" s="38">
        <f t="shared" si="3"/>
        <v>30</v>
      </c>
    </row>
    <row r="49" spans="1:8" ht="16.5" customHeight="1">
      <c r="A49" s="62" t="s">
        <v>223</v>
      </c>
      <c r="B49" s="61">
        <v>52</v>
      </c>
      <c r="C49" s="38">
        <v>31</v>
      </c>
      <c r="D49" s="39">
        <v>51</v>
      </c>
      <c r="E49" s="56">
        <f t="shared" si="2"/>
        <v>7.340558746059847E-4</v>
      </c>
      <c r="F49" s="56">
        <f t="shared" si="4"/>
        <v>-1.9230769230769232E-2</v>
      </c>
      <c r="G49" s="38">
        <f t="shared" si="5"/>
        <v>-1</v>
      </c>
      <c r="H49" s="38">
        <f t="shared" si="3"/>
        <v>20</v>
      </c>
    </row>
    <row r="50" spans="1:8" ht="16.5" customHeight="1">
      <c r="A50" s="62" t="s">
        <v>131</v>
      </c>
      <c r="B50" s="61">
        <v>107</v>
      </c>
      <c r="C50" s="38">
        <v>110</v>
      </c>
      <c r="D50" s="39">
        <v>220</v>
      </c>
      <c r="E50" s="56">
        <f t="shared" si="2"/>
        <v>3.1665155375160126E-3</v>
      </c>
      <c r="F50" s="56">
        <f t="shared" si="4"/>
        <v>1.0560747663551402</v>
      </c>
      <c r="G50" s="38">
        <f t="shared" si="5"/>
        <v>113</v>
      </c>
      <c r="H50" s="38">
        <f t="shared" si="3"/>
        <v>110</v>
      </c>
    </row>
    <row r="51" spans="1:8" ht="16.5" customHeight="1">
      <c r="A51" s="62" t="s">
        <v>224</v>
      </c>
      <c r="B51" s="61">
        <v>286</v>
      </c>
      <c r="C51" s="38">
        <v>194</v>
      </c>
      <c r="D51" s="39">
        <v>229</v>
      </c>
      <c r="E51" s="56">
        <f t="shared" si="2"/>
        <v>3.296054809505304E-3</v>
      </c>
      <c r="F51" s="56">
        <f t="shared" si="4"/>
        <v>-0.1993006993006993</v>
      </c>
      <c r="G51" s="38">
        <f t="shared" si="5"/>
        <v>-57</v>
      </c>
      <c r="H51" s="38">
        <f t="shared" si="3"/>
        <v>35</v>
      </c>
    </row>
    <row r="52" spans="1:8" ht="16.5" customHeight="1">
      <c r="A52" s="62" t="s">
        <v>222</v>
      </c>
      <c r="B52" s="61">
        <v>85</v>
      </c>
      <c r="C52" s="38">
        <v>85</v>
      </c>
      <c r="D52" s="39">
        <v>97</v>
      </c>
      <c r="E52" s="56">
        <f t="shared" si="2"/>
        <v>1.3961454869956965E-3</v>
      </c>
      <c r="F52" s="56">
        <f t="shared" si="4"/>
        <v>0.14117647058823529</v>
      </c>
      <c r="G52" s="38">
        <f t="shared" si="5"/>
        <v>12</v>
      </c>
      <c r="H52" s="38">
        <f t="shared" si="3"/>
        <v>12</v>
      </c>
    </row>
    <row r="53" spans="1:8" ht="16.5" customHeight="1">
      <c r="A53" s="62" t="s">
        <v>225</v>
      </c>
      <c r="B53" s="61">
        <v>1380</v>
      </c>
      <c r="C53" s="38">
        <v>1220</v>
      </c>
      <c r="D53" s="39">
        <v>1808</v>
      </c>
      <c r="E53" s="56">
        <f t="shared" si="2"/>
        <v>2.602300041740432E-2</v>
      </c>
      <c r="F53" s="56">
        <f t="shared" si="4"/>
        <v>0.31014492753623191</v>
      </c>
      <c r="G53" s="38">
        <f t="shared" si="5"/>
        <v>428</v>
      </c>
      <c r="H53" s="38">
        <f t="shared" si="3"/>
        <v>588</v>
      </c>
    </row>
    <row r="54" spans="1:8" ht="16.5" customHeight="1">
      <c r="A54" s="62" t="s">
        <v>226</v>
      </c>
      <c r="B54" s="61">
        <v>1008</v>
      </c>
      <c r="C54" s="38">
        <v>889</v>
      </c>
      <c r="D54" s="39">
        <v>1145</v>
      </c>
      <c r="E54" s="56">
        <f t="shared" si="2"/>
        <v>1.6480274047526521E-2</v>
      </c>
      <c r="F54" s="56">
        <f t="shared" si="4"/>
        <v>0.1359126984126984</v>
      </c>
      <c r="G54" s="38">
        <f t="shared" si="5"/>
        <v>137</v>
      </c>
      <c r="H54" s="38">
        <f t="shared" si="3"/>
        <v>256</v>
      </c>
    </row>
    <row r="55" spans="1:8" ht="16.5" customHeight="1">
      <c r="A55" s="62" t="s">
        <v>227</v>
      </c>
      <c r="B55" s="61">
        <v>352</v>
      </c>
      <c r="C55" s="38">
        <v>407</v>
      </c>
      <c r="D55" s="39">
        <v>617</v>
      </c>
      <c r="E55" s="56">
        <f t="shared" si="2"/>
        <v>8.8806367574880904E-3</v>
      </c>
      <c r="F55" s="56">
        <f t="shared" si="4"/>
        <v>0.75284090909090906</v>
      </c>
      <c r="G55" s="38">
        <f t="shared" si="5"/>
        <v>265</v>
      </c>
      <c r="H55" s="38">
        <f t="shared" si="3"/>
        <v>210</v>
      </c>
    </row>
    <row r="56" spans="1:8" ht="16.5" customHeight="1">
      <c r="A56" s="62" t="s">
        <v>228</v>
      </c>
      <c r="B56" s="61">
        <v>374</v>
      </c>
      <c r="C56" s="38">
        <v>402</v>
      </c>
      <c r="D56" s="39">
        <v>492</v>
      </c>
      <c r="E56" s="56">
        <f t="shared" si="2"/>
        <v>7.0814802020812643E-3</v>
      </c>
      <c r="F56" s="56">
        <f t="shared" si="4"/>
        <v>0.31550802139037432</v>
      </c>
      <c r="G56" s="38">
        <f t="shared" si="5"/>
        <v>118</v>
      </c>
      <c r="H56" s="38">
        <f t="shared" si="3"/>
        <v>90</v>
      </c>
    </row>
    <row r="57" spans="1:8" ht="16.5" customHeight="1">
      <c r="A57" s="62" t="s">
        <v>229</v>
      </c>
      <c r="B57" s="61">
        <v>759</v>
      </c>
      <c r="C57" s="38">
        <v>726</v>
      </c>
      <c r="D57" s="39">
        <v>1087</v>
      </c>
      <c r="E57" s="56">
        <f t="shared" si="2"/>
        <v>1.5645465405817752E-2</v>
      </c>
      <c r="F57" s="56">
        <f t="shared" si="4"/>
        <v>0.43214756258234521</v>
      </c>
      <c r="G57" s="38">
        <f t="shared" si="5"/>
        <v>328</v>
      </c>
      <c r="H57" s="38">
        <f t="shared" si="3"/>
        <v>361</v>
      </c>
    </row>
    <row r="58" spans="1:8" ht="16.5" customHeight="1">
      <c r="A58" s="62" t="s">
        <v>230</v>
      </c>
      <c r="B58" s="61">
        <v>144</v>
      </c>
      <c r="C58" s="38">
        <v>200</v>
      </c>
      <c r="D58" s="39">
        <v>501</v>
      </c>
      <c r="E58" s="56">
        <f t="shared" si="2"/>
        <v>7.2110194740705553E-3</v>
      </c>
      <c r="F58" s="56">
        <f t="shared" si="4"/>
        <v>2.4791666666666665</v>
      </c>
      <c r="G58" s="38">
        <f t="shared" si="5"/>
        <v>357</v>
      </c>
      <c r="H58" s="38">
        <f t="shared" si="3"/>
        <v>301</v>
      </c>
    </row>
    <row r="59" spans="1:8" ht="16.5" customHeight="1">
      <c r="A59" s="62" t="s">
        <v>231</v>
      </c>
      <c r="B59" s="61">
        <v>938</v>
      </c>
      <c r="C59" s="38">
        <v>678</v>
      </c>
      <c r="D59" s="39">
        <v>1067</v>
      </c>
      <c r="E59" s="56">
        <f t="shared" si="2"/>
        <v>1.5357600356952661E-2</v>
      </c>
      <c r="F59" s="56">
        <f t="shared" si="4"/>
        <v>0.13752665245202558</v>
      </c>
      <c r="G59" s="38">
        <f t="shared" si="5"/>
        <v>129</v>
      </c>
      <c r="H59" s="38">
        <f t="shared" si="3"/>
        <v>389</v>
      </c>
    </row>
    <row r="60" spans="1:8" ht="16.5" customHeight="1">
      <c r="A60" s="62" t="s">
        <v>232</v>
      </c>
      <c r="B60" s="61">
        <v>630</v>
      </c>
      <c r="C60" s="38">
        <v>803</v>
      </c>
      <c r="D60" s="39">
        <v>902</v>
      </c>
      <c r="E60" s="56">
        <f t="shared" si="2"/>
        <v>1.2982713703815651E-2</v>
      </c>
      <c r="F60" s="56">
        <f t="shared" si="4"/>
        <v>0.43174603174603177</v>
      </c>
      <c r="G60" s="38">
        <f t="shared" si="5"/>
        <v>272</v>
      </c>
      <c r="H60" s="38">
        <f t="shared" si="3"/>
        <v>99</v>
      </c>
    </row>
    <row r="61" spans="1:8" ht="16.5" customHeight="1">
      <c r="A61" s="62" t="s">
        <v>233</v>
      </c>
      <c r="B61" s="61">
        <v>95</v>
      </c>
      <c r="C61" s="38">
        <v>134</v>
      </c>
      <c r="D61" s="39">
        <v>64</v>
      </c>
      <c r="E61" s="56">
        <f t="shared" si="2"/>
        <v>9.2116815636829449E-4</v>
      </c>
      <c r="F61" s="56">
        <f t="shared" si="4"/>
        <v>-0.32631578947368423</v>
      </c>
      <c r="G61" s="38">
        <f t="shared" si="5"/>
        <v>-31</v>
      </c>
      <c r="H61" s="38">
        <f t="shared" si="3"/>
        <v>-70</v>
      </c>
    </row>
    <row r="62" spans="1:8" ht="16.5" customHeight="1">
      <c r="A62" s="62" t="s">
        <v>234</v>
      </c>
      <c r="B62" s="61">
        <v>186</v>
      </c>
      <c r="C62" s="38">
        <v>210</v>
      </c>
      <c r="D62" s="39">
        <v>328</v>
      </c>
      <c r="E62" s="56">
        <f t="shared" si="2"/>
        <v>4.7209868013875092E-3</v>
      </c>
      <c r="F62" s="56">
        <f t="shared" si="4"/>
        <v>0.76344086021505375</v>
      </c>
      <c r="G62" s="38">
        <f t="shared" si="5"/>
        <v>142</v>
      </c>
      <c r="H62" s="38">
        <f t="shared" si="3"/>
        <v>118</v>
      </c>
    </row>
    <row r="63" spans="1:8" ht="16.5" customHeight="1">
      <c r="A63" s="62" t="s">
        <v>235</v>
      </c>
      <c r="B63" s="61">
        <v>131</v>
      </c>
      <c r="C63" s="38">
        <v>256</v>
      </c>
      <c r="D63" s="39">
        <v>252</v>
      </c>
      <c r="E63" s="56">
        <f t="shared" si="2"/>
        <v>3.6270996157001596E-3</v>
      </c>
      <c r="F63" s="56">
        <f t="shared" si="4"/>
        <v>0.92366412213740456</v>
      </c>
      <c r="G63" s="38">
        <f t="shared" si="5"/>
        <v>121</v>
      </c>
      <c r="H63" s="38">
        <f t="shared" si="3"/>
        <v>-4</v>
      </c>
    </row>
    <row r="64" spans="1:8" ht="16.5" customHeight="1">
      <c r="A64" s="62" t="s">
        <v>236</v>
      </c>
      <c r="B64" s="61">
        <v>331</v>
      </c>
      <c r="C64" s="38">
        <v>308</v>
      </c>
      <c r="D64" s="39">
        <v>392</v>
      </c>
      <c r="E64" s="56">
        <f t="shared" si="2"/>
        <v>5.6421549577558043E-3</v>
      </c>
      <c r="F64" s="56">
        <f t="shared" si="4"/>
        <v>0.18429003021148035</v>
      </c>
      <c r="G64" s="38">
        <f t="shared" si="5"/>
        <v>61</v>
      </c>
      <c r="H64" s="38">
        <f t="shared" si="3"/>
        <v>84</v>
      </c>
    </row>
    <row r="65" spans="1:8" ht="16.5" customHeight="1">
      <c r="A65" s="62" t="s">
        <v>237</v>
      </c>
      <c r="B65" s="61">
        <v>148</v>
      </c>
      <c r="C65" s="38">
        <v>154</v>
      </c>
      <c r="D65" s="39">
        <v>288</v>
      </c>
      <c r="E65" s="56">
        <f t="shared" si="2"/>
        <v>4.1452567036573251E-3</v>
      </c>
      <c r="F65" s="56">
        <f t="shared" si="4"/>
        <v>0.94594594594594594</v>
      </c>
      <c r="G65" s="38">
        <f t="shared" si="5"/>
        <v>140</v>
      </c>
      <c r="H65" s="38">
        <f t="shared" si="3"/>
        <v>134</v>
      </c>
    </row>
    <row r="66" spans="1:8" ht="16.5" customHeight="1">
      <c r="A66" s="62" t="s">
        <v>238</v>
      </c>
      <c r="B66" s="61">
        <v>202</v>
      </c>
      <c r="C66" s="38">
        <v>103</v>
      </c>
      <c r="D66" s="39">
        <v>254</v>
      </c>
      <c r="E66" s="56">
        <f t="shared" si="2"/>
        <v>3.6558861205866688E-3</v>
      </c>
      <c r="F66" s="56">
        <f t="shared" ref="F66:F83" si="6">(D66-B66)/B66</f>
        <v>0.25742574257425743</v>
      </c>
      <c r="G66" s="38">
        <f t="shared" ref="G66:G83" si="7">D66-B66</f>
        <v>52</v>
      </c>
      <c r="H66" s="38">
        <f t="shared" si="3"/>
        <v>151</v>
      </c>
    </row>
    <row r="67" spans="1:8" ht="16.5" customHeight="1">
      <c r="A67" s="62" t="s">
        <v>239</v>
      </c>
      <c r="B67" s="61">
        <v>425</v>
      </c>
      <c r="C67" s="38">
        <v>539</v>
      </c>
      <c r="D67" s="39">
        <v>642</v>
      </c>
      <c r="E67" s="56">
        <f t="shared" ref="E67:E83" si="8">D67/$D$83</f>
        <v>9.2404680685694539E-3</v>
      </c>
      <c r="F67" s="56">
        <f t="shared" si="6"/>
        <v>0.51058823529411768</v>
      </c>
      <c r="G67" s="38">
        <f t="shared" si="7"/>
        <v>217</v>
      </c>
      <c r="H67" s="38">
        <f t="shared" ref="H67:H83" si="9">D67-C67</f>
        <v>103</v>
      </c>
    </row>
    <row r="68" spans="1:8" ht="16.5" customHeight="1">
      <c r="A68" s="62" t="s">
        <v>240</v>
      </c>
      <c r="B68" s="61">
        <v>832</v>
      </c>
      <c r="C68" s="38">
        <v>501</v>
      </c>
      <c r="D68" s="39">
        <v>861</v>
      </c>
      <c r="E68" s="56">
        <f t="shared" si="8"/>
        <v>1.2392590353642213E-2</v>
      </c>
      <c r="F68" s="56">
        <f t="shared" si="6"/>
        <v>3.4855769230769232E-2</v>
      </c>
      <c r="G68" s="38">
        <f t="shared" si="7"/>
        <v>29</v>
      </c>
      <c r="H68" s="38">
        <f t="shared" si="9"/>
        <v>360</v>
      </c>
    </row>
    <row r="69" spans="1:8" ht="16.5" customHeight="1">
      <c r="A69" s="62" t="s">
        <v>241</v>
      </c>
      <c r="B69" s="61">
        <v>122</v>
      </c>
      <c r="C69" s="38">
        <v>254</v>
      </c>
      <c r="D69" s="39">
        <v>197</v>
      </c>
      <c r="E69" s="56">
        <f t="shared" si="8"/>
        <v>2.8354707313211565E-3</v>
      </c>
      <c r="F69" s="56">
        <f t="shared" si="6"/>
        <v>0.61475409836065575</v>
      </c>
      <c r="G69" s="38">
        <f t="shared" si="7"/>
        <v>75</v>
      </c>
      <c r="H69" s="38">
        <f t="shared" si="9"/>
        <v>-57</v>
      </c>
    </row>
    <row r="70" spans="1:8" ht="16.5" customHeight="1">
      <c r="A70" s="62" t="s">
        <v>242</v>
      </c>
      <c r="B70" s="61">
        <v>162</v>
      </c>
      <c r="C70" s="38">
        <v>57</v>
      </c>
      <c r="D70" s="39">
        <v>125</v>
      </c>
      <c r="E70" s="56">
        <f t="shared" si="8"/>
        <v>1.7991565554068252E-3</v>
      </c>
      <c r="F70" s="56">
        <f t="shared" si="6"/>
        <v>-0.22839506172839505</v>
      </c>
      <c r="G70" s="38">
        <f t="shared" si="7"/>
        <v>-37</v>
      </c>
      <c r="H70" s="38">
        <f t="shared" si="9"/>
        <v>68</v>
      </c>
    </row>
    <row r="71" spans="1:8" ht="16.5" customHeight="1">
      <c r="A71" s="62" t="s">
        <v>243</v>
      </c>
      <c r="B71" s="61">
        <v>369</v>
      </c>
      <c r="C71" s="38">
        <v>612</v>
      </c>
      <c r="D71" s="39">
        <v>380</v>
      </c>
      <c r="E71" s="56">
        <f t="shared" si="8"/>
        <v>5.4694359284367493E-3</v>
      </c>
      <c r="F71" s="56">
        <f t="shared" si="6"/>
        <v>2.9810298102981029E-2</v>
      </c>
      <c r="G71" s="38">
        <f t="shared" si="7"/>
        <v>11</v>
      </c>
      <c r="H71" s="38">
        <f t="shared" si="9"/>
        <v>-232</v>
      </c>
    </row>
    <row r="72" spans="1:8" ht="16.5" customHeight="1">
      <c r="A72" s="62" t="s">
        <v>244</v>
      </c>
      <c r="B72" s="61">
        <v>348</v>
      </c>
      <c r="C72" s="38">
        <v>274</v>
      </c>
      <c r="D72" s="39">
        <v>673</v>
      </c>
      <c r="E72" s="56">
        <f t="shared" si="8"/>
        <v>9.686658894310347E-3</v>
      </c>
      <c r="F72" s="56">
        <f t="shared" si="6"/>
        <v>0.93390804597701149</v>
      </c>
      <c r="G72" s="38">
        <f t="shared" si="7"/>
        <v>325</v>
      </c>
      <c r="H72" s="38">
        <f t="shared" si="9"/>
        <v>399</v>
      </c>
    </row>
    <row r="73" spans="1:8" ht="16.5" customHeight="1">
      <c r="A73" s="62" t="s">
        <v>245</v>
      </c>
      <c r="B73" s="61">
        <v>62</v>
      </c>
      <c r="C73" s="38">
        <v>61</v>
      </c>
      <c r="D73" s="39">
        <v>126</v>
      </c>
      <c r="E73" s="56">
        <f t="shared" si="8"/>
        <v>1.8135498078500798E-3</v>
      </c>
      <c r="F73" s="56">
        <f t="shared" si="6"/>
        <v>1.032258064516129</v>
      </c>
      <c r="G73" s="38">
        <f t="shared" si="7"/>
        <v>64</v>
      </c>
      <c r="H73" s="38">
        <f t="shared" si="9"/>
        <v>65</v>
      </c>
    </row>
    <row r="74" spans="1:8" ht="16.5" customHeight="1">
      <c r="A74" s="62" t="s">
        <v>246</v>
      </c>
      <c r="B74" s="61">
        <v>1175</v>
      </c>
      <c r="C74" s="38">
        <v>1137</v>
      </c>
      <c r="D74" s="39">
        <v>1247</v>
      </c>
      <c r="E74" s="56">
        <f t="shared" si="8"/>
        <v>1.7948385796738488E-2</v>
      </c>
      <c r="F74" s="56">
        <f t="shared" si="6"/>
        <v>6.1276595744680848E-2</v>
      </c>
      <c r="G74" s="38">
        <f t="shared" si="7"/>
        <v>72</v>
      </c>
      <c r="H74" s="38">
        <f t="shared" si="9"/>
        <v>110</v>
      </c>
    </row>
    <row r="75" spans="1:8" ht="16.5" customHeight="1">
      <c r="A75" s="62" t="s">
        <v>247</v>
      </c>
      <c r="B75" s="61">
        <v>206</v>
      </c>
      <c r="C75" s="38">
        <v>184</v>
      </c>
      <c r="D75" s="39">
        <v>254</v>
      </c>
      <c r="E75" s="56">
        <f t="shared" si="8"/>
        <v>3.6558861205866688E-3</v>
      </c>
      <c r="F75" s="56">
        <f t="shared" si="6"/>
        <v>0.23300970873786409</v>
      </c>
      <c r="G75" s="38">
        <f t="shared" si="7"/>
        <v>48</v>
      </c>
      <c r="H75" s="38">
        <f t="shared" si="9"/>
        <v>70</v>
      </c>
    </row>
    <row r="76" spans="1:8" ht="16.5" customHeight="1">
      <c r="A76" s="62" t="s">
        <v>248</v>
      </c>
      <c r="B76" s="61">
        <v>362</v>
      </c>
      <c r="C76" s="38">
        <v>385</v>
      </c>
      <c r="D76" s="39">
        <v>684</v>
      </c>
      <c r="E76" s="56">
        <f t="shared" si="8"/>
        <v>9.8449846711861477E-3</v>
      </c>
      <c r="F76" s="56">
        <f t="shared" si="6"/>
        <v>0.88950276243093918</v>
      </c>
      <c r="G76" s="38">
        <f t="shared" si="7"/>
        <v>322</v>
      </c>
      <c r="H76" s="38">
        <f t="shared" si="9"/>
        <v>299</v>
      </c>
    </row>
    <row r="77" spans="1:8" ht="16.5" customHeight="1">
      <c r="A77" s="62" t="s">
        <v>249</v>
      </c>
      <c r="B77" s="61">
        <v>36</v>
      </c>
      <c r="C77" s="38">
        <v>54</v>
      </c>
      <c r="D77" s="39">
        <v>80</v>
      </c>
      <c r="E77" s="56">
        <f t="shared" si="8"/>
        <v>1.1514601954603681E-3</v>
      </c>
      <c r="F77" s="56">
        <f t="shared" si="6"/>
        <v>1.2222222222222223</v>
      </c>
      <c r="G77" s="38">
        <f t="shared" si="7"/>
        <v>44</v>
      </c>
      <c r="H77" s="38">
        <f t="shared" si="9"/>
        <v>26</v>
      </c>
    </row>
    <row r="78" spans="1:8" ht="16.5" customHeight="1">
      <c r="A78" s="62" t="s">
        <v>250</v>
      </c>
      <c r="B78" s="61">
        <v>378</v>
      </c>
      <c r="C78" s="38">
        <v>284</v>
      </c>
      <c r="D78" s="39">
        <v>389</v>
      </c>
      <c r="E78" s="56">
        <f t="shared" si="8"/>
        <v>5.5989752004260403E-3</v>
      </c>
      <c r="F78" s="56">
        <f t="shared" si="6"/>
        <v>2.9100529100529099E-2</v>
      </c>
      <c r="G78" s="38">
        <f t="shared" si="7"/>
        <v>11</v>
      </c>
      <c r="H78" s="38">
        <f t="shared" si="9"/>
        <v>105</v>
      </c>
    </row>
    <row r="79" spans="1:8" ht="16.5" customHeight="1">
      <c r="A79" s="62" t="s">
        <v>251</v>
      </c>
      <c r="B79" s="61">
        <v>289</v>
      </c>
      <c r="C79" s="38">
        <v>318</v>
      </c>
      <c r="D79" s="39">
        <v>437</v>
      </c>
      <c r="E79" s="56">
        <f t="shared" si="8"/>
        <v>6.2898513177022611E-3</v>
      </c>
      <c r="F79" s="56">
        <f t="shared" si="6"/>
        <v>0.51211072664359858</v>
      </c>
      <c r="G79" s="38">
        <f t="shared" si="7"/>
        <v>148</v>
      </c>
      <c r="H79" s="38">
        <f t="shared" si="9"/>
        <v>119</v>
      </c>
    </row>
    <row r="80" spans="1:8" ht="16.5" customHeight="1">
      <c r="A80" s="62" t="s">
        <v>252</v>
      </c>
      <c r="B80" s="61">
        <v>112</v>
      </c>
      <c r="C80" s="38">
        <v>148</v>
      </c>
      <c r="D80" s="39">
        <v>207</v>
      </c>
      <c r="E80" s="56">
        <f t="shared" si="8"/>
        <v>2.9794032557537028E-3</v>
      </c>
      <c r="F80" s="56">
        <f t="shared" si="6"/>
        <v>0.8482142857142857</v>
      </c>
      <c r="G80" s="38">
        <f t="shared" si="7"/>
        <v>95</v>
      </c>
      <c r="H80" s="38">
        <f t="shared" si="9"/>
        <v>59</v>
      </c>
    </row>
    <row r="81" spans="1:9" ht="16.5" customHeight="1">
      <c r="A81" s="62" t="s">
        <v>253</v>
      </c>
      <c r="B81" s="61">
        <v>121</v>
      </c>
      <c r="C81" s="38">
        <v>174</v>
      </c>
      <c r="D81" s="39">
        <v>455</v>
      </c>
      <c r="E81" s="56">
        <f t="shared" si="8"/>
        <v>6.5489298616808441E-3</v>
      </c>
      <c r="F81" s="56">
        <f t="shared" si="6"/>
        <v>2.7603305785123968</v>
      </c>
      <c r="G81" s="38">
        <f t="shared" si="7"/>
        <v>334</v>
      </c>
      <c r="H81" s="38">
        <f t="shared" si="9"/>
        <v>281</v>
      </c>
    </row>
    <row r="82" spans="1:9" ht="16.5" customHeight="1">
      <c r="A82" s="62" t="s">
        <v>254</v>
      </c>
      <c r="B82" s="61">
        <v>338</v>
      </c>
      <c r="C82" s="38">
        <v>314</v>
      </c>
      <c r="D82" s="39">
        <v>492</v>
      </c>
      <c r="E82" s="56">
        <f t="shared" si="8"/>
        <v>7.0814802020812643E-3</v>
      </c>
      <c r="F82" s="56">
        <f t="shared" si="6"/>
        <v>0.45562130177514792</v>
      </c>
      <c r="G82" s="38">
        <f t="shared" si="7"/>
        <v>154</v>
      </c>
      <c r="H82" s="38">
        <f t="shared" si="9"/>
        <v>178</v>
      </c>
    </row>
    <row r="83" spans="1:9" s="13" customFormat="1" ht="16.5" customHeight="1">
      <c r="A83" s="62" t="s">
        <v>174</v>
      </c>
      <c r="B83" s="91">
        <v>51267</v>
      </c>
      <c r="C83" s="92">
        <v>51876</v>
      </c>
      <c r="D83" s="95">
        <v>69477</v>
      </c>
      <c r="E83" s="56">
        <f t="shared" si="8"/>
        <v>1</v>
      </c>
      <c r="F83" s="56">
        <f t="shared" si="6"/>
        <v>0.3551992509801627</v>
      </c>
      <c r="G83" s="38">
        <f t="shared" si="7"/>
        <v>18210</v>
      </c>
      <c r="H83" s="38">
        <f t="shared" si="9"/>
        <v>17601</v>
      </c>
      <c r="I83" s="25"/>
    </row>
    <row r="85" spans="1:9" ht="16.5" customHeight="1">
      <c r="D85" s="1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0"/>
  <sheetViews>
    <sheetView workbookViewId="0">
      <selection activeCell="I14" sqref="I14"/>
    </sheetView>
  </sheetViews>
  <sheetFormatPr defaultRowHeight="14.5"/>
  <cols>
    <col min="1" max="1" width="38.453125" customWidth="1"/>
    <col min="5" max="5" width="24.36328125" customWidth="1"/>
    <col min="6" max="6" width="27" customWidth="1"/>
    <col min="7" max="7" width="29.6328125" customWidth="1"/>
    <col min="9" max="9" width="37.6328125" customWidth="1"/>
  </cols>
  <sheetData>
    <row r="1" spans="1:10" ht="48.5" customHeight="1">
      <c r="A1" s="8" t="s">
        <v>91</v>
      </c>
      <c r="B1" s="119">
        <v>41974</v>
      </c>
      <c r="C1" s="119">
        <v>42309</v>
      </c>
      <c r="D1" s="119">
        <v>42339</v>
      </c>
      <c r="E1" s="19" t="s">
        <v>302</v>
      </c>
      <c r="F1" s="1" t="s">
        <v>303</v>
      </c>
      <c r="G1" s="2" t="s">
        <v>304</v>
      </c>
    </row>
    <row r="2" spans="1:10">
      <c r="A2" s="120" t="s">
        <v>2</v>
      </c>
      <c r="B2" s="121">
        <v>61.00138902846718</v>
      </c>
      <c r="C2" s="121">
        <v>62.130557305069189</v>
      </c>
      <c r="D2" s="121">
        <v>65.227335453094966</v>
      </c>
      <c r="E2" s="98">
        <f>(D2-B2)/B2</f>
        <v>6.9276232753580191E-2</v>
      </c>
      <c r="F2" s="122">
        <f>D2-B2</f>
        <v>4.2259464246277858</v>
      </c>
      <c r="G2" s="122">
        <f>D2-C2</f>
        <v>3.096778148025777</v>
      </c>
      <c r="I2" s="152"/>
      <c r="J2" s="153"/>
    </row>
    <row r="3" spans="1:10">
      <c r="A3" s="120" t="s">
        <v>3</v>
      </c>
      <c r="B3" s="121">
        <v>93.815342473339868</v>
      </c>
      <c r="C3" s="121">
        <v>73.598193352822463</v>
      </c>
      <c r="D3" s="121">
        <v>63.38559583947675</v>
      </c>
      <c r="E3" s="98">
        <f t="shared" ref="E3:E66" si="0">(D3-B3)/B3</f>
        <v>-0.32435789106148116</v>
      </c>
      <c r="F3" s="122">
        <f t="shared" ref="F3:F66" si="1">D3-B3</f>
        <v>-30.429746633863118</v>
      </c>
      <c r="G3" s="122">
        <f t="shared" ref="G3:G66" si="2">D3-C3</f>
        <v>-10.212597513345713</v>
      </c>
      <c r="I3" s="152"/>
      <c r="J3" s="153"/>
    </row>
    <row r="4" spans="1:10">
      <c r="A4" s="120" t="s">
        <v>4</v>
      </c>
      <c r="B4" s="121">
        <v>59.227611252800109</v>
      </c>
      <c r="C4" s="121">
        <v>64.582484210146134</v>
      </c>
      <c r="D4" s="121">
        <v>68.128662271641304</v>
      </c>
      <c r="E4" s="98">
        <f t="shared" si="0"/>
        <v>0.15028549743208458</v>
      </c>
      <c r="F4" s="122">
        <f t="shared" si="1"/>
        <v>8.9010510188411942</v>
      </c>
      <c r="G4" s="122">
        <f t="shared" si="2"/>
        <v>3.5461780614951692</v>
      </c>
      <c r="I4" s="152"/>
      <c r="J4" s="153"/>
    </row>
    <row r="5" spans="1:10">
      <c r="A5" s="120" t="s">
        <v>5</v>
      </c>
      <c r="B5" s="121">
        <v>122.19598509110675</v>
      </c>
      <c r="C5" s="121">
        <v>101.46658855392882</v>
      </c>
      <c r="D5" s="121">
        <v>140.79015368647447</v>
      </c>
      <c r="E5" s="98">
        <f t="shared" si="0"/>
        <v>0.15216677194020981</v>
      </c>
      <c r="F5" s="122">
        <f t="shared" si="1"/>
        <v>18.594168595367719</v>
      </c>
      <c r="G5" s="122">
        <f t="shared" si="2"/>
        <v>39.323565132545653</v>
      </c>
      <c r="I5" s="152"/>
      <c r="J5" s="153"/>
    </row>
    <row r="6" spans="1:10">
      <c r="A6" s="120" t="s">
        <v>6</v>
      </c>
      <c r="B6" s="121">
        <v>162.66699849139479</v>
      </c>
      <c r="C6" s="121">
        <v>163.2522578398729</v>
      </c>
      <c r="D6" s="121">
        <v>193.05889624241098</v>
      </c>
      <c r="E6" s="98">
        <f t="shared" si="0"/>
        <v>0.18683505586797891</v>
      </c>
      <c r="F6" s="122">
        <f t="shared" si="1"/>
        <v>30.391897751016188</v>
      </c>
      <c r="G6" s="122">
        <f t="shared" si="2"/>
        <v>29.806638402538084</v>
      </c>
      <c r="I6" s="152"/>
      <c r="J6" s="153"/>
    </row>
    <row r="7" spans="1:10">
      <c r="A7" s="120" t="s">
        <v>7</v>
      </c>
      <c r="B7" s="121">
        <v>84.37879968095973</v>
      </c>
      <c r="C7" s="121">
        <v>90.75894818670362</v>
      </c>
      <c r="D7" s="121">
        <v>95.890273507039979</v>
      </c>
      <c r="E7" s="98">
        <f t="shared" si="0"/>
        <v>0.13642613866997019</v>
      </c>
      <c r="F7" s="122">
        <f t="shared" si="1"/>
        <v>11.511473826080248</v>
      </c>
      <c r="G7" s="122">
        <f t="shared" si="2"/>
        <v>5.1313253203363587</v>
      </c>
      <c r="I7" s="152"/>
      <c r="J7" s="153"/>
    </row>
    <row r="8" spans="1:10">
      <c r="A8" s="120" t="s">
        <v>265</v>
      </c>
      <c r="B8" s="121">
        <v>62.590385887687965</v>
      </c>
      <c r="C8" s="121">
        <v>69.620083939273982</v>
      </c>
      <c r="D8" s="121">
        <v>72.837324652107384</v>
      </c>
      <c r="E8" s="98">
        <f t="shared" si="0"/>
        <v>0.16371426088994723</v>
      </c>
      <c r="F8" s="122">
        <f t="shared" si="1"/>
        <v>10.246938764419419</v>
      </c>
      <c r="G8" s="122">
        <f t="shared" si="2"/>
        <v>3.2172407128334015</v>
      </c>
      <c r="I8" s="152"/>
      <c r="J8" s="153"/>
    </row>
    <row r="9" spans="1:10">
      <c r="A9" s="120" t="s">
        <v>9</v>
      </c>
      <c r="B9" s="121">
        <v>96.872436791886244</v>
      </c>
      <c r="C9" s="121">
        <v>97.493878201982525</v>
      </c>
      <c r="D9" s="121">
        <v>111.3801774297594</v>
      </c>
      <c r="E9" s="98">
        <f t="shared" si="0"/>
        <v>0.1497612852357636</v>
      </c>
      <c r="F9" s="122">
        <f t="shared" si="1"/>
        <v>14.507740637873155</v>
      </c>
      <c r="G9" s="122">
        <f t="shared" si="2"/>
        <v>13.886299227776874</v>
      </c>
      <c r="I9" s="152"/>
      <c r="J9" s="153"/>
    </row>
    <row r="10" spans="1:10">
      <c r="A10" s="120" t="s">
        <v>10</v>
      </c>
      <c r="B10" s="121">
        <v>60.0347558397619</v>
      </c>
      <c r="C10" s="121">
        <v>60.942199156660195</v>
      </c>
      <c r="D10" s="121">
        <v>67.058293123171907</v>
      </c>
      <c r="E10" s="98">
        <f t="shared" si="0"/>
        <v>0.11699118594163109</v>
      </c>
      <c r="F10" s="122">
        <f t="shared" si="1"/>
        <v>7.0235372834100076</v>
      </c>
      <c r="G10" s="122">
        <f t="shared" si="2"/>
        <v>6.1160939665117127</v>
      </c>
      <c r="I10" s="154"/>
      <c r="J10" s="155"/>
    </row>
    <row r="11" spans="1:10">
      <c r="A11" s="120" t="s">
        <v>11</v>
      </c>
      <c r="B11" s="121">
        <v>88.063879489300987</v>
      </c>
      <c r="C11" s="121">
        <v>86.566513392180639</v>
      </c>
      <c r="D11" s="121">
        <v>97.271973142217675</v>
      </c>
      <c r="E11" s="98">
        <f t="shared" si="0"/>
        <v>0.10456152631835158</v>
      </c>
      <c r="F11" s="122">
        <f t="shared" si="1"/>
        <v>9.2080936529166877</v>
      </c>
      <c r="G11" s="122">
        <f t="shared" si="2"/>
        <v>10.705459750037036</v>
      </c>
      <c r="I11" s="154"/>
      <c r="J11" s="155"/>
    </row>
    <row r="12" spans="1:10">
      <c r="A12" s="120" t="s">
        <v>12</v>
      </c>
      <c r="B12" s="121">
        <v>162.99088103998557</v>
      </c>
      <c r="C12" s="121">
        <v>160.26793076662616</v>
      </c>
      <c r="D12" s="121">
        <v>182.15964509959042</v>
      </c>
      <c r="E12" s="98">
        <f t="shared" si="0"/>
        <v>0.11760635894042623</v>
      </c>
      <c r="F12" s="122">
        <f t="shared" si="1"/>
        <v>19.168764059604854</v>
      </c>
      <c r="G12" s="122">
        <f t="shared" si="2"/>
        <v>21.891714332964256</v>
      </c>
    </row>
    <row r="13" spans="1:10">
      <c r="A13" s="120" t="s">
        <v>13</v>
      </c>
      <c r="B13" s="121">
        <v>54.414804481942994</v>
      </c>
      <c r="C13" s="121">
        <v>61.028952613083895</v>
      </c>
      <c r="D13" s="121">
        <v>62.427162412128354</v>
      </c>
      <c r="E13" s="98">
        <f t="shared" si="0"/>
        <v>0.14724591968062992</v>
      </c>
      <c r="F13" s="122">
        <f t="shared" si="1"/>
        <v>8.0123579301853596</v>
      </c>
      <c r="G13" s="122">
        <f t="shared" si="2"/>
        <v>1.3982097990444586</v>
      </c>
      <c r="J13" s="103"/>
    </row>
    <row r="14" spans="1:10">
      <c r="A14" s="120" t="s">
        <v>14</v>
      </c>
      <c r="B14" s="121">
        <v>46.691824491222448</v>
      </c>
      <c r="C14" s="121">
        <v>52.329711010679468</v>
      </c>
      <c r="D14" s="121">
        <v>53.226960680479898</v>
      </c>
      <c r="E14" s="98">
        <f t="shared" si="0"/>
        <v>0.13996317900333888</v>
      </c>
      <c r="F14" s="122">
        <f t="shared" si="1"/>
        <v>6.5351361892574502</v>
      </c>
      <c r="G14" s="122">
        <f t="shared" si="2"/>
        <v>0.89724966980043064</v>
      </c>
      <c r="J14" s="103"/>
    </row>
    <row r="15" spans="1:10">
      <c r="A15" s="120" t="s">
        <v>15</v>
      </c>
      <c r="B15" s="121">
        <v>45.151354133154612</v>
      </c>
      <c r="C15" s="121">
        <v>50.644643497334158</v>
      </c>
      <c r="D15" s="121">
        <v>50.925105247452905</v>
      </c>
      <c r="E15" s="98">
        <f t="shared" si="0"/>
        <v>0.1278754807058739</v>
      </c>
      <c r="F15" s="122">
        <f t="shared" si="1"/>
        <v>5.7737511142982925</v>
      </c>
      <c r="G15" s="122">
        <f t="shared" si="2"/>
        <v>0.28046175011874652</v>
      </c>
      <c r="J15" s="103"/>
    </row>
    <row r="16" spans="1:10">
      <c r="A16" s="120" t="s">
        <v>266</v>
      </c>
      <c r="B16" s="121">
        <v>53.569042914493956</v>
      </c>
      <c r="C16" s="121">
        <v>57.117065347305221</v>
      </c>
      <c r="D16" s="121">
        <v>60.039735599976602</v>
      </c>
      <c r="E16" s="98">
        <f t="shared" si="0"/>
        <v>0.120791642587512</v>
      </c>
      <c r="F16" s="122">
        <f t="shared" si="1"/>
        <v>6.4706926854826463</v>
      </c>
      <c r="G16" s="122">
        <f t="shared" si="2"/>
        <v>2.9226702526713808</v>
      </c>
      <c r="J16" s="103"/>
    </row>
    <row r="17" spans="1:10">
      <c r="A17" s="120" t="s">
        <v>17</v>
      </c>
      <c r="B17" s="121">
        <v>73.707727232080302</v>
      </c>
      <c r="C17" s="121">
        <v>77.451783210167832</v>
      </c>
      <c r="D17" s="121">
        <v>82.94887564535837</v>
      </c>
      <c r="E17" s="98">
        <f t="shared" si="0"/>
        <v>0.12537557133163077</v>
      </c>
      <c r="F17" s="122">
        <f t="shared" si="1"/>
        <v>9.2411484132780686</v>
      </c>
      <c r="G17" s="122">
        <f t="shared" si="2"/>
        <v>5.4970924351905381</v>
      </c>
      <c r="J17" s="103"/>
    </row>
    <row r="18" spans="1:10">
      <c r="A18" s="120" t="s">
        <v>18</v>
      </c>
      <c r="B18" s="121">
        <v>59.751602850548274</v>
      </c>
      <c r="C18" s="121">
        <v>64.453015338269097</v>
      </c>
      <c r="D18" s="121">
        <v>66.315766792921849</v>
      </c>
      <c r="E18" s="98">
        <f t="shared" si="0"/>
        <v>0.10985753735831948</v>
      </c>
      <c r="F18" s="122">
        <f t="shared" si="1"/>
        <v>6.5641639423735754</v>
      </c>
      <c r="G18" s="122">
        <f t="shared" si="2"/>
        <v>1.8627514546527522</v>
      </c>
      <c r="J18" s="103"/>
    </row>
    <row r="19" spans="1:10">
      <c r="A19" s="120" t="s">
        <v>267</v>
      </c>
      <c r="B19" s="121">
        <v>165.33576914894078</v>
      </c>
      <c r="C19" s="121">
        <v>179.20517070659926</v>
      </c>
      <c r="D19" s="121">
        <v>195.08343289955531</v>
      </c>
      <c r="E19" s="98">
        <f t="shared" si="0"/>
        <v>0.1799227348306989</v>
      </c>
      <c r="F19" s="122">
        <f t="shared" si="1"/>
        <v>29.747663750614521</v>
      </c>
      <c r="G19" s="122">
        <f t="shared" si="2"/>
        <v>15.878262192956043</v>
      </c>
      <c r="J19" s="103"/>
    </row>
    <row r="20" spans="1:10">
      <c r="A20" s="120" t="s">
        <v>20</v>
      </c>
      <c r="B20" s="121">
        <v>88.033551416558609</v>
      </c>
      <c r="C20" s="121">
        <v>92.349323034448943</v>
      </c>
      <c r="D20" s="121">
        <v>99.75514054538516</v>
      </c>
      <c r="E20" s="98">
        <f t="shared" si="0"/>
        <v>0.13314911122194925</v>
      </c>
      <c r="F20" s="122">
        <f t="shared" si="1"/>
        <v>11.721589128826551</v>
      </c>
      <c r="G20" s="122">
        <f t="shared" si="2"/>
        <v>7.4058175109362168</v>
      </c>
      <c r="J20" s="103"/>
    </row>
    <row r="21" spans="1:10">
      <c r="A21" s="120" t="s">
        <v>268</v>
      </c>
      <c r="B21" s="121">
        <v>125.95899126897909</v>
      </c>
      <c r="C21" s="121">
        <v>123.38327047922007</v>
      </c>
      <c r="D21" s="121">
        <v>138.28071090730609</v>
      </c>
      <c r="E21" s="98">
        <f t="shared" si="0"/>
        <v>9.7823263859064924E-2</v>
      </c>
      <c r="F21" s="122">
        <f t="shared" si="1"/>
        <v>12.321719638326996</v>
      </c>
      <c r="G21" s="122">
        <f t="shared" si="2"/>
        <v>14.897440428086014</v>
      </c>
      <c r="J21" s="103"/>
    </row>
    <row r="22" spans="1:10">
      <c r="A22" s="120" t="s">
        <v>269</v>
      </c>
      <c r="B22" s="121">
        <v>66.149158250489606</v>
      </c>
      <c r="C22" s="121">
        <v>72.332025217876776</v>
      </c>
      <c r="D22" s="121">
        <v>76.798166450524633</v>
      </c>
      <c r="E22" s="98">
        <f t="shared" si="0"/>
        <v>0.16098478773849262</v>
      </c>
      <c r="F22" s="122">
        <f t="shared" si="1"/>
        <v>10.649008200035027</v>
      </c>
      <c r="G22" s="122">
        <f t="shared" si="2"/>
        <v>4.4661412326478569</v>
      </c>
      <c r="J22" s="103"/>
    </row>
    <row r="23" spans="1:10">
      <c r="A23" s="120" t="s">
        <v>270</v>
      </c>
      <c r="B23" s="121">
        <v>66.104151357641811</v>
      </c>
      <c r="C23" s="121">
        <v>69.329153605015676</v>
      </c>
      <c r="D23" s="121">
        <v>74.815922612057477</v>
      </c>
      <c r="E23" s="98">
        <f t="shared" si="0"/>
        <v>0.13178856509756195</v>
      </c>
      <c r="F23" s="122">
        <f t="shared" si="1"/>
        <v>8.711771254415666</v>
      </c>
      <c r="G23" s="122">
        <f t="shared" si="2"/>
        <v>5.4867690070418007</v>
      </c>
    </row>
    <row r="24" spans="1:10">
      <c r="A24" s="120" t="s">
        <v>24</v>
      </c>
      <c r="B24" s="121">
        <v>89.217640226783118</v>
      </c>
      <c r="C24" s="121">
        <v>97.695299982369832</v>
      </c>
      <c r="D24" s="121">
        <v>100.19484014116402</v>
      </c>
      <c r="E24" s="98">
        <f t="shared" si="0"/>
        <v>0.12303844717791079</v>
      </c>
      <c r="F24" s="122">
        <f t="shared" si="1"/>
        <v>10.977199914380904</v>
      </c>
      <c r="G24" s="122">
        <f t="shared" si="2"/>
        <v>2.4995401587941899</v>
      </c>
      <c r="I24" s="107"/>
      <c r="J24" s="103"/>
    </row>
    <row r="25" spans="1:10">
      <c r="A25" s="120" t="s">
        <v>271</v>
      </c>
      <c r="B25" s="121">
        <v>63.132175904054336</v>
      </c>
      <c r="C25" s="121">
        <v>69.498106179916476</v>
      </c>
      <c r="D25" s="121">
        <v>72.098040943502042</v>
      </c>
      <c r="E25" s="98">
        <f t="shared" si="0"/>
        <v>0.14201736137011428</v>
      </c>
      <c r="F25" s="122">
        <f t="shared" si="1"/>
        <v>8.9658650394477064</v>
      </c>
      <c r="G25" s="122">
        <f t="shared" si="2"/>
        <v>2.5999347635855656</v>
      </c>
      <c r="I25" s="107"/>
      <c r="J25" s="103"/>
    </row>
    <row r="26" spans="1:10">
      <c r="A26" s="120" t="s">
        <v>26</v>
      </c>
      <c r="B26" s="121">
        <v>84.405075305549147</v>
      </c>
      <c r="C26" s="121">
        <v>95.051067212161655</v>
      </c>
      <c r="D26" s="121">
        <v>99.079389266126782</v>
      </c>
      <c r="E26" s="98">
        <f t="shared" si="0"/>
        <v>0.17385582451595638</v>
      </c>
      <c r="F26" s="122">
        <f t="shared" si="1"/>
        <v>14.674313960577635</v>
      </c>
      <c r="G26" s="122">
        <f t="shared" si="2"/>
        <v>4.0283220539651268</v>
      </c>
      <c r="I26" s="107"/>
      <c r="J26" s="103"/>
    </row>
    <row r="27" spans="1:10">
      <c r="A27" s="120" t="s">
        <v>27</v>
      </c>
      <c r="B27" s="121">
        <v>77.586331996044322</v>
      </c>
      <c r="C27" s="121">
        <v>82.1307276678655</v>
      </c>
      <c r="D27" s="121">
        <v>86.489788337201858</v>
      </c>
      <c r="E27" s="98">
        <f t="shared" si="0"/>
        <v>0.11475547447727613</v>
      </c>
      <c r="F27" s="122">
        <f t="shared" si="1"/>
        <v>8.9034563411575363</v>
      </c>
      <c r="G27" s="122">
        <f t="shared" si="2"/>
        <v>4.3590606693363583</v>
      </c>
      <c r="I27" s="107"/>
      <c r="J27" s="103"/>
    </row>
    <row r="28" spans="1:10">
      <c r="A28" s="120" t="s">
        <v>28</v>
      </c>
      <c r="B28" s="121">
        <v>70.654191683827619</v>
      </c>
      <c r="C28" s="121">
        <v>76.643946407808144</v>
      </c>
      <c r="D28" s="121">
        <v>79.627527022483932</v>
      </c>
      <c r="E28" s="98">
        <f t="shared" si="0"/>
        <v>0.12700358074735801</v>
      </c>
      <c r="F28" s="122">
        <f t="shared" si="1"/>
        <v>8.9733353386563124</v>
      </c>
      <c r="G28" s="122">
        <f t="shared" si="2"/>
        <v>2.9835806146757875</v>
      </c>
      <c r="I28" s="107"/>
      <c r="J28" s="103"/>
    </row>
    <row r="29" spans="1:10">
      <c r="A29" s="120" t="s">
        <v>29</v>
      </c>
      <c r="B29" s="121">
        <v>96.41115181858126</v>
      </c>
      <c r="C29" s="121">
        <v>98.596249722129713</v>
      </c>
      <c r="D29" s="121">
        <v>106.77583420415263</v>
      </c>
      <c r="E29" s="98">
        <f t="shared" si="0"/>
        <v>0.10750501565498144</v>
      </c>
      <c r="F29" s="122">
        <f t="shared" si="1"/>
        <v>10.364682385571371</v>
      </c>
      <c r="G29" s="122">
        <f t="shared" si="2"/>
        <v>8.1795844820229178</v>
      </c>
      <c r="I29" s="107"/>
      <c r="J29" s="103"/>
    </row>
    <row r="30" spans="1:10">
      <c r="A30" s="120" t="s">
        <v>30</v>
      </c>
      <c r="B30" s="121">
        <v>132.73105140728674</v>
      </c>
      <c r="C30" s="121">
        <v>121.43254922432584</v>
      </c>
      <c r="D30" s="121">
        <v>147.60474600149888</v>
      </c>
      <c r="E30" s="98">
        <f t="shared" si="0"/>
        <v>0.11205889229771893</v>
      </c>
      <c r="F30" s="122">
        <f t="shared" si="1"/>
        <v>14.873694594212139</v>
      </c>
      <c r="G30" s="122">
        <f t="shared" si="2"/>
        <v>26.172196777173042</v>
      </c>
      <c r="I30" s="107"/>
      <c r="J30" s="103"/>
    </row>
    <row r="31" spans="1:10">
      <c r="A31" s="120" t="s">
        <v>31</v>
      </c>
      <c r="B31" s="121">
        <v>47.190899092598187</v>
      </c>
      <c r="C31" s="121">
        <v>53.262778135005526</v>
      </c>
      <c r="D31" s="121">
        <v>53.80006961805006</v>
      </c>
      <c r="E31" s="98">
        <f t="shared" si="0"/>
        <v>0.14005180347344792</v>
      </c>
      <c r="F31" s="122">
        <f t="shared" si="1"/>
        <v>6.6091705254518729</v>
      </c>
      <c r="G31" s="122">
        <f t="shared" si="2"/>
        <v>0.53729148304453389</v>
      </c>
      <c r="I31" s="107"/>
      <c r="J31" s="103"/>
    </row>
    <row r="32" spans="1:10">
      <c r="A32" s="120" t="s">
        <v>32</v>
      </c>
      <c r="B32" s="121">
        <v>52.196975194671808</v>
      </c>
      <c r="C32" s="121">
        <v>58.205511699104143</v>
      </c>
      <c r="D32" s="121">
        <v>61.652968339878989</v>
      </c>
      <c r="E32" s="98">
        <f t="shared" si="0"/>
        <v>0.18115979153850345</v>
      </c>
      <c r="F32" s="122">
        <f t="shared" si="1"/>
        <v>9.4559931452071808</v>
      </c>
      <c r="G32" s="122">
        <f t="shared" si="2"/>
        <v>3.4474566407748455</v>
      </c>
      <c r="I32" s="107"/>
      <c r="J32" s="103"/>
    </row>
    <row r="33" spans="1:10">
      <c r="A33" s="120" t="s">
        <v>272</v>
      </c>
      <c r="B33" s="121">
        <v>83.306871081909065</v>
      </c>
      <c r="C33" s="121">
        <v>89.143729502224701</v>
      </c>
      <c r="D33" s="121">
        <v>94.645276511017599</v>
      </c>
      <c r="E33" s="98">
        <f t="shared" si="0"/>
        <v>0.13610408459537959</v>
      </c>
      <c r="F33" s="122">
        <f t="shared" si="1"/>
        <v>11.338405429108533</v>
      </c>
      <c r="G33" s="122">
        <f t="shared" si="2"/>
        <v>5.5015470087928975</v>
      </c>
      <c r="I33" s="107"/>
      <c r="J33" s="103"/>
    </row>
    <row r="34" spans="1:10">
      <c r="A34" s="120" t="s">
        <v>273</v>
      </c>
      <c r="B34" s="121">
        <v>89.158294596204911</v>
      </c>
      <c r="C34" s="121">
        <v>94.382839022918517</v>
      </c>
      <c r="D34" s="121">
        <v>98.841840192464005</v>
      </c>
      <c r="E34" s="98">
        <f t="shared" si="0"/>
        <v>0.10861070907777638</v>
      </c>
      <c r="F34" s="122">
        <f t="shared" si="1"/>
        <v>9.6835455962590942</v>
      </c>
      <c r="G34" s="122">
        <f t="shared" si="2"/>
        <v>4.4590011695454876</v>
      </c>
    </row>
    <row r="35" spans="1:10">
      <c r="A35" s="120" t="s">
        <v>35</v>
      </c>
      <c r="B35" s="121">
        <v>132.33982101764255</v>
      </c>
      <c r="C35" s="121">
        <v>132.91846198589954</v>
      </c>
      <c r="D35" s="121">
        <v>152.7506635504522</v>
      </c>
      <c r="E35" s="98">
        <f t="shared" si="0"/>
        <v>0.15423054357983931</v>
      </c>
      <c r="F35" s="122">
        <f t="shared" si="1"/>
        <v>20.410842532809653</v>
      </c>
      <c r="G35" s="122">
        <f t="shared" si="2"/>
        <v>19.832201564552662</v>
      </c>
    </row>
    <row r="36" spans="1:10">
      <c r="A36" s="120" t="s">
        <v>36</v>
      </c>
      <c r="B36" s="121">
        <v>84.260206592869338</v>
      </c>
      <c r="C36" s="121">
        <v>94.610931589700016</v>
      </c>
      <c r="D36" s="121">
        <v>94.906350034794713</v>
      </c>
      <c r="E36" s="98">
        <f t="shared" si="0"/>
        <v>0.1263484137104682</v>
      </c>
      <c r="F36" s="122">
        <f t="shared" si="1"/>
        <v>10.646143441925375</v>
      </c>
      <c r="G36" s="122">
        <f t="shared" si="2"/>
        <v>0.29541844509469684</v>
      </c>
    </row>
    <row r="37" spans="1:10">
      <c r="A37" s="120" t="s">
        <v>37</v>
      </c>
      <c r="B37" s="121">
        <v>77.83008872263585</v>
      </c>
      <c r="C37" s="121">
        <v>80.847663930414356</v>
      </c>
      <c r="D37" s="121">
        <v>83.322116796955484</v>
      </c>
      <c r="E37" s="98">
        <f t="shared" si="0"/>
        <v>7.0564330125482064E-2</v>
      </c>
      <c r="F37" s="122">
        <f t="shared" si="1"/>
        <v>5.4920280743196344</v>
      </c>
      <c r="G37" s="122">
        <f t="shared" si="2"/>
        <v>2.4744528665411281</v>
      </c>
    </row>
    <row r="38" spans="1:10">
      <c r="A38" s="120" t="s">
        <v>38</v>
      </c>
      <c r="B38" s="121">
        <v>114.6603433739557</v>
      </c>
      <c r="C38" s="121">
        <v>100.34747512994389</v>
      </c>
      <c r="D38" s="121">
        <v>100.26877450231659</v>
      </c>
      <c r="E38" s="98">
        <f t="shared" si="0"/>
        <v>-0.12551478957901022</v>
      </c>
      <c r="F38" s="122">
        <f t="shared" si="1"/>
        <v>-14.391568871639109</v>
      </c>
      <c r="G38" s="122">
        <f t="shared" si="2"/>
        <v>-7.8700627627299014E-2</v>
      </c>
    </row>
    <row r="39" spans="1:10">
      <c r="A39" s="120" t="s">
        <v>39</v>
      </c>
      <c r="B39" s="121">
        <v>46.554460733455706</v>
      </c>
      <c r="C39" s="121">
        <v>51.923209537395941</v>
      </c>
      <c r="D39" s="121">
        <v>52.501770351161603</v>
      </c>
      <c r="E39" s="98">
        <f t="shared" si="0"/>
        <v>0.12774951151849445</v>
      </c>
      <c r="F39" s="122">
        <f t="shared" si="1"/>
        <v>5.9473096177058977</v>
      </c>
      <c r="G39" s="122">
        <f t="shared" si="2"/>
        <v>0.57856081376566237</v>
      </c>
    </row>
    <row r="40" spans="1:10">
      <c r="A40" s="120" t="s">
        <v>40</v>
      </c>
      <c r="B40" s="121">
        <v>88.602524551251719</v>
      </c>
      <c r="C40" s="121">
        <v>87.71021427592818</v>
      </c>
      <c r="D40" s="121">
        <v>96.068114738193444</v>
      </c>
      <c r="E40" s="98">
        <f t="shared" si="0"/>
        <v>8.4259339389627541E-2</v>
      </c>
      <c r="F40" s="122">
        <f t="shared" si="1"/>
        <v>7.4655901869417249</v>
      </c>
      <c r="G40" s="122">
        <f t="shared" si="2"/>
        <v>8.3579004622652633</v>
      </c>
    </row>
    <row r="41" spans="1:10">
      <c r="A41" s="120" t="s">
        <v>41</v>
      </c>
      <c r="B41" s="121">
        <v>53.204707789712472</v>
      </c>
      <c r="C41" s="121">
        <v>59.116673377697019</v>
      </c>
      <c r="D41" s="121">
        <v>60.392458028433325</v>
      </c>
      <c r="E41" s="98">
        <f t="shared" si="0"/>
        <v>0.13509613222818334</v>
      </c>
      <c r="F41" s="122">
        <f t="shared" si="1"/>
        <v>7.1877502387208523</v>
      </c>
      <c r="G41" s="122">
        <f t="shared" si="2"/>
        <v>1.2757846507363055</v>
      </c>
    </row>
    <row r="42" spans="1:10">
      <c r="A42" s="120" t="s">
        <v>274</v>
      </c>
      <c r="B42" s="121">
        <v>62.296523000074103</v>
      </c>
      <c r="C42" s="121">
        <v>65.222419871687165</v>
      </c>
      <c r="D42" s="121">
        <v>70.0110694216784</v>
      </c>
      <c r="E42" s="98">
        <f t="shared" si="0"/>
        <v>0.12383590688673138</v>
      </c>
      <c r="F42" s="122">
        <f t="shared" si="1"/>
        <v>7.7145464216042967</v>
      </c>
      <c r="G42" s="122">
        <f t="shared" si="2"/>
        <v>4.7886495499912343</v>
      </c>
    </row>
    <row r="43" spans="1:10">
      <c r="A43" s="120" t="s">
        <v>43</v>
      </c>
      <c r="B43" s="121">
        <v>63.767834536564578</v>
      </c>
      <c r="C43" s="121">
        <v>69.990105921843877</v>
      </c>
      <c r="D43" s="121">
        <v>71.828320831020179</v>
      </c>
      <c r="E43" s="98">
        <f t="shared" si="0"/>
        <v>0.12640363833954099</v>
      </c>
      <c r="F43" s="122">
        <f t="shared" si="1"/>
        <v>8.0604862944556004</v>
      </c>
      <c r="G43" s="122">
        <f t="shared" si="2"/>
        <v>1.8382149091763011</v>
      </c>
    </row>
    <row r="44" spans="1:10">
      <c r="A44" s="120" t="s">
        <v>275</v>
      </c>
      <c r="B44" s="121">
        <v>52.146998119015578</v>
      </c>
      <c r="C44" s="121">
        <v>57.068639943957166</v>
      </c>
      <c r="D44" s="121">
        <v>58.192911873689134</v>
      </c>
      <c r="E44" s="98">
        <f t="shared" si="0"/>
        <v>0.11593982343671846</v>
      </c>
      <c r="F44" s="122">
        <f t="shared" si="1"/>
        <v>6.0459137546735562</v>
      </c>
      <c r="G44" s="122">
        <f t="shared" si="2"/>
        <v>1.1242719297319681</v>
      </c>
    </row>
    <row r="45" spans="1:10">
      <c r="A45" s="120" t="s">
        <v>276</v>
      </c>
      <c r="B45" s="121">
        <v>54.152800902144016</v>
      </c>
      <c r="C45" s="121">
        <v>57.420440324489732</v>
      </c>
      <c r="D45" s="121">
        <v>59.90912946998963</v>
      </c>
      <c r="E45" s="98">
        <f t="shared" si="0"/>
        <v>0.10629789174243265</v>
      </c>
      <c r="F45" s="122">
        <f t="shared" si="1"/>
        <v>5.756328567845614</v>
      </c>
      <c r="G45" s="122">
        <f t="shared" si="2"/>
        <v>2.4886891454998974</v>
      </c>
    </row>
    <row r="46" spans="1:10">
      <c r="A46" s="120" t="s">
        <v>46</v>
      </c>
      <c r="B46" s="121">
        <v>109.0446613142467</v>
      </c>
      <c r="C46" s="121">
        <v>118.44807705961706</v>
      </c>
      <c r="D46" s="121">
        <v>125.38857444631795</v>
      </c>
      <c r="E46" s="98">
        <f t="shared" si="0"/>
        <v>0.14988274469458979</v>
      </c>
      <c r="F46" s="122">
        <f t="shared" si="1"/>
        <v>16.343913132071251</v>
      </c>
      <c r="G46" s="122">
        <f t="shared" si="2"/>
        <v>6.9404973867008835</v>
      </c>
    </row>
    <row r="47" spans="1:10">
      <c r="A47" s="120" t="s">
        <v>47</v>
      </c>
      <c r="B47" s="121">
        <v>185.94316355809499</v>
      </c>
      <c r="C47" s="121">
        <v>187.90379717850482</v>
      </c>
      <c r="D47" s="121">
        <v>203.99153280105403</v>
      </c>
      <c r="E47" s="98">
        <f t="shared" si="0"/>
        <v>9.7063903278810856E-2</v>
      </c>
      <c r="F47" s="122">
        <f t="shared" si="1"/>
        <v>18.048369242959041</v>
      </c>
      <c r="G47" s="122">
        <f t="shared" si="2"/>
        <v>16.087735622549218</v>
      </c>
    </row>
    <row r="48" spans="1:10">
      <c r="A48" s="120" t="s">
        <v>48</v>
      </c>
      <c r="B48" s="121">
        <v>76.72498099874565</v>
      </c>
      <c r="C48" s="121">
        <v>78.456173070212458</v>
      </c>
      <c r="D48" s="121">
        <v>85.516698131239437</v>
      </c>
      <c r="E48" s="98">
        <f t="shared" si="0"/>
        <v>0.11458741361744383</v>
      </c>
      <c r="F48" s="122">
        <f t="shared" si="1"/>
        <v>8.7917171324937868</v>
      </c>
      <c r="G48" s="122">
        <f t="shared" si="2"/>
        <v>7.0605250610269792</v>
      </c>
    </row>
    <row r="49" spans="1:7">
      <c r="A49" s="120" t="s">
        <v>49</v>
      </c>
      <c r="B49" s="121">
        <v>65.920088611215775</v>
      </c>
      <c r="C49" s="121">
        <v>68.635054326840248</v>
      </c>
      <c r="D49" s="121">
        <v>72.093155194786277</v>
      </c>
      <c r="E49" s="98">
        <f t="shared" si="0"/>
        <v>9.3644694866508491E-2</v>
      </c>
      <c r="F49" s="122">
        <f t="shared" si="1"/>
        <v>6.1730665835705025</v>
      </c>
      <c r="G49" s="122">
        <f t="shared" si="2"/>
        <v>3.4581008679460297</v>
      </c>
    </row>
    <row r="50" spans="1:7">
      <c r="A50" s="120" t="s">
        <v>50</v>
      </c>
      <c r="B50" s="121">
        <v>66.673333605165084</v>
      </c>
      <c r="C50" s="121">
        <v>71.506312254191585</v>
      </c>
      <c r="D50" s="121">
        <v>74.223952736661431</v>
      </c>
      <c r="E50" s="98">
        <f t="shared" si="0"/>
        <v>0.11324796171450788</v>
      </c>
      <c r="F50" s="122">
        <f t="shared" si="1"/>
        <v>7.5506191314963473</v>
      </c>
      <c r="G50" s="122">
        <f t="shared" si="2"/>
        <v>2.7176404824698466</v>
      </c>
    </row>
    <row r="51" spans="1:7">
      <c r="A51" s="120" t="s">
        <v>51</v>
      </c>
      <c r="B51" s="121">
        <v>46.045637931910562</v>
      </c>
      <c r="C51" s="121">
        <v>51.594002637208028</v>
      </c>
      <c r="D51" s="121">
        <v>51.669963276522282</v>
      </c>
      <c r="E51" s="98">
        <f t="shared" si="0"/>
        <v>0.1221467569399</v>
      </c>
      <c r="F51" s="122">
        <f t="shared" si="1"/>
        <v>5.6243253446117194</v>
      </c>
      <c r="G51" s="122">
        <f t="shared" si="2"/>
        <v>7.5960639314253342E-2</v>
      </c>
    </row>
    <row r="52" spans="1:7">
      <c r="A52" s="120" t="s">
        <v>52</v>
      </c>
      <c r="B52" s="121">
        <v>96.862719431660963</v>
      </c>
      <c r="C52" s="121">
        <v>106.87158084957933</v>
      </c>
      <c r="D52" s="121">
        <v>107.76184749374316</v>
      </c>
      <c r="E52" s="98">
        <f t="shared" si="0"/>
        <v>0.1125213923998056</v>
      </c>
      <c r="F52" s="122">
        <f t="shared" si="1"/>
        <v>10.899128062082198</v>
      </c>
      <c r="G52" s="122">
        <f t="shared" si="2"/>
        <v>0.89026664416383028</v>
      </c>
    </row>
    <row r="53" spans="1:7">
      <c r="A53" s="120" t="s">
        <v>53</v>
      </c>
      <c r="B53" s="121">
        <v>77.593461162207277</v>
      </c>
      <c r="C53" s="121">
        <v>81.819918953015687</v>
      </c>
      <c r="D53" s="121">
        <v>80.397730358411337</v>
      </c>
      <c r="E53" s="98">
        <f t="shared" si="0"/>
        <v>3.6140534965205418E-2</v>
      </c>
      <c r="F53" s="122">
        <f t="shared" si="1"/>
        <v>2.8042691962040607</v>
      </c>
      <c r="G53" s="122">
        <f t="shared" si="2"/>
        <v>-1.42218859460435</v>
      </c>
    </row>
    <row r="54" spans="1:7">
      <c r="A54" s="120" t="s">
        <v>54</v>
      </c>
      <c r="B54" s="121">
        <v>102.77797850676453</v>
      </c>
      <c r="C54" s="121">
        <v>117.53286980977306</v>
      </c>
      <c r="D54" s="121">
        <v>116.50529463487106</v>
      </c>
      <c r="E54" s="98">
        <f t="shared" si="0"/>
        <v>0.133562814987678</v>
      </c>
      <c r="F54" s="122">
        <f t="shared" si="1"/>
        <v>13.727316128106537</v>
      </c>
      <c r="G54" s="122">
        <f t="shared" si="2"/>
        <v>-1.0275751749019975</v>
      </c>
    </row>
    <row r="55" spans="1:7">
      <c r="A55" s="120" t="s">
        <v>55</v>
      </c>
      <c r="B55" s="121">
        <v>105.81999600500063</v>
      </c>
      <c r="C55" s="121">
        <v>119.13924890326861</v>
      </c>
      <c r="D55" s="121">
        <v>123.15542607898139</v>
      </c>
      <c r="E55" s="98">
        <f t="shared" si="0"/>
        <v>0.16381998420375632</v>
      </c>
      <c r="F55" s="122">
        <f t="shared" si="1"/>
        <v>17.33543007398076</v>
      </c>
      <c r="G55" s="122">
        <f t="shared" si="2"/>
        <v>4.0161771757127838</v>
      </c>
    </row>
    <row r="56" spans="1:7">
      <c r="A56" s="120" t="s">
        <v>56</v>
      </c>
      <c r="B56" s="121">
        <v>117.37738423304059</v>
      </c>
      <c r="C56" s="121">
        <v>133.50057098387796</v>
      </c>
      <c r="D56" s="121">
        <v>136.62543707464675</v>
      </c>
      <c r="E56" s="98">
        <f t="shared" si="0"/>
        <v>0.16398433963557377</v>
      </c>
      <c r="F56" s="122">
        <f t="shared" si="1"/>
        <v>19.248052841606167</v>
      </c>
      <c r="G56" s="122">
        <f t="shared" si="2"/>
        <v>3.1248660907687906</v>
      </c>
    </row>
    <row r="57" spans="1:7">
      <c r="A57" s="120" t="s">
        <v>57</v>
      </c>
      <c r="B57" s="121">
        <v>61.805295957149958</v>
      </c>
      <c r="C57" s="121">
        <v>68.454033404973117</v>
      </c>
      <c r="D57" s="121">
        <v>69.809531640847226</v>
      </c>
      <c r="E57" s="98">
        <f t="shared" si="0"/>
        <v>0.12950727861972636</v>
      </c>
      <c r="F57" s="122">
        <f t="shared" si="1"/>
        <v>8.0042356836972672</v>
      </c>
      <c r="G57" s="122">
        <f t="shared" si="2"/>
        <v>1.3554982358741086</v>
      </c>
    </row>
    <row r="58" spans="1:7">
      <c r="A58" s="120" t="s">
        <v>58</v>
      </c>
      <c r="B58" s="121">
        <v>147.5828715606811</v>
      </c>
      <c r="C58" s="121">
        <v>157.60074656726857</v>
      </c>
      <c r="D58" s="121">
        <v>163.62204245881389</v>
      </c>
      <c r="E58" s="98">
        <f t="shared" si="0"/>
        <v>0.10867908130882267</v>
      </c>
      <c r="F58" s="122">
        <f t="shared" si="1"/>
        <v>16.039170898132795</v>
      </c>
      <c r="G58" s="122">
        <f t="shared" si="2"/>
        <v>6.0212958915453214</v>
      </c>
    </row>
    <row r="59" spans="1:7">
      <c r="A59" s="120" t="s">
        <v>277</v>
      </c>
      <c r="B59" s="121">
        <v>99.531801208253214</v>
      </c>
      <c r="C59" s="121">
        <v>104.58392689097285</v>
      </c>
      <c r="D59" s="121">
        <v>110.8937874774073</v>
      </c>
      <c r="E59" s="98">
        <f t="shared" si="0"/>
        <v>0.11415433189419612</v>
      </c>
      <c r="F59" s="122">
        <f t="shared" si="1"/>
        <v>11.361986269154087</v>
      </c>
      <c r="G59" s="122">
        <f t="shared" si="2"/>
        <v>6.3098605864344535</v>
      </c>
    </row>
    <row r="60" spans="1:7">
      <c r="A60" s="120" t="s">
        <v>60</v>
      </c>
      <c r="B60" s="121">
        <v>79.413753775652495</v>
      </c>
      <c r="C60" s="121">
        <v>90.768162827113173</v>
      </c>
      <c r="D60" s="121">
        <v>94.148568702357821</v>
      </c>
      <c r="E60" s="98">
        <f t="shared" si="0"/>
        <v>0.18554487385562776</v>
      </c>
      <c r="F60" s="122">
        <f t="shared" si="1"/>
        <v>14.734814926705326</v>
      </c>
      <c r="G60" s="122">
        <f t="shared" si="2"/>
        <v>3.380405875244648</v>
      </c>
    </row>
    <row r="61" spans="1:7">
      <c r="A61" s="120" t="s">
        <v>61</v>
      </c>
      <c r="B61" s="121">
        <v>52.706154985552899</v>
      </c>
      <c r="C61" s="121">
        <v>58.08035372723019</v>
      </c>
      <c r="D61" s="121">
        <v>58.973381828875453</v>
      </c>
      <c r="E61" s="98">
        <f t="shared" si="0"/>
        <v>0.11890882279385476</v>
      </c>
      <c r="F61" s="122">
        <f t="shared" si="1"/>
        <v>6.267226843322554</v>
      </c>
      <c r="G61" s="122">
        <f t="shared" si="2"/>
        <v>0.89302810164526392</v>
      </c>
    </row>
    <row r="62" spans="1:7">
      <c r="A62" s="120" t="s">
        <v>62</v>
      </c>
      <c r="B62" s="121">
        <v>55.745758612927773</v>
      </c>
      <c r="C62" s="121">
        <v>59.021381472797891</v>
      </c>
      <c r="D62" s="121">
        <v>61.894260011895952</v>
      </c>
      <c r="E62" s="98">
        <f t="shared" si="0"/>
        <v>0.11029541173994006</v>
      </c>
      <c r="F62" s="122">
        <f t="shared" si="1"/>
        <v>6.1485013989681789</v>
      </c>
      <c r="G62" s="122">
        <f t="shared" si="2"/>
        <v>2.8728785390980605</v>
      </c>
    </row>
    <row r="63" spans="1:7">
      <c r="A63" s="120" t="s">
        <v>63</v>
      </c>
      <c r="B63" s="121">
        <v>110.49099681747271</v>
      </c>
      <c r="C63" s="121">
        <v>117.61517401898885</v>
      </c>
      <c r="D63" s="121">
        <v>122.67725772665504</v>
      </c>
      <c r="E63" s="98">
        <f t="shared" si="0"/>
        <v>0.11029189038192512</v>
      </c>
      <c r="F63" s="122">
        <f t="shared" si="1"/>
        <v>12.186260909182337</v>
      </c>
      <c r="G63" s="122">
        <f t="shared" si="2"/>
        <v>5.06208370766619</v>
      </c>
    </row>
    <row r="64" spans="1:7">
      <c r="A64" s="120" t="s">
        <v>64</v>
      </c>
      <c r="B64" s="121">
        <v>86.280820948336867</v>
      </c>
      <c r="C64" s="121">
        <v>91.890606460101694</v>
      </c>
      <c r="D64" s="121">
        <v>96.031997850260396</v>
      </c>
      <c r="E64" s="98">
        <f t="shared" si="0"/>
        <v>0.11301673761034713</v>
      </c>
      <c r="F64" s="122">
        <f t="shared" si="1"/>
        <v>9.7511769019235288</v>
      </c>
      <c r="G64" s="122">
        <f t="shared" si="2"/>
        <v>4.1413913901587023</v>
      </c>
    </row>
    <row r="65" spans="1:7">
      <c r="A65" s="120" t="s">
        <v>65</v>
      </c>
      <c r="B65" s="121">
        <v>146.64593918072259</v>
      </c>
      <c r="C65" s="121">
        <v>178.69867658284309</v>
      </c>
      <c r="D65" s="121">
        <v>174.35403117827084</v>
      </c>
      <c r="E65" s="98">
        <f t="shared" si="0"/>
        <v>0.18894551156579609</v>
      </c>
      <c r="F65" s="122">
        <f t="shared" si="1"/>
        <v>27.708091997548252</v>
      </c>
      <c r="G65" s="122">
        <f t="shared" si="2"/>
        <v>-4.3446454045722476</v>
      </c>
    </row>
    <row r="66" spans="1:7">
      <c r="A66" s="120" t="s">
        <v>66</v>
      </c>
      <c r="B66" s="121">
        <v>69.774092482173089</v>
      </c>
      <c r="C66" s="121">
        <v>77.140845790757893</v>
      </c>
      <c r="D66" s="121">
        <v>78.376344532223698</v>
      </c>
      <c r="E66" s="98">
        <f t="shared" si="0"/>
        <v>0.12328719362775573</v>
      </c>
      <c r="F66" s="122">
        <f t="shared" si="1"/>
        <v>8.602252050050609</v>
      </c>
      <c r="G66" s="122">
        <f t="shared" si="2"/>
        <v>1.2354987414658041</v>
      </c>
    </row>
    <row r="67" spans="1:7">
      <c r="A67" s="120" t="s">
        <v>67</v>
      </c>
      <c r="B67" s="121">
        <v>62.561533173719077</v>
      </c>
      <c r="C67" s="121">
        <v>70.172589101518554</v>
      </c>
      <c r="D67" s="121">
        <v>69.744551476816852</v>
      </c>
      <c r="E67" s="98">
        <f t="shared" ref="E67:E90" si="3">(D67-B67)/B67</f>
        <v>0.11481525369834168</v>
      </c>
      <c r="F67" s="122">
        <f t="shared" ref="F67:F90" si="4">D67-B67</f>
        <v>7.183018303097775</v>
      </c>
      <c r="G67" s="122">
        <f t="shared" ref="G67:G90" si="5">D67-C67</f>
        <v>-0.4280376247017017</v>
      </c>
    </row>
    <row r="68" spans="1:7">
      <c r="A68" s="120" t="s">
        <v>68</v>
      </c>
      <c r="B68" s="121">
        <v>60.534152342768309</v>
      </c>
      <c r="C68" s="121">
        <v>66.405592864017379</v>
      </c>
      <c r="D68" s="121">
        <v>69.698818238361795</v>
      </c>
      <c r="E68" s="98">
        <f t="shared" si="3"/>
        <v>0.15139661729629125</v>
      </c>
      <c r="F68" s="122">
        <f t="shared" si="4"/>
        <v>9.1646658955934868</v>
      </c>
      <c r="G68" s="122">
        <f t="shared" si="5"/>
        <v>3.2932253743444164</v>
      </c>
    </row>
    <row r="69" spans="1:7">
      <c r="A69" s="120" t="s">
        <v>69</v>
      </c>
      <c r="B69" s="121">
        <v>78.935197877115812</v>
      </c>
      <c r="C69" s="121">
        <v>78.95561880547649</v>
      </c>
      <c r="D69" s="121">
        <v>89.532823114713707</v>
      </c>
      <c r="E69" s="98">
        <f t="shared" si="3"/>
        <v>0.13425728347569349</v>
      </c>
      <c r="F69" s="122">
        <f t="shared" si="4"/>
        <v>10.597625237597896</v>
      </c>
      <c r="G69" s="122">
        <f t="shared" si="5"/>
        <v>10.577204309237217</v>
      </c>
    </row>
    <row r="70" spans="1:7">
      <c r="A70" s="120" t="s">
        <v>70</v>
      </c>
      <c r="B70" s="121">
        <v>66.383965327329349</v>
      </c>
      <c r="C70" s="121">
        <v>70.660016404959748</v>
      </c>
      <c r="D70" s="121">
        <v>69.760351091680164</v>
      </c>
      <c r="E70" s="98">
        <f t="shared" si="3"/>
        <v>5.08614655316591E-2</v>
      </c>
      <c r="F70" s="122">
        <f t="shared" si="4"/>
        <v>3.3763857643508146</v>
      </c>
      <c r="G70" s="122">
        <f t="shared" si="5"/>
        <v>-0.89966531327958421</v>
      </c>
    </row>
    <row r="71" spans="1:7">
      <c r="A71" s="120" t="s">
        <v>71</v>
      </c>
      <c r="B71" s="121">
        <v>71.462539610859793</v>
      </c>
      <c r="C71" s="121">
        <v>75.615113614346953</v>
      </c>
      <c r="D71" s="121">
        <v>78.164722151946876</v>
      </c>
      <c r="E71" s="98">
        <f t="shared" si="3"/>
        <v>9.3785955237288929E-2</v>
      </c>
      <c r="F71" s="122">
        <f t="shared" si="4"/>
        <v>6.7021825410870832</v>
      </c>
      <c r="G71" s="122">
        <f t="shared" si="5"/>
        <v>2.5496085375999229</v>
      </c>
    </row>
    <row r="72" spans="1:7">
      <c r="A72" s="120" t="s">
        <v>278</v>
      </c>
      <c r="B72" s="121">
        <v>54.373888758604316</v>
      </c>
      <c r="C72" s="121">
        <v>61.748749039757101</v>
      </c>
      <c r="D72" s="121">
        <v>61.968043876931588</v>
      </c>
      <c r="E72" s="98">
        <f t="shared" si="3"/>
        <v>0.13966547715654321</v>
      </c>
      <c r="F72" s="122">
        <f t="shared" si="4"/>
        <v>7.5941551183272722</v>
      </c>
      <c r="G72" s="122">
        <f t="shared" si="5"/>
        <v>0.21929483717448761</v>
      </c>
    </row>
    <row r="73" spans="1:7">
      <c r="A73" s="120" t="s">
        <v>279</v>
      </c>
      <c r="B73" s="121">
        <v>50.732681368676239</v>
      </c>
      <c r="C73" s="121">
        <v>55.646614556786531</v>
      </c>
      <c r="D73" s="121">
        <v>55.443588511829248</v>
      </c>
      <c r="E73" s="98">
        <f t="shared" si="3"/>
        <v>9.2857444472896566E-2</v>
      </c>
      <c r="F73" s="122">
        <f t="shared" si="4"/>
        <v>4.7109071431530083</v>
      </c>
      <c r="G73" s="122">
        <f t="shared" si="5"/>
        <v>-0.2030260449572836</v>
      </c>
    </row>
    <row r="74" spans="1:7">
      <c r="A74" s="120" t="s">
        <v>74</v>
      </c>
      <c r="B74" s="121">
        <v>83.059533585635222</v>
      </c>
      <c r="C74" s="121">
        <v>88.808237768067599</v>
      </c>
      <c r="D74" s="121">
        <v>92.634072465642475</v>
      </c>
      <c r="E74" s="98">
        <f t="shared" si="3"/>
        <v>0.1152732078628374</v>
      </c>
      <c r="F74" s="122">
        <f t="shared" si="4"/>
        <v>9.5745388800072533</v>
      </c>
      <c r="G74" s="122">
        <f t="shared" si="5"/>
        <v>3.8258346975748765</v>
      </c>
    </row>
    <row r="75" spans="1:7">
      <c r="A75" s="120" t="s">
        <v>75</v>
      </c>
      <c r="B75" s="121">
        <v>110.09939655910297</v>
      </c>
      <c r="C75" s="121">
        <v>102.92822318674419</v>
      </c>
      <c r="D75" s="121">
        <v>104.48000438096471</v>
      </c>
      <c r="E75" s="98">
        <f t="shared" si="3"/>
        <v>-5.1039264099160465E-2</v>
      </c>
      <c r="F75" s="122">
        <f t="shared" si="4"/>
        <v>-5.6193921781382556</v>
      </c>
      <c r="G75" s="122">
        <f t="shared" si="5"/>
        <v>1.5517811942205242</v>
      </c>
    </row>
    <row r="76" spans="1:7">
      <c r="A76" s="120" t="s">
        <v>76</v>
      </c>
      <c r="B76" s="121">
        <v>64.513134241952145</v>
      </c>
      <c r="C76" s="121">
        <v>67.718243037079219</v>
      </c>
      <c r="D76" s="121">
        <v>68.263942597362643</v>
      </c>
      <c r="E76" s="98">
        <f t="shared" si="3"/>
        <v>5.8140228334641837E-2</v>
      </c>
      <c r="F76" s="122">
        <f t="shared" si="4"/>
        <v>3.7508083554104985</v>
      </c>
      <c r="G76" s="122">
        <f t="shared" si="5"/>
        <v>0.54569956028342403</v>
      </c>
    </row>
    <row r="77" spans="1:7">
      <c r="A77" s="120" t="s">
        <v>77</v>
      </c>
      <c r="B77" s="121">
        <v>75.946273899804538</v>
      </c>
      <c r="C77" s="121">
        <v>82.299698365918303</v>
      </c>
      <c r="D77" s="121">
        <v>82.925914554182157</v>
      </c>
      <c r="E77" s="98">
        <f t="shared" si="3"/>
        <v>9.1902344854809026E-2</v>
      </c>
      <c r="F77" s="122">
        <f t="shared" si="4"/>
        <v>6.9796406543776186</v>
      </c>
      <c r="G77" s="122">
        <f t="shared" si="5"/>
        <v>0.62621618826385372</v>
      </c>
    </row>
    <row r="78" spans="1:7">
      <c r="A78" s="120" t="s">
        <v>78</v>
      </c>
      <c r="B78" s="121">
        <v>56.386963857499005</v>
      </c>
      <c r="C78" s="121">
        <v>64.676873139173068</v>
      </c>
      <c r="D78" s="121">
        <v>65.075440555802246</v>
      </c>
      <c r="E78" s="98">
        <f t="shared" si="3"/>
        <v>0.1540866204511514</v>
      </c>
      <c r="F78" s="122">
        <f t="shared" si="4"/>
        <v>8.6884766983032407</v>
      </c>
      <c r="G78" s="122">
        <f t="shared" si="5"/>
        <v>0.39856741662917727</v>
      </c>
    </row>
    <row r="79" spans="1:7">
      <c r="A79" s="120" t="s">
        <v>79</v>
      </c>
      <c r="B79" s="121">
        <v>57.912029040418112</v>
      </c>
      <c r="C79" s="121">
        <v>62.784386018338743</v>
      </c>
      <c r="D79" s="121">
        <v>63.156871786915097</v>
      </c>
      <c r="E79" s="98">
        <f t="shared" si="3"/>
        <v>9.0565687878704629E-2</v>
      </c>
      <c r="F79" s="122">
        <f t="shared" si="4"/>
        <v>5.2448427464969853</v>
      </c>
      <c r="G79" s="122">
        <f t="shared" si="5"/>
        <v>0.37248576857635385</v>
      </c>
    </row>
    <row r="80" spans="1:7">
      <c r="A80" s="120" t="s">
        <v>80</v>
      </c>
      <c r="B80" s="121">
        <v>75.779714743815049</v>
      </c>
      <c r="C80" s="121">
        <v>82.587316352009964</v>
      </c>
      <c r="D80" s="121">
        <v>82.846541378723288</v>
      </c>
      <c r="E80" s="98">
        <f t="shared" si="3"/>
        <v>9.3254859282576222E-2</v>
      </c>
      <c r="F80" s="122">
        <f t="shared" si="4"/>
        <v>7.0668266349082387</v>
      </c>
      <c r="G80" s="122">
        <f t="shared" si="5"/>
        <v>0.25922502671332381</v>
      </c>
    </row>
    <row r="81" spans="1:7">
      <c r="A81" s="120" t="s">
        <v>81</v>
      </c>
      <c r="B81" s="121">
        <v>81.067803648227795</v>
      </c>
      <c r="C81" s="121">
        <v>89.173490957488454</v>
      </c>
      <c r="D81" s="121">
        <v>94.821266392509344</v>
      </c>
      <c r="E81" s="98">
        <f t="shared" si="3"/>
        <v>0.1696538221753367</v>
      </c>
      <c r="F81" s="122">
        <f t="shared" si="4"/>
        <v>13.753462744281549</v>
      </c>
      <c r="G81" s="122">
        <f t="shared" si="5"/>
        <v>5.6477754350208897</v>
      </c>
    </row>
    <row r="82" spans="1:7">
      <c r="A82" s="120" t="s">
        <v>82</v>
      </c>
      <c r="B82" s="121">
        <v>43.212772726834487</v>
      </c>
      <c r="C82" s="121">
        <v>47.352388442895304</v>
      </c>
      <c r="D82" s="121">
        <v>48.494127577474977</v>
      </c>
      <c r="E82" s="98">
        <f t="shared" si="3"/>
        <v>0.12221744908678002</v>
      </c>
      <c r="F82" s="122">
        <f t="shared" si="4"/>
        <v>5.2813548506404899</v>
      </c>
      <c r="G82" s="122">
        <f t="shared" si="5"/>
        <v>1.141739134579673</v>
      </c>
    </row>
    <row r="83" spans="1:7">
      <c r="A83" s="120" t="s">
        <v>83</v>
      </c>
      <c r="B83" s="121">
        <v>69.491192195357186</v>
      </c>
      <c r="C83" s="121">
        <v>74.069827813903174</v>
      </c>
      <c r="D83" s="121">
        <v>76.778107953808657</v>
      </c>
      <c r="E83" s="98">
        <f t="shared" si="3"/>
        <v>0.10486099789403701</v>
      </c>
      <c r="F83" s="122">
        <f t="shared" si="4"/>
        <v>7.286915758451471</v>
      </c>
      <c r="G83" s="122">
        <f t="shared" si="5"/>
        <v>2.708280139905483</v>
      </c>
    </row>
    <row r="84" spans="1:7">
      <c r="A84" s="120" t="s">
        <v>84</v>
      </c>
      <c r="B84" s="121">
        <v>88.940655248432719</v>
      </c>
      <c r="C84" s="121">
        <v>92.129473215774723</v>
      </c>
      <c r="D84" s="121">
        <v>98.176064582580196</v>
      </c>
      <c r="E84" s="98">
        <f t="shared" si="3"/>
        <v>0.10383788278094813</v>
      </c>
      <c r="F84" s="122">
        <f t="shared" si="4"/>
        <v>9.2354093341474766</v>
      </c>
      <c r="G84" s="122">
        <f t="shared" si="5"/>
        <v>6.0465913668054725</v>
      </c>
    </row>
    <row r="85" spans="1:7">
      <c r="A85" s="120" t="s">
        <v>280</v>
      </c>
      <c r="B85" s="121">
        <v>58.293489493627284</v>
      </c>
      <c r="C85" s="121">
        <v>63.702039642059987</v>
      </c>
      <c r="D85" s="121">
        <v>64.746600510879603</v>
      </c>
      <c r="E85" s="98">
        <f t="shared" si="3"/>
        <v>0.11070037277418056</v>
      </c>
      <c r="F85" s="122">
        <f t="shared" si="4"/>
        <v>6.4531110172523185</v>
      </c>
      <c r="G85" s="122">
        <f t="shared" si="5"/>
        <v>1.044560868819616</v>
      </c>
    </row>
    <row r="86" spans="1:7">
      <c r="A86" s="120" t="s">
        <v>86</v>
      </c>
      <c r="B86" s="121">
        <v>44.253809018898522</v>
      </c>
      <c r="C86" s="121">
        <v>49.862852147770191</v>
      </c>
      <c r="D86" s="121">
        <v>50.245608973838998</v>
      </c>
      <c r="E86" s="98">
        <f t="shared" si="3"/>
        <v>0.13539625374126973</v>
      </c>
      <c r="F86" s="122">
        <f t="shared" si="4"/>
        <v>5.9917999549404755</v>
      </c>
      <c r="G86" s="122">
        <f t="shared" si="5"/>
        <v>0.38275682606880679</v>
      </c>
    </row>
    <row r="87" spans="1:7">
      <c r="A87" s="120" t="s">
        <v>87</v>
      </c>
      <c r="B87" s="121">
        <v>39.984585831550554</v>
      </c>
      <c r="C87" s="121">
        <v>44.943600395987481</v>
      </c>
      <c r="D87" s="121">
        <v>45.052553314830803</v>
      </c>
      <c r="E87" s="98">
        <f t="shared" si="3"/>
        <v>0.12674802996912071</v>
      </c>
      <c r="F87" s="122">
        <f t="shared" si="4"/>
        <v>5.067967483280249</v>
      </c>
      <c r="G87" s="122">
        <f t="shared" si="5"/>
        <v>0.10895291884332181</v>
      </c>
    </row>
    <row r="88" spans="1:7">
      <c r="A88" s="120" t="s">
        <v>88</v>
      </c>
      <c r="B88" s="121">
        <v>43.055605257724864</v>
      </c>
      <c r="C88" s="121">
        <v>47.695849756549968</v>
      </c>
      <c r="D88" s="121">
        <v>48.035077523884794</v>
      </c>
      <c r="E88" s="98">
        <f t="shared" si="3"/>
        <v>0.11565212557931778</v>
      </c>
      <c r="F88" s="122">
        <f t="shared" si="4"/>
        <v>4.9794722661599309</v>
      </c>
      <c r="G88" s="122">
        <f t="shared" si="5"/>
        <v>0.33922776733482607</v>
      </c>
    </row>
    <row r="89" spans="1:7">
      <c r="A89" s="120" t="s">
        <v>281</v>
      </c>
      <c r="B89" s="121">
        <v>121.62401634872344</v>
      </c>
      <c r="C89" s="121">
        <v>131.21309526820264</v>
      </c>
      <c r="D89" s="121">
        <v>137.76034725245287</v>
      </c>
      <c r="E89" s="98">
        <f t="shared" si="3"/>
        <v>0.13267388619582282</v>
      </c>
      <c r="F89" s="122">
        <f t="shared" si="4"/>
        <v>16.13633090372943</v>
      </c>
      <c r="G89" s="122">
        <f t="shared" si="5"/>
        <v>6.5472519842502379</v>
      </c>
    </row>
    <row r="90" spans="1:7">
      <c r="A90" s="120" t="s">
        <v>174</v>
      </c>
      <c r="B90" s="123">
        <v>64.419237130394393</v>
      </c>
      <c r="C90" s="123">
        <v>69.266218564183191</v>
      </c>
      <c r="D90" s="123">
        <v>71.801883188423346</v>
      </c>
      <c r="E90" s="118">
        <f t="shared" si="3"/>
        <v>0.11460312768195854</v>
      </c>
      <c r="F90" s="124">
        <f t="shared" si="4"/>
        <v>7.3826460580289535</v>
      </c>
      <c r="G90" s="124">
        <f t="shared" si="5"/>
        <v>2.5356646242401553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84"/>
  <sheetViews>
    <sheetView zoomScaleNormal="100" workbookViewId="0">
      <selection activeCell="H13" sqref="H13"/>
    </sheetView>
  </sheetViews>
  <sheetFormatPr defaultRowHeight="14.5"/>
  <cols>
    <col min="1" max="1" width="16.08984375" customWidth="1"/>
    <col min="5" max="5" width="30.54296875" customWidth="1"/>
    <col min="6" max="6" width="30" customWidth="1"/>
    <col min="7" max="7" width="33.453125" customWidth="1"/>
    <col min="9" max="9" width="12.36328125" customWidth="1"/>
  </cols>
  <sheetData>
    <row r="1" spans="1:10" ht="49.5" customHeight="1">
      <c r="A1" s="66" t="s">
        <v>175</v>
      </c>
      <c r="B1" s="119">
        <v>41974</v>
      </c>
      <c r="C1" s="119">
        <v>42309</v>
      </c>
      <c r="D1" s="119">
        <v>42339</v>
      </c>
      <c r="E1" s="1" t="s">
        <v>302</v>
      </c>
      <c r="F1" s="1" t="s">
        <v>303</v>
      </c>
      <c r="G1" s="1" t="s">
        <v>304</v>
      </c>
    </row>
    <row r="2" spans="1:10">
      <c r="A2" s="125" t="s">
        <v>176</v>
      </c>
      <c r="B2" s="126">
        <v>59.064890714448964</v>
      </c>
      <c r="C2" s="127">
        <v>62.913424655203137</v>
      </c>
      <c r="D2" s="127">
        <v>65.230340364789697</v>
      </c>
      <c r="E2" s="98">
        <f>(D2-B2)/B2</f>
        <v>0.10438434026988705</v>
      </c>
      <c r="F2" s="128">
        <f>(D2-B2)</f>
        <v>6.165449650340733</v>
      </c>
      <c r="G2" s="128">
        <f>(D2-C2)</f>
        <v>2.31691570958656</v>
      </c>
      <c r="I2" s="156"/>
      <c r="J2" s="157"/>
    </row>
    <row r="3" spans="1:10">
      <c r="A3" s="102" t="s">
        <v>177</v>
      </c>
      <c r="B3" s="129">
        <v>53.242813891799265</v>
      </c>
      <c r="C3" s="130">
        <v>57.168428687960457</v>
      </c>
      <c r="D3" s="130">
        <v>59.224866618380652</v>
      </c>
      <c r="E3" s="98">
        <f t="shared" ref="E3:E66" si="0">(D3-B3)/B3</f>
        <v>0.11235418057990307</v>
      </c>
      <c r="F3" s="128">
        <f t="shared" ref="F3:F66" si="1">(D3-B3)</f>
        <v>5.9820527265813865</v>
      </c>
      <c r="G3" s="128">
        <f t="shared" ref="G3:G66" si="2">(D3-C3)</f>
        <v>2.056437930420195</v>
      </c>
      <c r="I3" s="156"/>
      <c r="J3" s="157"/>
    </row>
    <row r="4" spans="1:10">
      <c r="A4" s="102" t="s">
        <v>178</v>
      </c>
      <c r="B4" s="129">
        <v>53.911572753496607</v>
      </c>
      <c r="C4" s="130">
        <v>57.288800424878318</v>
      </c>
      <c r="D4" s="130">
        <v>59.851490832581902</v>
      </c>
      <c r="E4" s="98">
        <f t="shared" si="0"/>
        <v>0.11017890548741305</v>
      </c>
      <c r="F4" s="128">
        <f t="shared" si="1"/>
        <v>5.9399180790852952</v>
      </c>
      <c r="G4" s="128">
        <f t="shared" si="2"/>
        <v>2.5626904077035846</v>
      </c>
      <c r="I4" s="156"/>
      <c r="J4" s="157"/>
    </row>
    <row r="5" spans="1:10">
      <c r="A5" s="102" t="s">
        <v>179</v>
      </c>
      <c r="B5" s="129">
        <v>56.108035489093737</v>
      </c>
      <c r="C5" s="130">
        <v>58.021954520275152</v>
      </c>
      <c r="D5" s="130">
        <v>60.246246650669164</v>
      </c>
      <c r="E5" s="98">
        <f t="shared" si="0"/>
        <v>7.3754340630582421E-2</v>
      </c>
      <c r="F5" s="128">
        <f t="shared" si="1"/>
        <v>4.1382111615754269</v>
      </c>
      <c r="G5" s="128">
        <f t="shared" si="2"/>
        <v>2.2242921303940122</v>
      </c>
      <c r="I5" s="156"/>
      <c r="J5" s="157"/>
    </row>
    <row r="6" spans="1:10">
      <c r="A6" s="102" t="s">
        <v>181</v>
      </c>
      <c r="B6" s="129">
        <v>53.77364817066595</v>
      </c>
      <c r="C6" s="130">
        <v>58.322246958409139</v>
      </c>
      <c r="D6" s="130">
        <v>59.331563223948123</v>
      </c>
      <c r="E6" s="98">
        <f t="shared" si="0"/>
        <v>0.10335759693377229</v>
      </c>
      <c r="F6" s="128">
        <f t="shared" si="1"/>
        <v>5.5579150532821728</v>
      </c>
      <c r="G6" s="128">
        <f t="shared" si="2"/>
        <v>1.0093162655389847</v>
      </c>
      <c r="I6" s="156"/>
      <c r="J6" s="157"/>
    </row>
    <row r="7" spans="1:10">
      <c r="A7" s="102" t="s">
        <v>182</v>
      </c>
      <c r="B7" s="129">
        <v>70.14221779499178</v>
      </c>
      <c r="C7" s="130">
        <v>74.155994268294279</v>
      </c>
      <c r="D7" s="130">
        <v>76.871858657707818</v>
      </c>
      <c r="E7" s="98">
        <f t="shared" si="0"/>
        <v>9.5942801272481892E-2</v>
      </c>
      <c r="F7" s="128">
        <f t="shared" si="1"/>
        <v>6.7296408627160389</v>
      </c>
      <c r="G7" s="128">
        <f t="shared" si="2"/>
        <v>2.7158643894135395</v>
      </c>
      <c r="I7" s="156"/>
      <c r="J7" s="157"/>
    </row>
    <row r="8" spans="1:10">
      <c r="A8" s="102" t="s">
        <v>183</v>
      </c>
      <c r="B8" s="129">
        <v>59.508821249657565</v>
      </c>
      <c r="C8" s="130">
        <v>65.337675456992969</v>
      </c>
      <c r="D8" s="130">
        <v>66.253191120191488</v>
      </c>
      <c r="E8" s="98">
        <f t="shared" si="0"/>
        <v>0.11333395165465041</v>
      </c>
      <c r="F8" s="128">
        <f t="shared" si="1"/>
        <v>6.744369870533923</v>
      </c>
      <c r="G8" s="128">
        <f t="shared" si="2"/>
        <v>0.91551566319851929</v>
      </c>
      <c r="I8" s="156"/>
      <c r="J8" s="157"/>
    </row>
    <row r="9" spans="1:10">
      <c r="A9" s="102" t="s">
        <v>185</v>
      </c>
      <c r="B9" s="129">
        <v>66.479942768546962</v>
      </c>
      <c r="C9" s="130">
        <v>63.827514564021662</v>
      </c>
      <c r="D9" s="130">
        <v>64.869065833968378</v>
      </c>
      <c r="E9" s="98">
        <f t="shared" si="0"/>
        <v>-2.4231021681034356E-2</v>
      </c>
      <c r="F9" s="128">
        <f t="shared" si="1"/>
        <v>-1.6108769345785845</v>
      </c>
      <c r="G9" s="128">
        <f t="shared" si="2"/>
        <v>1.0415512699467158</v>
      </c>
      <c r="I9" s="156"/>
      <c r="J9" s="157"/>
    </row>
    <row r="10" spans="1:10">
      <c r="A10" s="102" t="s">
        <v>186</v>
      </c>
      <c r="B10" s="129">
        <v>53.888070285492198</v>
      </c>
      <c r="C10" s="130">
        <v>57.524276181274388</v>
      </c>
      <c r="D10" s="130">
        <v>59.688330569748885</v>
      </c>
      <c r="E10" s="98">
        <f t="shared" si="0"/>
        <v>0.10763533103946087</v>
      </c>
      <c r="F10" s="128">
        <f t="shared" si="1"/>
        <v>5.8002602842566873</v>
      </c>
      <c r="G10" s="128">
        <f t="shared" si="2"/>
        <v>2.1640543884744972</v>
      </c>
      <c r="I10" s="156"/>
      <c r="J10" s="157"/>
    </row>
    <row r="11" spans="1:10">
      <c r="A11" s="102" t="s">
        <v>187</v>
      </c>
      <c r="B11" s="129">
        <v>56.022555017448809</v>
      </c>
      <c r="C11" s="130">
        <v>59.849481869287494</v>
      </c>
      <c r="D11" s="130">
        <v>62.311282635699555</v>
      </c>
      <c r="E11" s="98">
        <f>(D11-B11)/B11</f>
        <v>0.11225349533401424</v>
      </c>
      <c r="F11" s="128">
        <f t="shared" si="1"/>
        <v>6.2887276182507463</v>
      </c>
      <c r="G11" s="128">
        <f t="shared" si="2"/>
        <v>2.4618007664120611</v>
      </c>
      <c r="I11" s="156"/>
      <c r="J11" s="157"/>
    </row>
    <row r="12" spans="1:10">
      <c r="A12" s="102" t="s">
        <v>191</v>
      </c>
      <c r="B12" s="129">
        <v>67.121878528169447</v>
      </c>
      <c r="C12" s="130">
        <v>66.871906165054298</v>
      </c>
      <c r="D12" s="130">
        <v>74.585853512726317</v>
      </c>
      <c r="E12" s="98">
        <f t="shared" si="0"/>
        <v>0.11120032913596747</v>
      </c>
      <c r="F12" s="128">
        <f t="shared" si="1"/>
        <v>7.4639749845568701</v>
      </c>
      <c r="G12" s="128">
        <f t="shared" si="2"/>
        <v>7.7139473476720184</v>
      </c>
      <c r="I12" s="156"/>
      <c r="J12" s="157"/>
    </row>
    <row r="13" spans="1:10">
      <c r="A13" s="102" t="s">
        <v>192</v>
      </c>
      <c r="B13" s="129">
        <v>54.212764778081322</v>
      </c>
      <c r="C13" s="130">
        <v>60.126008108755904</v>
      </c>
      <c r="D13" s="130">
        <v>60.334857050164239</v>
      </c>
      <c r="E13" s="98">
        <f t="shared" si="0"/>
        <v>0.11292713620387297</v>
      </c>
      <c r="F13" s="128">
        <f t="shared" si="1"/>
        <v>6.1220922720829165</v>
      </c>
      <c r="G13" s="128">
        <f t="shared" si="2"/>
        <v>0.2088489414083341</v>
      </c>
      <c r="I13" s="156"/>
      <c r="J13" s="157"/>
    </row>
    <row r="14" spans="1:10">
      <c r="A14" s="102" t="s">
        <v>193</v>
      </c>
      <c r="B14" s="129">
        <v>54.893532891341458</v>
      </c>
      <c r="C14" s="130">
        <v>58.913561513980866</v>
      </c>
      <c r="D14" s="130">
        <v>60.19014082148658</v>
      </c>
      <c r="E14" s="98">
        <f t="shared" si="0"/>
        <v>9.6488741954893806E-2</v>
      </c>
      <c r="F14" s="128">
        <f t="shared" si="1"/>
        <v>5.2966079301451217</v>
      </c>
      <c r="G14" s="128">
        <f t="shared" si="2"/>
        <v>1.2765793075057132</v>
      </c>
      <c r="I14" s="156"/>
      <c r="J14" s="157"/>
    </row>
    <row r="15" spans="1:10">
      <c r="A15" s="102" t="s">
        <v>194</v>
      </c>
      <c r="B15" s="129">
        <v>58.225350361308536</v>
      </c>
      <c r="C15" s="130">
        <v>59.131406486521307</v>
      </c>
      <c r="D15" s="130">
        <v>63.812978513846602</v>
      </c>
      <c r="E15" s="98">
        <f t="shared" si="0"/>
        <v>9.5965556546502365E-2</v>
      </c>
      <c r="F15" s="128">
        <f t="shared" si="1"/>
        <v>5.5876281525380662</v>
      </c>
      <c r="G15" s="128">
        <f t="shared" si="2"/>
        <v>4.681572027325295</v>
      </c>
      <c r="I15" s="156"/>
      <c r="J15" s="157"/>
    </row>
    <row r="16" spans="1:10">
      <c r="A16" s="102" t="s">
        <v>195</v>
      </c>
      <c r="B16" s="129">
        <v>55.480693844254347</v>
      </c>
      <c r="C16" s="130">
        <v>59.328216163681084</v>
      </c>
      <c r="D16" s="130">
        <v>61.497855289909523</v>
      </c>
      <c r="E16" s="98">
        <f t="shared" si="0"/>
        <v>0.10845505037385759</v>
      </c>
      <c r="F16" s="128">
        <f t="shared" si="1"/>
        <v>6.0171614456551765</v>
      </c>
      <c r="G16" s="128">
        <f t="shared" si="2"/>
        <v>2.1696391262284394</v>
      </c>
      <c r="I16" s="156"/>
      <c r="J16" s="157"/>
    </row>
    <row r="17" spans="1:10">
      <c r="A17" s="102" t="s">
        <v>196</v>
      </c>
      <c r="B17" s="129">
        <v>64.060387051611244</v>
      </c>
      <c r="C17" s="130">
        <v>70.082191391267571</v>
      </c>
      <c r="D17" s="130">
        <v>72.847641016627733</v>
      </c>
      <c r="E17" s="98">
        <f t="shared" si="0"/>
        <v>0.13717141543239353</v>
      </c>
      <c r="F17" s="128">
        <f t="shared" si="1"/>
        <v>8.7872539650164896</v>
      </c>
      <c r="G17" s="128">
        <f t="shared" si="2"/>
        <v>2.7654496253601621</v>
      </c>
    </row>
    <row r="18" spans="1:10">
      <c r="A18" s="102" t="s">
        <v>197</v>
      </c>
      <c r="B18" s="129">
        <v>57.98610670358341</v>
      </c>
      <c r="C18" s="130">
        <v>63.332585016148755</v>
      </c>
      <c r="D18" s="130">
        <v>64.997699478889075</v>
      </c>
      <c r="E18" s="98">
        <f t="shared" si="0"/>
        <v>0.12091849537593399</v>
      </c>
      <c r="F18" s="128">
        <f t="shared" si="1"/>
        <v>7.0115927753056653</v>
      </c>
      <c r="G18" s="128">
        <f t="shared" si="2"/>
        <v>1.6651144627403198</v>
      </c>
      <c r="I18" s="106"/>
      <c r="J18" s="103"/>
    </row>
    <row r="19" spans="1:10">
      <c r="A19" s="102" t="s">
        <v>198</v>
      </c>
      <c r="B19" s="129">
        <v>58.592337313632498</v>
      </c>
      <c r="C19" s="130">
        <v>64.45737145698061</v>
      </c>
      <c r="D19" s="130">
        <v>64.737797924676997</v>
      </c>
      <c r="E19" s="98">
        <f t="shared" si="0"/>
        <v>0.10488505652452702</v>
      </c>
      <c r="F19" s="128">
        <f t="shared" si="1"/>
        <v>6.1454606110444985</v>
      </c>
      <c r="G19" s="128">
        <f t="shared" si="2"/>
        <v>0.28042646769638679</v>
      </c>
      <c r="I19" s="106"/>
      <c r="J19" s="103"/>
    </row>
    <row r="20" spans="1:10">
      <c r="A20" s="102" t="s">
        <v>199</v>
      </c>
      <c r="B20" s="129">
        <v>52.45183981888993</v>
      </c>
      <c r="C20" s="130">
        <v>56.338525110430567</v>
      </c>
      <c r="D20" s="130">
        <v>57.586502855209275</v>
      </c>
      <c r="E20" s="98">
        <f t="shared" si="0"/>
        <v>9.7892906217374578E-2</v>
      </c>
      <c r="F20" s="128">
        <f t="shared" si="1"/>
        <v>5.1346630363193455</v>
      </c>
      <c r="G20" s="128">
        <f t="shared" si="2"/>
        <v>1.2479777447787086</v>
      </c>
      <c r="I20" s="106"/>
      <c r="J20" s="103"/>
    </row>
    <row r="21" spans="1:10">
      <c r="A21" s="102" t="s">
        <v>200</v>
      </c>
      <c r="B21" s="129">
        <v>52.853374464883402</v>
      </c>
      <c r="C21" s="130">
        <v>56.754156961329343</v>
      </c>
      <c r="D21" s="130">
        <v>59.089500002094887</v>
      </c>
      <c r="E21" s="98">
        <f t="shared" si="0"/>
        <v>0.1179891653153549</v>
      </c>
      <c r="F21" s="128">
        <f t="shared" si="1"/>
        <v>6.2361255372114854</v>
      </c>
      <c r="G21" s="128">
        <f t="shared" si="2"/>
        <v>2.3353430407655438</v>
      </c>
      <c r="I21" s="106"/>
      <c r="J21" s="103"/>
    </row>
    <row r="22" spans="1:10">
      <c r="A22" s="102" t="s">
        <v>113</v>
      </c>
      <c r="B22" s="129">
        <v>55.077289115326884</v>
      </c>
      <c r="C22" s="130">
        <v>59.114124959927189</v>
      </c>
      <c r="D22" s="130">
        <v>60.464558471557055</v>
      </c>
      <c r="E22" s="98">
        <f t="shared" si="0"/>
        <v>9.7812899704444664E-2</v>
      </c>
      <c r="F22" s="128">
        <f t="shared" si="1"/>
        <v>5.3872693562301706</v>
      </c>
      <c r="G22" s="128">
        <f t="shared" si="2"/>
        <v>1.3504335116298662</v>
      </c>
      <c r="I22" s="106"/>
      <c r="J22" s="103"/>
    </row>
    <row r="23" spans="1:10">
      <c r="A23" s="102" t="s">
        <v>202</v>
      </c>
      <c r="B23" s="129">
        <v>53.142114548506029</v>
      </c>
      <c r="C23" s="130">
        <v>57.79100109461956</v>
      </c>
      <c r="D23" s="130">
        <v>58.734496482090869</v>
      </c>
      <c r="E23" s="98">
        <f t="shared" si="0"/>
        <v>0.10523446387291069</v>
      </c>
      <c r="F23" s="128">
        <f t="shared" si="1"/>
        <v>5.5923819335848393</v>
      </c>
      <c r="G23" s="128">
        <f t="shared" si="2"/>
        <v>0.94349538747130879</v>
      </c>
      <c r="I23" s="106"/>
      <c r="J23" s="103"/>
    </row>
    <row r="24" spans="1:10">
      <c r="A24" s="102" t="s">
        <v>203</v>
      </c>
      <c r="B24" s="129">
        <v>56.951191777713603</v>
      </c>
      <c r="C24" s="130">
        <v>60.444470980614035</v>
      </c>
      <c r="D24" s="130">
        <v>62.341658644684941</v>
      </c>
      <c r="E24" s="98">
        <f t="shared" si="0"/>
        <v>9.4650642044698335E-2</v>
      </c>
      <c r="F24" s="128">
        <f t="shared" si="1"/>
        <v>5.3904668669713374</v>
      </c>
      <c r="G24" s="128">
        <f t="shared" si="2"/>
        <v>1.8971876640709056</v>
      </c>
      <c r="I24" s="106"/>
      <c r="J24" s="103"/>
    </row>
    <row r="25" spans="1:10">
      <c r="A25" s="102" t="s">
        <v>204</v>
      </c>
      <c r="B25" s="129">
        <v>63.279264583490956</v>
      </c>
      <c r="C25" s="130">
        <v>63.920825785411338</v>
      </c>
      <c r="D25" s="130">
        <v>68.198605810562455</v>
      </c>
      <c r="E25" s="98">
        <f t="shared" si="0"/>
        <v>7.7740176967146912E-2</v>
      </c>
      <c r="F25" s="128">
        <f t="shared" si="1"/>
        <v>4.9193412270714987</v>
      </c>
      <c r="G25" s="128">
        <f t="shared" si="2"/>
        <v>4.2777800251511167</v>
      </c>
      <c r="I25" s="106"/>
      <c r="J25" s="103"/>
    </row>
    <row r="26" spans="1:10">
      <c r="A26" s="102" t="s">
        <v>205</v>
      </c>
      <c r="B26" s="129">
        <v>59.916293453482751</v>
      </c>
      <c r="C26" s="130">
        <v>62.513957363704648</v>
      </c>
      <c r="D26" s="130">
        <v>65.399094160168303</v>
      </c>
      <c r="E26" s="98">
        <f t="shared" si="0"/>
        <v>9.1507674968950431E-2</v>
      </c>
      <c r="F26" s="128">
        <f t="shared" si="1"/>
        <v>5.482800706685552</v>
      </c>
      <c r="G26" s="128">
        <f t="shared" si="2"/>
        <v>2.8851367964636552</v>
      </c>
      <c r="I26" s="106"/>
      <c r="J26" s="103"/>
    </row>
    <row r="27" spans="1:10">
      <c r="A27" s="102" t="s">
        <v>206</v>
      </c>
      <c r="B27" s="129">
        <v>66.805292483077366</v>
      </c>
      <c r="C27" s="130">
        <v>69.343748057161633</v>
      </c>
      <c r="D27" s="130">
        <v>75.121437645108315</v>
      </c>
      <c r="E27" s="98">
        <f t="shared" si="0"/>
        <v>0.12448332838506074</v>
      </c>
      <c r="F27" s="128">
        <f t="shared" si="1"/>
        <v>8.3161451620309492</v>
      </c>
      <c r="G27" s="128">
        <f t="shared" si="2"/>
        <v>5.7776895879466821</v>
      </c>
      <c r="I27" s="106"/>
      <c r="J27" s="103"/>
    </row>
    <row r="28" spans="1:10">
      <c r="A28" s="102" t="s">
        <v>207</v>
      </c>
      <c r="B28" s="129">
        <v>52.666571694017719</v>
      </c>
      <c r="C28" s="130">
        <v>58.090080196243882</v>
      </c>
      <c r="D28" s="130">
        <v>59.394992304291407</v>
      </c>
      <c r="E28" s="98">
        <f t="shared" si="0"/>
        <v>0.12775505209195065</v>
      </c>
      <c r="F28" s="128">
        <f t="shared" si="1"/>
        <v>6.7284206102736874</v>
      </c>
      <c r="G28" s="128">
        <f t="shared" si="2"/>
        <v>1.3049121080475246</v>
      </c>
      <c r="I28" s="106"/>
      <c r="J28" s="103"/>
    </row>
    <row r="29" spans="1:10">
      <c r="A29" s="102" t="s">
        <v>208</v>
      </c>
      <c r="B29" s="129">
        <v>49.11278463808106</v>
      </c>
      <c r="C29" s="130">
        <v>54.032367156712219</v>
      </c>
      <c r="D29" s="130">
        <v>54.266183189129244</v>
      </c>
      <c r="E29" s="98">
        <f t="shared" si="0"/>
        <v>0.10492987903301136</v>
      </c>
      <c r="F29" s="128">
        <f t="shared" si="1"/>
        <v>5.1533985510481841</v>
      </c>
      <c r="G29" s="128">
        <f t="shared" si="2"/>
        <v>0.23381603241702464</v>
      </c>
      <c r="I29" s="106"/>
      <c r="J29" s="103"/>
    </row>
    <row r="30" spans="1:10">
      <c r="A30" s="102" t="s">
        <v>209</v>
      </c>
      <c r="B30" s="129">
        <v>59.13549427482635</v>
      </c>
      <c r="C30" s="130">
        <v>61.255667216199221</v>
      </c>
      <c r="D30" s="130">
        <v>62.352964014402154</v>
      </c>
      <c r="E30" s="98">
        <f t="shared" si="0"/>
        <v>5.440843572935964E-2</v>
      </c>
      <c r="F30" s="128">
        <f t="shared" si="1"/>
        <v>3.2174697395758045</v>
      </c>
      <c r="G30" s="128">
        <f t="shared" si="2"/>
        <v>1.0972967982029331</v>
      </c>
      <c r="I30" s="106"/>
      <c r="J30" s="103"/>
    </row>
    <row r="31" spans="1:10">
      <c r="A31" s="102" t="s">
        <v>210</v>
      </c>
      <c r="B31" s="129">
        <v>58.320687907287137</v>
      </c>
      <c r="C31" s="130">
        <v>59.64423270907907</v>
      </c>
      <c r="D31" s="130">
        <v>60.866125749713589</v>
      </c>
      <c r="E31" s="98">
        <f t="shared" si="0"/>
        <v>4.3645538723290689E-2</v>
      </c>
      <c r="F31" s="128">
        <f t="shared" si="1"/>
        <v>2.5454378424264519</v>
      </c>
      <c r="G31" s="128">
        <f t="shared" si="2"/>
        <v>1.2218930406345194</v>
      </c>
      <c r="I31" s="106"/>
      <c r="J31" s="103"/>
    </row>
    <row r="32" spans="1:10">
      <c r="A32" s="102" t="s">
        <v>211</v>
      </c>
      <c r="B32" s="129">
        <v>58.761496051056177</v>
      </c>
      <c r="C32" s="130">
        <v>62.812954567107766</v>
      </c>
      <c r="D32" s="130">
        <v>64.37073594155342</v>
      </c>
      <c r="E32" s="98">
        <f t="shared" si="0"/>
        <v>9.5457744738553549E-2</v>
      </c>
      <c r="F32" s="128">
        <f t="shared" si="1"/>
        <v>5.6092398904972427</v>
      </c>
      <c r="G32" s="128">
        <f t="shared" si="2"/>
        <v>1.5577813744456535</v>
      </c>
      <c r="I32" s="106"/>
      <c r="J32" s="103"/>
    </row>
    <row r="33" spans="1:10">
      <c r="A33" s="102" t="s">
        <v>213</v>
      </c>
      <c r="B33" s="129">
        <v>54.547128060129054</v>
      </c>
      <c r="C33" s="130">
        <v>58.308837278212316</v>
      </c>
      <c r="D33" s="130">
        <v>60.386307784494569</v>
      </c>
      <c r="E33" s="98">
        <f t="shared" si="0"/>
        <v>0.10704834391883655</v>
      </c>
      <c r="F33" s="128">
        <f t="shared" si="1"/>
        <v>5.8391797243655148</v>
      </c>
      <c r="G33" s="128">
        <f t="shared" si="2"/>
        <v>2.0774705062822534</v>
      </c>
    </row>
    <row r="34" spans="1:10">
      <c r="A34" s="102" t="s">
        <v>231</v>
      </c>
      <c r="B34" s="129">
        <v>55.98491926006529</v>
      </c>
      <c r="C34" s="130">
        <v>61.208326217411532</v>
      </c>
      <c r="D34" s="130">
        <v>61.398374557579984</v>
      </c>
      <c r="E34" s="98">
        <f t="shared" si="0"/>
        <v>9.6694884427138514E-2</v>
      </c>
      <c r="F34" s="128">
        <f t="shared" si="1"/>
        <v>5.4134552975146946</v>
      </c>
      <c r="G34" s="128">
        <f t="shared" si="2"/>
        <v>0.19004834016845251</v>
      </c>
      <c r="I34" s="106"/>
      <c r="J34" s="103"/>
    </row>
    <row r="35" spans="1:10">
      <c r="A35" s="102" t="s">
        <v>214</v>
      </c>
      <c r="B35" s="129">
        <v>71.689501986443716</v>
      </c>
      <c r="C35" s="130">
        <v>78.411058843260889</v>
      </c>
      <c r="D35" s="130">
        <v>80.821170223045854</v>
      </c>
      <c r="E35" s="98">
        <f t="shared" si="0"/>
        <v>0.12737803979066434</v>
      </c>
      <c r="F35" s="128">
        <f t="shared" si="1"/>
        <v>9.1316682366021382</v>
      </c>
      <c r="G35" s="128">
        <f t="shared" si="2"/>
        <v>2.4101113797849649</v>
      </c>
      <c r="I35" s="106"/>
      <c r="J35" s="103"/>
    </row>
    <row r="36" spans="1:10">
      <c r="A36" s="102" t="s">
        <v>215</v>
      </c>
      <c r="B36" s="129">
        <v>63.795230556999869</v>
      </c>
      <c r="C36" s="130">
        <v>69.219356078184191</v>
      </c>
      <c r="D36" s="130">
        <v>71.766891833051588</v>
      </c>
      <c r="E36" s="98">
        <f t="shared" si="0"/>
        <v>0.12495701020986492</v>
      </c>
      <c r="F36" s="128">
        <f t="shared" si="1"/>
        <v>7.9716612760517194</v>
      </c>
      <c r="G36" s="128">
        <f t="shared" si="2"/>
        <v>2.5475357548673969</v>
      </c>
      <c r="I36" s="106"/>
      <c r="J36" s="103"/>
    </row>
    <row r="37" spans="1:10">
      <c r="A37" s="102" t="s">
        <v>219</v>
      </c>
      <c r="B37" s="129">
        <v>57.751146824961182</v>
      </c>
      <c r="C37" s="130">
        <v>60.981755922212663</v>
      </c>
      <c r="D37" s="130">
        <v>63.82438569754008</v>
      </c>
      <c r="E37" s="98">
        <f t="shared" si="0"/>
        <v>0.10516222112413401</v>
      </c>
      <c r="F37" s="128">
        <f t="shared" si="1"/>
        <v>6.0732388725788979</v>
      </c>
      <c r="G37" s="128">
        <f t="shared" si="2"/>
        <v>2.842629775327417</v>
      </c>
      <c r="I37" s="106"/>
      <c r="J37" s="103"/>
    </row>
    <row r="38" spans="1:10">
      <c r="A38" s="102" t="s">
        <v>220</v>
      </c>
      <c r="B38" s="129">
        <v>55.923319774642088</v>
      </c>
      <c r="C38" s="130">
        <v>59.842019914968724</v>
      </c>
      <c r="D38" s="130">
        <v>62.666796635387165</v>
      </c>
      <c r="E38" s="98">
        <f t="shared" si="0"/>
        <v>0.12058434456179841</v>
      </c>
      <c r="F38" s="128">
        <f t="shared" si="1"/>
        <v>6.7434768607450764</v>
      </c>
      <c r="G38" s="128">
        <f t="shared" si="2"/>
        <v>2.8247767204184413</v>
      </c>
      <c r="I38" s="106"/>
      <c r="J38" s="103"/>
    </row>
    <row r="39" spans="1:10">
      <c r="A39" s="102" t="s">
        <v>221</v>
      </c>
      <c r="B39" s="129">
        <v>57.292177859378917</v>
      </c>
      <c r="C39" s="130">
        <v>62.003601809604177</v>
      </c>
      <c r="D39" s="130">
        <v>64.694798108218066</v>
      </c>
      <c r="E39" s="98">
        <f t="shared" si="0"/>
        <v>0.12920821873814167</v>
      </c>
      <c r="F39" s="128">
        <f t="shared" si="1"/>
        <v>7.402620248839149</v>
      </c>
      <c r="G39" s="128">
        <f t="shared" si="2"/>
        <v>2.6911962986138889</v>
      </c>
      <c r="I39" s="106"/>
      <c r="J39" s="103"/>
    </row>
    <row r="40" spans="1:10">
      <c r="A40" s="102" t="s">
        <v>131</v>
      </c>
      <c r="B40" s="129">
        <v>62.956674731701902</v>
      </c>
      <c r="C40" s="130">
        <v>67.206215541739397</v>
      </c>
      <c r="D40" s="130">
        <v>69.502644597757765</v>
      </c>
      <c r="E40" s="98">
        <f t="shared" si="0"/>
        <v>0.10397578801536722</v>
      </c>
      <c r="F40" s="128">
        <f t="shared" si="1"/>
        <v>6.545969866055863</v>
      </c>
      <c r="G40" s="128">
        <f t="shared" si="2"/>
        <v>2.2964290560183684</v>
      </c>
      <c r="I40" s="106"/>
      <c r="J40" s="103"/>
    </row>
    <row r="41" spans="1:10">
      <c r="A41" s="102" t="s">
        <v>224</v>
      </c>
      <c r="B41" s="129">
        <v>59.443406510031991</v>
      </c>
      <c r="C41" s="130">
        <v>59.658923005560617</v>
      </c>
      <c r="D41" s="130">
        <v>64.731597366223355</v>
      </c>
      <c r="E41" s="98">
        <f t="shared" si="0"/>
        <v>8.8961773334758326E-2</v>
      </c>
      <c r="F41" s="128">
        <f t="shared" si="1"/>
        <v>5.2881908561913633</v>
      </c>
      <c r="G41" s="128">
        <f t="shared" si="2"/>
        <v>5.072674360662738</v>
      </c>
      <c r="I41" s="106"/>
      <c r="J41" s="103"/>
    </row>
    <row r="42" spans="1:10">
      <c r="A42" s="102" t="s">
        <v>225</v>
      </c>
      <c r="B42" s="129">
        <v>81.995034841897962</v>
      </c>
      <c r="C42" s="130">
        <v>85.855201658186857</v>
      </c>
      <c r="D42" s="130">
        <v>90.947392093873717</v>
      </c>
      <c r="E42" s="98">
        <f t="shared" si="0"/>
        <v>0.10918169946799346</v>
      </c>
      <c r="F42" s="128">
        <f t="shared" si="1"/>
        <v>8.952357251975755</v>
      </c>
      <c r="G42" s="128">
        <f t="shared" si="2"/>
        <v>5.0921904356868595</v>
      </c>
      <c r="I42" s="106"/>
      <c r="J42" s="103"/>
    </row>
    <row r="43" spans="1:10">
      <c r="A43" s="102" t="s">
        <v>226</v>
      </c>
      <c r="B43" s="129">
        <v>54.695970335071522</v>
      </c>
      <c r="C43" s="130">
        <v>59.535344076570517</v>
      </c>
      <c r="D43" s="130">
        <v>61.120892765862926</v>
      </c>
      <c r="E43" s="98">
        <f t="shared" si="0"/>
        <v>0.11746610200773218</v>
      </c>
      <c r="F43" s="128">
        <f t="shared" si="1"/>
        <v>6.4249224307914048</v>
      </c>
      <c r="G43" s="128">
        <f t="shared" si="2"/>
        <v>1.5855486892924091</v>
      </c>
      <c r="I43" s="106"/>
      <c r="J43" s="103"/>
    </row>
    <row r="44" spans="1:10">
      <c r="A44" s="102" t="s">
        <v>227</v>
      </c>
      <c r="B44" s="129">
        <v>60.322299928054512</v>
      </c>
      <c r="C44" s="130">
        <v>62.441638298476477</v>
      </c>
      <c r="D44" s="130">
        <v>67.227570728061536</v>
      </c>
      <c r="E44" s="98">
        <f t="shared" si="0"/>
        <v>0.11447293634763321</v>
      </c>
      <c r="F44" s="128">
        <f t="shared" si="1"/>
        <v>6.905270800007024</v>
      </c>
      <c r="G44" s="128">
        <f t="shared" si="2"/>
        <v>4.7859324295850598</v>
      </c>
      <c r="I44" s="106"/>
      <c r="J44" s="103"/>
    </row>
    <row r="45" spans="1:10">
      <c r="A45" s="102" t="s">
        <v>228</v>
      </c>
      <c r="B45" s="129">
        <v>51.943869819617895</v>
      </c>
      <c r="C45" s="130">
        <v>56.155891345644704</v>
      </c>
      <c r="D45" s="130">
        <v>57.641906411040551</v>
      </c>
      <c r="E45" s="98">
        <f t="shared" si="0"/>
        <v>0.10969603557089333</v>
      </c>
      <c r="F45" s="128">
        <f t="shared" si="1"/>
        <v>5.6980365914226567</v>
      </c>
      <c r="G45" s="128">
        <f t="shared" si="2"/>
        <v>1.486015065395847</v>
      </c>
      <c r="I45" s="106"/>
      <c r="J45" s="103"/>
    </row>
    <row r="46" spans="1:10">
      <c r="A46" s="102" t="s">
        <v>229</v>
      </c>
      <c r="B46" s="129">
        <v>63.028658377827</v>
      </c>
      <c r="C46" s="130">
        <v>67.276359955733668</v>
      </c>
      <c r="D46" s="130">
        <v>70.930551542395804</v>
      </c>
      <c r="E46" s="98">
        <f t="shared" si="0"/>
        <v>0.12536984552646974</v>
      </c>
      <c r="F46" s="128">
        <f t="shared" si="1"/>
        <v>7.9018931645688042</v>
      </c>
      <c r="G46" s="128">
        <f t="shared" si="2"/>
        <v>3.6541915866621366</v>
      </c>
      <c r="I46" s="106"/>
      <c r="J46" s="103"/>
    </row>
    <row r="47" spans="1:10">
      <c r="A47" s="102" t="s">
        <v>282</v>
      </c>
      <c r="B47" s="129">
        <v>55.28602756533931</v>
      </c>
      <c r="C47" s="130">
        <v>59.661296146799565</v>
      </c>
      <c r="D47" s="130">
        <v>61.52186983476161</v>
      </c>
      <c r="E47" s="98">
        <f t="shared" si="0"/>
        <v>0.11279237348084964</v>
      </c>
      <c r="F47" s="128">
        <f t="shared" si="1"/>
        <v>6.2358422694222995</v>
      </c>
      <c r="G47" s="128">
        <f t="shared" si="2"/>
        <v>1.8605736879620451</v>
      </c>
      <c r="I47" s="106"/>
      <c r="J47" s="103"/>
    </row>
    <row r="48" spans="1:10">
      <c r="A48" s="102" t="s">
        <v>230</v>
      </c>
      <c r="B48" s="129">
        <v>49.041756793112725</v>
      </c>
      <c r="C48" s="130">
        <v>53.061893479848827</v>
      </c>
      <c r="D48" s="130">
        <v>54.822115504257937</v>
      </c>
      <c r="E48" s="98">
        <f t="shared" si="0"/>
        <v>0.11786606127366521</v>
      </c>
      <c r="F48" s="128">
        <f t="shared" si="1"/>
        <v>5.7803587111452117</v>
      </c>
      <c r="G48" s="128">
        <f t="shared" si="2"/>
        <v>1.76022202440911</v>
      </c>
      <c r="I48" s="106"/>
      <c r="J48" s="103"/>
    </row>
    <row r="49" spans="1:7">
      <c r="A49" s="102" t="s">
        <v>232</v>
      </c>
      <c r="B49" s="129">
        <v>57.722178329434591</v>
      </c>
      <c r="C49" s="130">
        <v>62.850506008337369</v>
      </c>
      <c r="D49" s="130">
        <v>64.226699148628782</v>
      </c>
      <c r="E49" s="98">
        <f t="shared" si="0"/>
        <v>0.11268668313367004</v>
      </c>
      <c r="F49" s="128">
        <f t="shared" si="1"/>
        <v>6.504520819194191</v>
      </c>
      <c r="G49" s="128">
        <f t="shared" si="2"/>
        <v>1.3761931402914129</v>
      </c>
    </row>
    <row r="50" spans="1:7">
      <c r="A50" s="102" t="s">
        <v>233</v>
      </c>
      <c r="B50" s="129">
        <v>59.037810957955486</v>
      </c>
      <c r="C50" s="130">
        <v>59.229591211800376</v>
      </c>
      <c r="D50" s="130">
        <v>62.139939722807156</v>
      </c>
      <c r="E50" s="98">
        <f t="shared" si="0"/>
        <v>5.2544779599990425E-2</v>
      </c>
      <c r="F50" s="128">
        <f t="shared" si="1"/>
        <v>3.1021287648516704</v>
      </c>
      <c r="G50" s="128">
        <f t="shared" si="2"/>
        <v>2.9103485110067808</v>
      </c>
    </row>
    <row r="51" spans="1:7">
      <c r="A51" s="102" t="s">
        <v>234</v>
      </c>
      <c r="B51" s="129">
        <v>49.893552335735393</v>
      </c>
      <c r="C51" s="130">
        <v>53.868040168763429</v>
      </c>
      <c r="D51" s="130">
        <v>55.187991610359717</v>
      </c>
      <c r="E51" s="98">
        <f t="shared" si="0"/>
        <v>0.10611469872896329</v>
      </c>
      <c r="F51" s="128">
        <f t="shared" si="1"/>
        <v>5.2944392746243238</v>
      </c>
      <c r="G51" s="128">
        <f t="shared" si="2"/>
        <v>1.3199514415962881</v>
      </c>
    </row>
    <row r="52" spans="1:7">
      <c r="A52" s="102" t="s">
        <v>235</v>
      </c>
      <c r="B52" s="129">
        <v>52.197030420601592</v>
      </c>
      <c r="C52" s="130">
        <v>54.343656142015355</v>
      </c>
      <c r="D52" s="130">
        <v>56.721184792717636</v>
      </c>
      <c r="E52" s="98">
        <f t="shared" si="0"/>
        <v>8.6674554771805759E-2</v>
      </c>
      <c r="F52" s="128">
        <f t="shared" si="1"/>
        <v>4.524154372116044</v>
      </c>
      <c r="G52" s="128">
        <f t="shared" si="2"/>
        <v>2.3775286507022813</v>
      </c>
    </row>
    <row r="53" spans="1:7">
      <c r="A53" s="102" t="s">
        <v>236</v>
      </c>
      <c r="B53" s="129">
        <v>51.081449454546217</v>
      </c>
      <c r="C53" s="130">
        <v>54.774140364462987</v>
      </c>
      <c r="D53" s="130">
        <v>56.3475904760258</v>
      </c>
      <c r="E53" s="98">
        <f t="shared" si="0"/>
        <v>0.10309302256909432</v>
      </c>
      <c r="F53" s="128">
        <f t="shared" si="1"/>
        <v>5.2661410214795836</v>
      </c>
      <c r="G53" s="128">
        <f t="shared" si="2"/>
        <v>1.5734501115628134</v>
      </c>
    </row>
    <row r="54" spans="1:7">
      <c r="A54" s="102" t="s">
        <v>238</v>
      </c>
      <c r="B54" s="129">
        <v>57.39645703836365</v>
      </c>
      <c r="C54" s="130">
        <v>56.574871172412166</v>
      </c>
      <c r="D54" s="130">
        <v>61.828517980379793</v>
      </c>
      <c r="E54" s="98">
        <f t="shared" si="0"/>
        <v>7.721837149379733E-2</v>
      </c>
      <c r="F54" s="128">
        <f t="shared" si="1"/>
        <v>4.4320609420161432</v>
      </c>
      <c r="G54" s="128">
        <f t="shared" si="2"/>
        <v>5.2536468079676268</v>
      </c>
    </row>
    <row r="55" spans="1:7">
      <c r="A55" s="102" t="s">
        <v>239</v>
      </c>
      <c r="B55" s="129">
        <v>63.174501595840617</v>
      </c>
      <c r="C55" s="130">
        <v>66.731164433035275</v>
      </c>
      <c r="D55" s="130">
        <v>70.677862132867119</v>
      </c>
      <c r="E55" s="98">
        <f t="shared" si="0"/>
        <v>0.11877197836920522</v>
      </c>
      <c r="F55" s="128">
        <f t="shared" si="1"/>
        <v>7.5033605370265022</v>
      </c>
      <c r="G55" s="128">
        <f t="shared" si="2"/>
        <v>3.9466976998318444</v>
      </c>
    </row>
    <row r="56" spans="1:7">
      <c r="A56" s="102" t="s">
        <v>240</v>
      </c>
      <c r="B56" s="129">
        <v>55.188921163669548</v>
      </c>
      <c r="C56" s="130">
        <v>59.506570999235606</v>
      </c>
      <c r="D56" s="130">
        <v>61.168291802936338</v>
      </c>
      <c r="E56" s="98">
        <f t="shared" si="0"/>
        <v>0.10834367683206253</v>
      </c>
      <c r="F56" s="128">
        <f t="shared" si="1"/>
        <v>5.97937063926679</v>
      </c>
      <c r="G56" s="128">
        <f t="shared" si="2"/>
        <v>1.6617208037007316</v>
      </c>
    </row>
    <row r="57" spans="1:7">
      <c r="A57" s="102" t="s">
        <v>241</v>
      </c>
      <c r="B57" s="129">
        <v>57.209877967016105</v>
      </c>
      <c r="C57" s="130">
        <v>62.064008438597135</v>
      </c>
      <c r="D57" s="130">
        <v>62.546668100501094</v>
      </c>
      <c r="E57" s="98">
        <f t="shared" si="0"/>
        <v>9.3284417361663874E-2</v>
      </c>
      <c r="F57" s="128">
        <f t="shared" si="1"/>
        <v>5.336790133484989</v>
      </c>
      <c r="G57" s="128">
        <f t="shared" si="2"/>
        <v>0.48265966190395915</v>
      </c>
    </row>
    <row r="58" spans="1:7">
      <c r="A58" s="102" t="s">
        <v>242</v>
      </c>
      <c r="B58" s="129">
        <v>51.477374524427645</v>
      </c>
      <c r="C58" s="130">
        <v>54.493612597020366</v>
      </c>
      <c r="D58" s="130">
        <v>55.333303739126045</v>
      </c>
      <c r="E58" s="98">
        <f t="shared" si="0"/>
        <v>7.4905320061897068E-2</v>
      </c>
      <c r="F58" s="128">
        <f t="shared" si="1"/>
        <v>3.8559292146983992</v>
      </c>
      <c r="G58" s="128">
        <f t="shared" si="2"/>
        <v>0.83969114210567852</v>
      </c>
    </row>
    <row r="59" spans="1:7">
      <c r="A59" s="102" t="s">
        <v>243</v>
      </c>
      <c r="B59" s="129">
        <v>61.232259663935608</v>
      </c>
      <c r="C59" s="130">
        <v>63.709381749041569</v>
      </c>
      <c r="D59" s="130">
        <v>66.892553140236259</v>
      </c>
      <c r="E59" s="98">
        <f t="shared" si="0"/>
        <v>9.2439728786204406E-2</v>
      </c>
      <c r="F59" s="128">
        <f t="shared" si="1"/>
        <v>5.6602934763006516</v>
      </c>
      <c r="G59" s="128">
        <f t="shared" si="2"/>
        <v>3.1831713911946906</v>
      </c>
    </row>
    <row r="60" spans="1:7">
      <c r="A60" s="102" t="s">
        <v>246</v>
      </c>
      <c r="B60" s="129">
        <v>65.236957288812633</v>
      </c>
      <c r="C60" s="130">
        <v>69.382239019511516</v>
      </c>
      <c r="D60" s="130">
        <v>72.976578334287055</v>
      </c>
      <c r="E60" s="98">
        <f t="shared" si="0"/>
        <v>0.11863859638962156</v>
      </c>
      <c r="F60" s="128">
        <f t="shared" si="1"/>
        <v>7.7396210454744221</v>
      </c>
      <c r="G60" s="128">
        <f t="shared" si="2"/>
        <v>3.5943393147755387</v>
      </c>
    </row>
    <row r="61" spans="1:7">
      <c r="A61" s="102" t="s">
        <v>247</v>
      </c>
      <c r="B61" s="129">
        <v>52.34156788354386</v>
      </c>
      <c r="C61" s="130">
        <v>55.71927745064837</v>
      </c>
      <c r="D61" s="130">
        <v>57.342221396079736</v>
      </c>
      <c r="E61" s="98">
        <f t="shared" si="0"/>
        <v>9.5538855917766216E-2</v>
      </c>
      <c r="F61" s="128">
        <f t="shared" si="1"/>
        <v>5.0006535125358766</v>
      </c>
      <c r="G61" s="128">
        <f t="shared" si="2"/>
        <v>1.6229439454313663</v>
      </c>
    </row>
    <row r="62" spans="1:7">
      <c r="A62" s="102" t="s">
        <v>248</v>
      </c>
      <c r="B62" s="129">
        <v>53.309792843055824</v>
      </c>
      <c r="C62" s="130">
        <v>57.943341800743028</v>
      </c>
      <c r="D62" s="130">
        <v>59.269490233736185</v>
      </c>
      <c r="E62" s="98">
        <f t="shared" si="0"/>
        <v>0.11179367003405409</v>
      </c>
      <c r="F62" s="128">
        <f t="shared" si="1"/>
        <v>5.9596973906803612</v>
      </c>
      <c r="G62" s="128">
        <f t="shared" si="2"/>
        <v>1.3261484329931577</v>
      </c>
    </row>
    <row r="63" spans="1:7">
      <c r="A63" s="102" t="s">
        <v>249</v>
      </c>
      <c r="B63" s="129">
        <v>61.537715787666258</v>
      </c>
      <c r="C63" s="130">
        <v>60.140701165457081</v>
      </c>
      <c r="D63" s="130">
        <v>63.022842303179658</v>
      </c>
      <c r="E63" s="98">
        <f t="shared" si="0"/>
        <v>2.4133598338907759E-2</v>
      </c>
      <c r="F63" s="128">
        <f t="shared" si="1"/>
        <v>1.4851265155134001</v>
      </c>
      <c r="G63" s="128">
        <f t="shared" si="2"/>
        <v>2.8821411377225772</v>
      </c>
    </row>
    <row r="64" spans="1:7">
      <c r="A64" s="102" t="s">
        <v>244</v>
      </c>
      <c r="B64" s="129">
        <v>52.237502037458981</v>
      </c>
      <c r="C64" s="130">
        <v>56.31228723346598</v>
      </c>
      <c r="D64" s="130">
        <v>57.03854614458097</v>
      </c>
      <c r="E64" s="98">
        <f t="shared" si="0"/>
        <v>9.1907995594414316E-2</v>
      </c>
      <c r="F64" s="128">
        <f t="shared" si="1"/>
        <v>4.8010441071219887</v>
      </c>
      <c r="G64" s="128">
        <f t="shared" si="2"/>
        <v>0.7262589111149893</v>
      </c>
    </row>
    <row r="65" spans="1:7">
      <c r="A65" s="102" t="s">
        <v>250</v>
      </c>
      <c r="B65" s="129">
        <v>51.994932402571514</v>
      </c>
      <c r="C65" s="130">
        <v>54.920618260849132</v>
      </c>
      <c r="D65" s="130">
        <v>58.405709214972319</v>
      </c>
      <c r="E65" s="98">
        <f t="shared" si="0"/>
        <v>0.123296185150608</v>
      </c>
      <c r="F65" s="128">
        <f t="shared" si="1"/>
        <v>6.4107768124008047</v>
      </c>
      <c r="G65" s="128">
        <f t="shared" si="2"/>
        <v>3.4850909541231871</v>
      </c>
    </row>
    <row r="66" spans="1:7">
      <c r="A66" s="102" t="s">
        <v>251</v>
      </c>
      <c r="B66" s="129">
        <v>56.172557854577896</v>
      </c>
      <c r="C66" s="130">
        <v>60.093831955779741</v>
      </c>
      <c r="D66" s="130">
        <v>65.56882922871381</v>
      </c>
      <c r="E66" s="98">
        <f t="shared" si="0"/>
        <v>0.16727512032586114</v>
      </c>
      <c r="F66" s="128">
        <f t="shared" si="1"/>
        <v>9.3962713741359138</v>
      </c>
      <c r="G66" s="128">
        <f t="shared" si="2"/>
        <v>5.4749972729340683</v>
      </c>
    </row>
    <row r="67" spans="1:7">
      <c r="A67" s="102" t="s">
        <v>253</v>
      </c>
      <c r="B67" s="129">
        <v>58.956221958690506</v>
      </c>
      <c r="C67" s="130">
        <v>59.595143530897211</v>
      </c>
      <c r="D67" s="130">
        <v>63.574184151440988</v>
      </c>
      <c r="E67" s="98">
        <f t="shared" ref="E67:E83" si="3">(D67-B67)/B67</f>
        <v>7.8328665564530234E-2</v>
      </c>
      <c r="F67" s="128">
        <f t="shared" ref="F67:F83" si="4">(D67-B67)</f>
        <v>4.6179621927504826</v>
      </c>
      <c r="G67" s="128">
        <f t="shared" ref="G67:G83" si="5">(D67-C67)</f>
        <v>3.9790406205437776</v>
      </c>
    </row>
    <row r="68" spans="1:7">
      <c r="A68" s="102" t="s">
        <v>254</v>
      </c>
      <c r="B68" s="129">
        <v>85.552620845713818</v>
      </c>
      <c r="C68" s="130">
        <v>80.449054365034584</v>
      </c>
      <c r="D68" s="130">
        <v>93.454274288043194</v>
      </c>
      <c r="E68" s="98">
        <f t="shared" si="3"/>
        <v>9.2360156406888716E-2</v>
      </c>
      <c r="F68" s="128">
        <f t="shared" si="4"/>
        <v>7.9016534423293763</v>
      </c>
      <c r="G68" s="128">
        <f t="shared" si="5"/>
        <v>13.00521992300861</v>
      </c>
    </row>
    <row r="69" spans="1:7">
      <c r="A69" s="102" t="s">
        <v>180</v>
      </c>
      <c r="B69" s="129">
        <v>55.656990016379957</v>
      </c>
      <c r="C69" s="130">
        <v>58.265142709759012</v>
      </c>
      <c r="D69" s="130">
        <v>61.911153549653093</v>
      </c>
      <c r="E69" s="98">
        <f t="shared" si="3"/>
        <v>0.11236977658030957</v>
      </c>
      <c r="F69" s="128">
        <f t="shared" si="4"/>
        <v>6.254163533273136</v>
      </c>
      <c r="G69" s="128">
        <f t="shared" si="5"/>
        <v>3.6460108398940818</v>
      </c>
    </row>
    <row r="70" spans="1:7">
      <c r="A70" s="102" t="s">
        <v>190</v>
      </c>
      <c r="B70" s="129">
        <v>53.477566608869097</v>
      </c>
      <c r="C70" s="130">
        <v>53.789139447479563</v>
      </c>
      <c r="D70" s="130">
        <v>55.87333050536833</v>
      </c>
      <c r="E70" s="98">
        <f t="shared" si="3"/>
        <v>4.4799418680017168E-2</v>
      </c>
      <c r="F70" s="128">
        <f t="shared" si="4"/>
        <v>2.3957638964992327</v>
      </c>
      <c r="G70" s="128">
        <f t="shared" si="5"/>
        <v>2.0841910578887664</v>
      </c>
    </row>
    <row r="71" spans="1:7">
      <c r="A71" s="102" t="s">
        <v>218</v>
      </c>
      <c r="B71" s="129">
        <v>53.131399584939459</v>
      </c>
      <c r="C71" s="130">
        <v>58.5554096712778</v>
      </c>
      <c r="D71" s="130">
        <v>59.517045264672383</v>
      </c>
      <c r="E71" s="98">
        <f t="shared" si="3"/>
        <v>0.12018591133712557</v>
      </c>
      <c r="F71" s="128">
        <f t="shared" si="4"/>
        <v>6.3856456797329244</v>
      </c>
      <c r="G71" s="128">
        <f t="shared" si="5"/>
        <v>0.9616355933945826</v>
      </c>
    </row>
    <row r="72" spans="1:7">
      <c r="A72" s="102" t="s">
        <v>223</v>
      </c>
      <c r="B72" s="129">
        <v>68.41382648735582</v>
      </c>
      <c r="C72" s="130">
        <v>74.292825321894043</v>
      </c>
      <c r="D72" s="130">
        <v>75.568244393869463</v>
      </c>
      <c r="E72" s="98">
        <f t="shared" si="3"/>
        <v>0.10457561393435458</v>
      </c>
      <c r="F72" s="128">
        <f t="shared" si="4"/>
        <v>7.1544179065136433</v>
      </c>
      <c r="G72" s="128">
        <f t="shared" si="5"/>
        <v>1.2754190719754206</v>
      </c>
    </row>
    <row r="73" spans="1:7">
      <c r="A73" s="102" t="s">
        <v>189</v>
      </c>
      <c r="B73" s="129">
        <v>59.232944823461928</v>
      </c>
      <c r="C73" s="130">
        <v>62.07413374468414</v>
      </c>
      <c r="D73" s="130">
        <v>64.074336016119233</v>
      </c>
      <c r="E73" s="98">
        <f t="shared" si="3"/>
        <v>8.1734771200159026E-2</v>
      </c>
      <c r="F73" s="128">
        <f t="shared" si="4"/>
        <v>4.841391192657305</v>
      </c>
      <c r="G73" s="128">
        <f t="shared" si="5"/>
        <v>2.0002022714350929</v>
      </c>
    </row>
    <row r="74" spans="1:7">
      <c r="A74" s="102" t="s">
        <v>245</v>
      </c>
      <c r="B74" s="129">
        <v>49.41608428786747</v>
      </c>
      <c r="C74" s="130">
        <v>54.903904714597324</v>
      </c>
      <c r="D74" s="130">
        <v>60.258959852538645</v>
      </c>
      <c r="E74" s="98">
        <f t="shared" si="3"/>
        <v>0.21941996661466143</v>
      </c>
      <c r="F74" s="128">
        <f t="shared" si="4"/>
        <v>10.842875564671175</v>
      </c>
      <c r="G74" s="128">
        <f t="shared" si="5"/>
        <v>5.3550551379413207</v>
      </c>
    </row>
    <row r="75" spans="1:7">
      <c r="A75" s="102" t="s">
        <v>188</v>
      </c>
      <c r="B75" s="129">
        <v>54.571630142091216</v>
      </c>
      <c r="C75" s="130">
        <v>57.375270958062842</v>
      </c>
      <c r="D75" s="130">
        <v>61.299364907710761</v>
      </c>
      <c r="E75" s="98">
        <f t="shared" si="3"/>
        <v>0.12328264242981497</v>
      </c>
      <c r="F75" s="128">
        <f t="shared" si="4"/>
        <v>6.7277347656195445</v>
      </c>
      <c r="G75" s="128">
        <f t="shared" si="5"/>
        <v>3.9240939496479186</v>
      </c>
    </row>
    <row r="76" spans="1:7">
      <c r="A76" s="102" t="s">
        <v>184</v>
      </c>
      <c r="B76" s="129">
        <v>54.06447158170986</v>
      </c>
      <c r="C76" s="130">
        <v>56.352078757488272</v>
      </c>
      <c r="D76" s="130">
        <v>55.935857686048571</v>
      </c>
      <c r="E76" s="98">
        <f t="shared" si="3"/>
        <v>3.4613971978074518E-2</v>
      </c>
      <c r="F76" s="128">
        <f t="shared" si="4"/>
        <v>1.8713861043387112</v>
      </c>
      <c r="G76" s="128">
        <f t="shared" si="5"/>
        <v>-0.41622107143970055</v>
      </c>
    </row>
    <row r="77" spans="1:7">
      <c r="A77" s="102" t="s">
        <v>212</v>
      </c>
      <c r="B77" s="129">
        <v>50.62224506901272</v>
      </c>
      <c r="C77" s="130">
        <v>55.984439538151129</v>
      </c>
      <c r="D77" s="130">
        <v>56.189735777830776</v>
      </c>
      <c r="E77" s="98">
        <f t="shared" si="3"/>
        <v>0.10998111010738383</v>
      </c>
      <c r="F77" s="128">
        <f t="shared" si="4"/>
        <v>5.5674907088180561</v>
      </c>
      <c r="G77" s="128">
        <f t="shared" si="5"/>
        <v>0.20529623967964739</v>
      </c>
    </row>
    <row r="78" spans="1:7">
      <c r="A78" s="102" t="s">
        <v>252</v>
      </c>
      <c r="B78" s="129">
        <v>59.885323546940185</v>
      </c>
      <c r="C78" s="130">
        <v>63.711271906328918</v>
      </c>
      <c r="D78" s="130">
        <v>66.432863079748032</v>
      </c>
      <c r="E78" s="98">
        <f t="shared" si="3"/>
        <v>0.10933462733445297</v>
      </c>
      <c r="F78" s="128">
        <f t="shared" si="4"/>
        <v>6.5475395328078463</v>
      </c>
      <c r="G78" s="128">
        <f t="shared" si="5"/>
        <v>2.7215911734191138</v>
      </c>
    </row>
    <row r="79" spans="1:7">
      <c r="A79" s="102" t="s">
        <v>217</v>
      </c>
      <c r="B79" s="129">
        <v>61.064260720734801</v>
      </c>
      <c r="C79" s="130">
        <v>68.230164395138914</v>
      </c>
      <c r="D79" s="130">
        <v>69.183280299848207</v>
      </c>
      <c r="E79" s="98">
        <f t="shared" si="3"/>
        <v>0.13295861578090859</v>
      </c>
      <c r="F79" s="128">
        <f t="shared" si="4"/>
        <v>8.1190195791134059</v>
      </c>
      <c r="G79" s="128">
        <f t="shared" si="5"/>
        <v>0.95311590470929275</v>
      </c>
    </row>
    <row r="80" spans="1:7">
      <c r="A80" s="102" t="s">
        <v>222</v>
      </c>
      <c r="B80" s="129">
        <v>46.866334766538429</v>
      </c>
      <c r="C80" s="130">
        <v>51.228956482053206</v>
      </c>
      <c r="D80" s="130">
        <v>51.108937739532863</v>
      </c>
      <c r="E80" s="98">
        <f t="shared" si="3"/>
        <v>9.0525597833256671E-2</v>
      </c>
      <c r="F80" s="128">
        <f t="shared" si="4"/>
        <v>4.2426029729944332</v>
      </c>
      <c r="G80" s="128">
        <f t="shared" si="5"/>
        <v>-0.12001874252034384</v>
      </c>
    </row>
    <row r="81" spans="1:7">
      <c r="A81" s="102" t="s">
        <v>237</v>
      </c>
      <c r="B81" s="129">
        <v>53.668235607371763</v>
      </c>
      <c r="C81" s="130">
        <v>58.742088184685358</v>
      </c>
      <c r="D81" s="130">
        <v>59.944728496172701</v>
      </c>
      <c r="E81" s="98">
        <f t="shared" si="3"/>
        <v>0.11694986462232068</v>
      </c>
      <c r="F81" s="128">
        <f t="shared" si="4"/>
        <v>6.2764928888009379</v>
      </c>
      <c r="G81" s="128">
        <f t="shared" si="5"/>
        <v>1.2026403114873432</v>
      </c>
    </row>
    <row r="82" spans="1:7">
      <c r="A82" s="102" t="s">
        <v>201</v>
      </c>
      <c r="B82" s="129">
        <v>52.701835198131434</v>
      </c>
      <c r="C82" s="130">
        <v>60.118223407947987</v>
      </c>
      <c r="D82" s="130">
        <v>59.969984150757448</v>
      </c>
      <c r="E82" s="98">
        <f t="shared" si="3"/>
        <v>0.13791073736429788</v>
      </c>
      <c r="F82" s="128">
        <f t="shared" si="4"/>
        <v>7.2681489526260137</v>
      </c>
      <c r="G82" s="128">
        <f t="shared" si="5"/>
        <v>-0.14823925719053932</v>
      </c>
    </row>
    <row r="83" spans="1:7">
      <c r="A83" s="102" t="s">
        <v>174</v>
      </c>
      <c r="B83" s="131">
        <v>64.419237130394393</v>
      </c>
      <c r="C83" s="123">
        <v>69.266218564183191</v>
      </c>
      <c r="D83" s="123">
        <v>71.801883188423346</v>
      </c>
      <c r="E83" s="118">
        <f t="shared" si="3"/>
        <v>0.11460312768195854</v>
      </c>
      <c r="F83" s="132">
        <f t="shared" si="4"/>
        <v>7.3826460580289535</v>
      </c>
      <c r="G83" s="132">
        <f t="shared" si="5"/>
        <v>2.5356646242401553</v>
      </c>
    </row>
    <row r="84" spans="1:7">
      <c r="B84" s="104"/>
      <c r="C84" s="105"/>
      <c r="D84" s="10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3"/>
  <sheetViews>
    <sheetView workbookViewId="0">
      <selection activeCell="M12" sqref="M12"/>
    </sheetView>
  </sheetViews>
  <sheetFormatPr defaultRowHeight="14.5"/>
  <cols>
    <col min="2" max="2" width="19.08984375" customWidth="1"/>
    <col min="3" max="3" width="9.90625" customWidth="1"/>
    <col min="4" max="4" width="10.54296875" customWidth="1"/>
    <col min="5" max="5" width="11.08984375" customWidth="1"/>
    <col min="6" max="6" width="31.1796875" customWidth="1"/>
    <col min="7" max="7" width="25.1796875" customWidth="1"/>
    <col min="8" max="8" width="29" customWidth="1"/>
    <col min="9" max="9" width="28.08984375" customWidth="1"/>
    <col min="10" max="10" width="15.6328125" customWidth="1"/>
  </cols>
  <sheetData>
    <row r="1" spans="1:11" s="113" customFormat="1" ht="66.5" customHeight="1">
      <c r="A1" s="1" t="s">
        <v>92</v>
      </c>
      <c r="B1" s="1" t="s">
        <v>175</v>
      </c>
      <c r="C1" s="1">
        <v>41974</v>
      </c>
      <c r="D1" s="1">
        <v>42309</v>
      </c>
      <c r="E1" s="1">
        <v>42339</v>
      </c>
      <c r="F1" s="1" t="s">
        <v>309</v>
      </c>
      <c r="G1" s="1" t="s">
        <v>310</v>
      </c>
      <c r="H1" s="2" t="s">
        <v>311</v>
      </c>
    </row>
    <row r="2" spans="1:11">
      <c r="A2" s="114">
        <v>1</v>
      </c>
      <c r="B2" s="115" t="s">
        <v>93</v>
      </c>
      <c r="C2" s="133">
        <v>38280</v>
      </c>
      <c r="D2" s="133">
        <v>39321</v>
      </c>
      <c r="E2" s="133">
        <v>39401</v>
      </c>
      <c r="F2" s="98">
        <f>(E2-C2)/C2</f>
        <v>2.9284221525600836E-2</v>
      </c>
      <c r="G2" s="134">
        <f>E2-C2</f>
        <v>1121</v>
      </c>
      <c r="H2" s="134">
        <f>E2-D2</f>
        <v>80</v>
      </c>
      <c r="J2" s="5"/>
      <c r="K2" s="151"/>
    </row>
    <row r="3" spans="1:11">
      <c r="A3" s="114">
        <v>2</v>
      </c>
      <c r="B3" s="115" t="s">
        <v>94</v>
      </c>
      <c r="C3" s="133">
        <v>5801</v>
      </c>
      <c r="D3" s="133">
        <v>6212</v>
      </c>
      <c r="E3" s="133">
        <v>6235</v>
      </c>
      <c r="F3" s="98">
        <f t="shared" ref="F3:F66" si="0">(E3-C3)/C3</f>
        <v>7.481468712290984E-2</v>
      </c>
      <c r="G3" s="134">
        <f t="shared" ref="G3:G66" si="1">E3-C3</f>
        <v>434</v>
      </c>
      <c r="H3" s="134">
        <f t="shared" ref="H3:H66" si="2">E3-D3</f>
        <v>23</v>
      </c>
      <c r="J3" s="5"/>
      <c r="K3" s="151"/>
    </row>
    <row r="4" spans="1:11">
      <c r="A4" s="114">
        <v>3</v>
      </c>
      <c r="B4" s="115" t="s">
        <v>95</v>
      </c>
      <c r="C4" s="133">
        <v>11628</v>
      </c>
      <c r="D4" s="133">
        <v>12431</v>
      </c>
      <c r="E4" s="133">
        <v>12488</v>
      </c>
      <c r="F4" s="98">
        <f t="shared" si="0"/>
        <v>7.3959408324733397E-2</v>
      </c>
      <c r="G4" s="134">
        <f t="shared" si="1"/>
        <v>860</v>
      </c>
      <c r="H4" s="134">
        <f t="shared" si="2"/>
        <v>57</v>
      </c>
      <c r="J4" s="5"/>
      <c r="K4" s="151"/>
    </row>
    <row r="5" spans="1:11">
      <c r="A5" s="114">
        <v>4</v>
      </c>
      <c r="B5" s="115" t="s">
        <v>96</v>
      </c>
      <c r="C5" s="133">
        <v>2275</v>
      </c>
      <c r="D5" s="133">
        <v>2441</v>
      </c>
      <c r="E5" s="133">
        <v>2395</v>
      </c>
      <c r="F5" s="98">
        <f t="shared" si="0"/>
        <v>5.2747252747252747E-2</v>
      </c>
      <c r="G5" s="134">
        <f t="shared" si="1"/>
        <v>120</v>
      </c>
      <c r="H5" s="134">
        <f t="shared" si="2"/>
        <v>-46</v>
      </c>
      <c r="J5" s="5"/>
      <c r="K5" s="151"/>
    </row>
    <row r="6" spans="1:11">
      <c r="A6" s="114">
        <v>5</v>
      </c>
      <c r="B6" s="115" t="s">
        <v>97</v>
      </c>
      <c r="C6" s="133">
        <v>5477</v>
      </c>
      <c r="D6" s="133">
        <v>5582</v>
      </c>
      <c r="E6" s="133">
        <v>5597</v>
      </c>
      <c r="F6" s="98">
        <f t="shared" si="0"/>
        <v>2.1909804637575313E-2</v>
      </c>
      <c r="G6" s="134">
        <f t="shared" si="1"/>
        <v>120</v>
      </c>
      <c r="H6" s="134">
        <f t="shared" si="2"/>
        <v>15</v>
      </c>
      <c r="J6" s="5"/>
      <c r="K6" s="151"/>
    </row>
    <row r="7" spans="1:11">
      <c r="A7" s="114">
        <v>6</v>
      </c>
      <c r="B7" s="115" t="s">
        <v>98</v>
      </c>
      <c r="C7" s="133">
        <v>133689</v>
      </c>
      <c r="D7" s="133">
        <v>136719</v>
      </c>
      <c r="E7" s="133">
        <v>137057</v>
      </c>
      <c r="F7" s="98">
        <f t="shared" si="0"/>
        <v>2.5192798210772763E-2</v>
      </c>
      <c r="G7" s="134">
        <f t="shared" si="1"/>
        <v>3368</v>
      </c>
      <c r="H7" s="134">
        <f t="shared" si="2"/>
        <v>338</v>
      </c>
      <c r="J7" s="5"/>
      <c r="K7" s="151"/>
    </row>
    <row r="8" spans="1:11">
      <c r="A8" s="114">
        <v>7</v>
      </c>
      <c r="B8" s="115" t="s">
        <v>99</v>
      </c>
      <c r="C8" s="133">
        <v>65335</v>
      </c>
      <c r="D8" s="133">
        <v>68582</v>
      </c>
      <c r="E8" s="133">
        <v>67954</v>
      </c>
      <c r="F8" s="98">
        <f t="shared" si="0"/>
        <v>4.0085712099181145E-2</v>
      </c>
      <c r="G8" s="134">
        <f t="shared" si="1"/>
        <v>2619</v>
      </c>
      <c r="H8" s="134">
        <f t="shared" si="2"/>
        <v>-628</v>
      </c>
      <c r="J8" s="5"/>
      <c r="K8" s="151"/>
    </row>
    <row r="9" spans="1:11">
      <c r="A9" s="114">
        <v>8</v>
      </c>
      <c r="B9" s="115" t="s">
        <v>100</v>
      </c>
      <c r="C9" s="133">
        <v>3297</v>
      </c>
      <c r="D9" s="133">
        <v>3512</v>
      </c>
      <c r="E9" s="133">
        <v>3483</v>
      </c>
      <c r="F9" s="98">
        <f t="shared" si="0"/>
        <v>5.6414922656960874E-2</v>
      </c>
      <c r="G9" s="134">
        <f t="shared" si="1"/>
        <v>186</v>
      </c>
      <c r="H9" s="134">
        <f t="shared" si="2"/>
        <v>-29</v>
      </c>
      <c r="J9" s="5"/>
      <c r="K9" s="151"/>
    </row>
    <row r="10" spans="1:11">
      <c r="A10" s="114">
        <v>9</v>
      </c>
      <c r="B10" s="115" t="s">
        <v>101</v>
      </c>
      <c r="C10" s="133">
        <v>24229</v>
      </c>
      <c r="D10" s="133">
        <v>25445</v>
      </c>
      <c r="E10" s="133">
        <v>25487</v>
      </c>
      <c r="F10" s="98">
        <f t="shared" si="0"/>
        <v>5.1921251392958848E-2</v>
      </c>
      <c r="G10" s="134">
        <f t="shared" si="1"/>
        <v>1258</v>
      </c>
      <c r="H10" s="134">
        <f t="shared" si="2"/>
        <v>42</v>
      </c>
      <c r="J10" s="5"/>
      <c r="K10" s="151"/>
    </row>
    <row r="11" spans="1:11">
      <c r="A11" s="114">
        <v>10</v>
      </c>
      <c r="B11" s="115" t="s">
        <v>102</v>
      </c>
      <c r="C11" s="133">
        <v>26334</v>
      </c>
      <c r="D11" s="133">
        <v>27118</v>
      </c>
      <c r="E11" s="133">
        <v>27260</v>
      </c>
      <c r="F11" s="98">
        <f t="shared" si="0"/>
        <v>3.5163666742614112E-2</v>
      </c>
      <c r="G11" s="134">
        <f t="shared" si="1"/>
        <v>926</v>
      </c>
      <c r="H11" s="134">
        <f t="shared" si="2"/>
        <v>142</v>
      </c>
      <c r="J11" s="5"/>
      <c r="K11" s="151"/>
    </row>
    <row r="12" spans="1:11">
      <c r="A12" s="114">
        <v>11</v>
      </c>
      <c r="B12" s="115" t="s">
        <v>103</v>
      </c>
      <c r="C12" s="133">
        <v>4336</v>
      </c>
      <c r="D12" s="133">
        <v>4461</v>
      </c>
      <c r="E12" s="133">
        <v>4461</v>
      </c>
      <c r="F12" s="98">
        <f t="shared" si="0"/>
        <v>2.8828413284132843E-2</v>
      </c>
      <c r="G12" s="134">
        <f t="shared" si="1"/>
        <v>125</v>
      </c>
      <c r="H12" s="134">
        <f t="shared" si="2"/>
        <v>0</v>
      </c>
      <c r="J12" s="5"/>
      <c r="K12" s="151"/>
    </row>
    <row r="13" spans="1:11">
      <c r="A13" s="114">
        <v>12</v>
      </c>
      <c r="B13" s="115" t="s">
        <v>104</v>
      </c>
      <c r="C13" s="133">
        <v>1770</v>
      </c>
      <c r="D13" s="133">
        <v>2152</v>
      </c>
      <c r="E13" s="133">
        <v>2101</v>
      </c>
      <c r="F13" s="98">
        <f t="shared" si="0"/>
        <v>0.18700564971751413</v>
      </c>
      <c r="G13" s="134">
        <f t="shared" si="1"/>
        <v>331</v>
      </c>
      <c r="H13" s="134">
        <f t="shared" si="2"/>
        <v>-51</v>
      </c>
      <c r="J13" s="5"/>
      <c r="K13" s="151"/>
    </row>
    <row r="14" spans="1:11">
      <c r="A14" s="114">
        <v>13</v>
      </c>
      <c r="B14" s="115" t="s">
        <v>105</v>
      </c>
      <c r="C14" s="133">
        <v>2449</v>
      </c>
      <c r="D14" s="133">
        <v>2554</v>
      </c>
      <c r="E14" s="133">
        <v>2502</v>
      </c>
      <c r="F14" s="98">
        <f t="shared" si="0"/>
        <v>2.1641486320947326E-2</v>
      </c>
      <c r="G14" s="134">
        <f t="shared" si="1"/>
        <v>53</v>
      </c>
      <c r="H14" s="134">
        <f t="shared" si="2"/>
        <v>-52</v>
      </c>
      <c r="J14" s="5"/>
      <c r="K14" s="151"/>
    </row>
    <row r="15" spans="1:11">
      <c r="A15" s="114">
        <v>14</v>
      </c>
      <c r="B15" s="115" t="s">
        <v>106</v>
      </c>
      <c r="C15" s="133">
        <v>6812</v>
      </c>
      <c r="D15" s="133">
        <v>7046</v>
      </c>
      <c r="E15" s="133">
        <v>7059</v>
      </c>
      <c r="F15" s="98">
        <f t="shared" si="0"/>
        <v>3.6259541984732822E-2</v>
      </c>
      <c r="G15" s="134">
        <f t="shared" si="1"/>
        <v>247</v>
      </c>
      <c r="H15" s="134">
        <f t="shared" si="2"/>
        <v>13</v>
      </c>
      <c r="J15" s="5"/>
      <c r="K15" s="151"/>
    </row>
    <row r="16" spans="1:11">
      <c r="A16" s="114">
        <v>15</v>
      </c>
      <c r="B16" s="115" t="s">
        <v>107</v>
      </c>
      <c r="C16" s="133">
        <v>5603</v>
      </c>
      <c r="D16" s="133">
        <v>5774</v>
      </c>
      <c r="E16" s="133">
        <v>5773</v>
      </c>
      <c r="F16" s="98">
        <f t="shared" si="0"/>
        <v>3.0340888809566303E-2</v>
      </c>
      <c r="G16" s="134">
        <f t="shared" si="1"/>
        <v>170</v>
      </c>
      <c r="H16" s="134">
        <f t="shared" si="2"/>
        <v>-1</v>
      </c>
      <c r="J16" s="5"/>
      <c r="K16" s="151"/>
    </row>
    <row r="17" spans="1:8">
      <c r="A17" s="114">
        <v>16</v>
      </c>
      <c r="B17" s="115" t="s">
        <v>108</v>
      </c>
      <c r="C17" s="133">
        <v>68818</v>
      </c>
      <c r="D17" s="133">
        <v>70932</v>
      </c>
      <c r="E17" s="133">
        <v>71315</v>
      </c>
      <c r="F17" s="98">
        <f t="shared" si="0"/>
        <v>3.6284111714958295E-2</v>
      </c>
      <c r="G17" s="134">
        <f t="shared" si="1"/>
        <v>2497</v>
      </c>
      <c r="H17" s="134">
        <f t="shared" si="2"/>
        <v>383</v>
      </c>
    </row>
    <row r="18" spans="1:8">
      <c r="A18" s="114">
        <v>17</v>
      </c>
      <c r="B18" s="115" t="s">
        <v>109</v>
      </c>
      <c r="C18" s="133">
        <v>12793</v>
      </c>
      <c r="D18" s="133">
        <v>13381</v>
      </c>
      <c r="E18" s="133">
        <v>13505</v>
      </c>
      <c r="F18" s="98">
        <f t="shared" si="0"/>
        <v>5.565543656687251E-2</v>
      </c>
      <c r="G18" s="134">
        <f t="shared" si="1"/>
        <v>712</v>
      </c>
      <c r="H18" s="134">
        <f t="shared" si="2"/>
        <v>124</v>
      </c>
    </row>
    <row r="19" spans="1:8">
      <c r="A19" s="114">
        <v>18</v>
      </c>
      <c r="B19" s="115" t="s">
        <v>110</v>
      </c>
      <c r="C19" s="133">
        <v>2751</v>
      </c>
      <c r="D19" s="133">
        <v>2968</v>
      </c>
      <c r="E19" s="133">
        <v>2908</v>
      </c>
      <c r="F19" s="98">
        <f t="shared" si="0"/>
        <v>5.7070156306797529E-2</v>
      </c>
      <c r="G19" s="134">
        <f t="shared" si="1"/>
        <v>157</v>
      </c>
      <c r="H19" s="134">
        <f t="shared" si="2"/>
        <v>-60</v>
      </c>
    </row>
    <row r="20" spans="1:8">
      <c r="A20" s="114">
        <v>19</v>
      </c>
      <c r="B20" s="115" t="s">
        <v>111</v>
      </c>
      <c r="C20" s="133">
        <v>7858</v>
      </c>
      <c r="D20" s="133">
        <v>8196</v>
      </c>
      <c r="E20" s="133">
        <v>8180</v>
      </c>
      <c r="F20" s="98">
        <f t="shared" si="0"/>
        <v>4.0977347925680835E-2</v>
      </c>
      <c r="G20" s="134">
        <f t="shared" si="1"/>
        <v>322</v>
      </c>
      <c r="H20" s="134">
        <f t="shared" si="2"/>
        <v>-16</v>
      </c>
    </row>
    <row r="21" spans="1:8">
      <c r="A21" s="114">
        <v>20</v>
      </c>
      <c r="B21" s="115" t="s">
        <v>112</v>
      </c>
      <c r="C21" s="133">
        <v>23482</v>
      </c>
      <c r="D21" s="133">
        <v>24173</v>
      </c>
      <c r="E21" s="133">
        <v>24377</v>
      </c>
      <c r="F21" s="98">
        <f t="shared" si="0"/>
        <v>3.8114300315134998E-2</v>
      </c>
      <c r="G21" s="134">
        <f t="shared" si="1"/>
        <v>895</v>
      </c>
      <c r="H21" s="134">
        <f t="shared" si="2"/>
        <v>204</v>
      </c>
    </row>
    <row r="22" spans="1:8">
      <c r="A22" s="114">
        <v>21</v>
      </c>
      <c r="B22" s="115" t="s">
        <v>113</v>
      </c>
      <c r="C22" s="133">
        <v>12623</v>
      </c>
      <c r="D22" s="133">
        <v>13277</v>
      </c>
      <c r="E22" s="133">
        <v>13213</v>
      </c>
      <c r="F22" s="98">
        <f t="shared" si="0"/>
        <v>4.674007763606116E-2</v>
      </c>
      <c r="G22" s="134">
        <f t="shared" si="1"/>
        <v>590</v>
      </c>
      <c r="H22" s="134">
        <f t="shared" si="2"/>
        <v>-64</v>
      </c>
    </row>
    <row r="23" spans="1:8">
      <c r="A23" s="114">
        <v>22</v>
      </c>
      <c r="B23" s="115" t="s">
        <v>114</v>
      </c>
      <c r="C23" s="133">
        <v>9218</v>
      </c>
      <c r="D23" s="133">
        <v>9399</v>
      </c>
      <c r="E23" s="133">
        <v>9415</v>
      </c>
      <c r="F23" s="98">
        <f t="shared" si="0"/>
        <v>2.1371230201779126E-2</v>
      </c>
      <c r="G23" s="134">
        <f t="shared" si="1"/>
        <v>197</v>
      </c>
      <c r="H23" s="134">
        <f t="shared" si="2"/>
        <v>16</v>
      </c>
    </row>
    <row r="24" spans="1:8">
      <c r="A24" s="114">
        <v>23</v>
      </c>
      <c r="B24" s="115" t="s">
        <v>115</v>
      </c>
      <c r="C24" s="133">
        <v>6620</v>
      </c>
      <c r="D24" s="133">
        <v>7153</v>
      </c>
      <c r="E24" s="133">
        <v>7118</v>
      </c>
      <c r="F24" s="98">
        <f t="shared" si="0"/>
        <v>7.522658610271904E-2</v>
      </c>
      <c r="G24" s="134">
        <f t="shared" si="1"/>
        <v>498</v>
      </c>
      <c r="H24" s="134">
        <f t="shared" si="2"/>
        <v>-35</v>
      </c>
    </row>
    <row r="25" spans="1:8">
      <c r="A25" s="114">
        <v>24</v>
      </c>
      <c r="B25" s="115" t="s">
        <v>116</v>
      </c>
      <c r="C25" s="133">
        <v>3152</v>
      </c>
      <c r="D25" s="133">
        <v>3410</v>
      </c>
      <c r="E25" s="133">
        <v>3341</v>
      </c>
      <c r="F25" s="98">
        <f t="shared" si="0"/>
        <v>5.9961928934010152E-2</v>
      </c>
      <c r="G25" s="134">
        <f t="shared" si="1"/>
        <v>189</v>
      </c>
      <c r="H25" s="134">
        <f t="shared" si="2"/>
        <v>-69</v>
      </c>
    </row>
    <row r="26" spans="1:8">
      <c r="A26" s="114">
        <v>25</v>
      </c>
      <c r="B26" s="115" t="s">
        <v>117</v>
      </c>
      <c r="C26" s="133">
        <v>8860</v>
      </c>
      <c r="D26" s="133">
        <v>9517</v>
      </c>
      <c r="E26" s="133">
        <v>9384</v>
      </c>
      <c r="F26" s="98">
        <f t="shared" si="0"/>
        <v>5.9142212189616253E-2</v>
      </c>
      <c r="G26" s="134">
        <f t="shared" si="1"/>
        <v>524</v>
      </c>
      <c r="H26" s="134">
        <f t="shared" si="2"/>
        <v>-133</v>
      </c>
    </row>
    <row r="27" spans="1:8">
      <c r="A27" s="114">
        <v>26</v>
      </c>
      <c r="B27" s="115" t="s">
        <v>118</v>
      </c>
      <c r="C27" s="133">
        <v>18962</v>
      </c>
      <c r="D27" s="133">
        <v>19517</v>
      </c>
      <c r="E27" s="133">
        <v>19562</v>
      </c>
      <c r="F27" s="98">
        <f t="shared" si="0"/>
        <v>3.164223183208522E-2</v>
      </c>
      <c r="G27" s="134">
        <f t="shared" si="1"/>
        <v>600</v>
      </c>
      <c r="H27" s="134">
        <f t="shared" si="2"/>
        <v>45</v>
      </c>
    </row>
    <row r="28" spans="1:8">
      <c r="A28" s="114">
        <v>27</v>
      </c>
      <c r="B28" s="115" t="s">
        <v>119</v>
      </c>
      <c r="C28" s="133">
        <v>31304</v>
      </c>
      <c r="D28" s="133">
        <v>31973</v>
      </c>
      <c r="E28" s="133">
        <v>32120</v>
      </c>
      <c r="F28" s="98">
        <f t="shared" si="0"/>
        <v>2.606695629951444E-2</v>
      </c>
      <c r="G28" s="134">
        <f t="shared" si="1"/>
        <v>816</v>
      </c>
      <c r="H28" s="134">
        <f t="shared" si="2"/>
        <v>147</v>
      </c>
    </row>
    <row r="29" spans="1:8">
      <c r="A29" s="114">
        <v>28</v>
      </c>
      <c r="B29" s="115" t="s">
        <v>120</v>
      </c>
      <c r="C29" s="133">
        <v>7465</v>
      </c>
      <c r="D29" s="133">
        <v>7781</v>
      </c>
      <c r="E29" s="133">
        <v>7852</v>
      </c>
      <c r="F29" s="98">
        <f t="shared" si="0"/>
        <v>5.1841929002009374E-2</v>
      </c>
      <c r="G29" s="134">
        <f t="shared" si="1"/>
        <v>387</v>
      </c>
      <c r="H29" s="134">
        <f t="shared" si="2"/>
        <v>71</v>
      </c>
    </row>
    <row r="30" spans="1:8">
      <c r="A30" s="114">
        <v>29</v>
      </c>
      <c r="B30" s="115" t="s">
        <v>121</v>
      </c>
      <c r="C30" s="133">
        <v>1982</v>
      </c>
      <c r="D30" s="133">
        <v>2157</v>
      </c>
      <c r="E30" s="133">
        <v>2070</v>
      </c>
      <c r="F30" s="98">
        <f t="shared" si="0"/>
        <v>4.4399596367305755E-2</v>
      </c>
      <c r="G30" s="134">
        <f t="shared" si="1"/>
        <v>88</v>
      </c>
      <c r="H30" s="134">
        <f t="shared" si="2"/>
        <v>-87</v>
      </c>
    </row>
    <row r="31" spans="1:8">
      <c r="A31" s="114">
        <v>30</v>
      </c>
      <c r="B31" s="115" t="s">
        <v>122</v>
      </c>
      <c r="C31" s="133">
        <v>1172</v>
      </c>
      <c r="D31" s="133">
        <v>1526</v>
      </c>
      <c r="E31" s="133">
        <v>1350</v>
      </c>
      <c r="F31" s="98">
        <f t="shared" si="0"/>
        <v>0.15187713310580206</v>
      </c>
      <c r="G31" s="134">
        <f t="shared" si="1"/>
        <v>178</v>
      </c>
      <c r="H31" s="134">
        <f t="shared" si="2"/>
        <v>-176</v>
      </c>
    </row>
    <row r="32" spans="1:8">
      <c r="A32" s="114">
        <v>31</v>
      </c>
      <c r="B32" s="115" t="s">
        <v>123</v>
      </c>
      <c r="C32" s="133">
        <v>20531</v>
      </c>
      <c r="D32" s="133">
        <v>21284</v>
      </c>
      <c r="E32" s="133">
        <v>21376</v>
      </c>
      <c r="F32" s="98">
        <f t="shared" si="0"/>
        <v>4.1157274365593494E-2</v>
      </c>
      <c r="G32" s="134">
        <f t="shared" si="1"/>
        <v>845</v>
      </c>
      <c r="H32" s="134">
        <f t="shared" si="2"/>
        <v>92</v>
      </c>
    </row>
    <row r="33" spans="1:8">
      <c r="A33" s="114">
        <v>32</v>
      </c>
      <c r="B33" s="115" t="s">
        <v>124</v>
      </c>
      <c r="C33" s="133">
        <v>8150</v>
      </c>
      <c r="D33" s="133">
        <v>8487</v>
      </c>
      <c r="E33" s="133">
        <v>8511</v>
      </c>
      <c r="F33" s="98">
        <f t="shared" si="0"/>
        <v>4.4294478527607359E-2</v>
      </c>
      <c r="G33" s="134">
        <f t="shared" si="1"/>
        <v>361</v>
      </c>
      <c r="H33" s="134">
        <f t="shared" si="2"/>
        <v>24</v>
      </c>
    </row>
    <row r="34" spans="1:8">
      <c r="A34" s="114">
        <v>33</v>
      </c>
      <c r="B34" s="115" t="s">
        <v>125</v>
      </c>
      <c r="C34" s="133">
        <v>33193</v>
      </c>
      <c r="D34" s="133">
        <v>34656</v>
      </c>
      <c r="E34" s="133">
        <v>34907</v>
      </c>
      <c r="F34" s="98">
        <f t="shared" si="0"/>
        <v>5.1637393426324826E-2</v>
      </c>
      <c r="G34" s="134">
        <f t="shared" si="1"/>
        <v>1714</v>
      </c>
      <c r="H34" s="134">
        <f t="shared" si="2"/>
        <v>251</v>
      </c>
    </row>
    <row r="35" spans="1:8">
      <c r="A35" s="114">
        <v>34</v>
      </c>
      <c r="B35" s="115" t="s">
        <v>126</v>
      </c>
      <c r="C35" s="133">
        <v>493142</v>
      </c>
      <c r="D35" s="133">
        <v>502029</v>
      </c>
      <c r="E35" s="133">
        <v>503507</v>
      </c>
      <c r="F35" s="98">
        <f t="shared" si="0"/>
        <v>2.1018286822051254E-2</v>
      </c>
      <c r="G35" s="134">
        <f t="shared" si="1"/>
        <v>10365</v>
      </c>
      <c r="H35" s="134">
        <f t="shared" si="2"/>
        <v>1478</v>
      </c>
    </row>
    <row r="36" spans="1:8">
      <c r="A36" s="114">
        <v>35</v>
      </c>
      <c r="B36" s="115" t="s">
        <v>127</v>
      </c>
      <c r="C36" s="133">
        <v>116773</v>
      </c>
      <c r="D36" s="133">
        <v>120099</v>
      </c>
      <c r="E36" s="133">
        <v>120823</v>
      </c>
      <c r="F36" s="98">
        <f t="shared" si="0"/>
        <v>3.4682674933417826E-2</v>
      </c>
      <c r="G36" s="134">
        <f t="shared" si="1"/>
        <v>4050</v>
      </c>
      <c r="H36" s="134">
        <f t="shared" si="2"/>
        <v>724</v>
      </c>
    </row>
    <row r="37" spans="1:8">
      <c r="A37" s="114">
        <v>36</v>
      </c>
      <c r="B37" s="115" t="s">
        <v>128</v>
      </c>
      <c r="C37" s="133">
        <v>2624</v>
      </c>
      <c r="D37" s="133">
        <v>2863</v>
      </c>
      <c r="E37" s="133">
        <v>2786</v>
      </c>
      <c r="F37" s="98">
        <f t="shared" si="0"/>
        <v>6.173780487804878E-2</v>
      </c>
      <c r="G37" s="134">
        <f t="shared" si="1"/>
        <v>162</v>
      </c>
      <c r="H37" s="134">
        <f t="shared" si="2"/>
        <v>-77</v>
      </c>
    </row>
    <row r="38" spans="1:8">
      <c r="A38" s="114">
        <v>37</v>
      </c>
      <c r="B38" s="115" t="s">
        <v>129</v>
      </c>
      <c r="C38" s="133">
        <v>6514</v>
      </c>
      <c r="D38" s="133">
        <v>6916</v>
      </c>
      <c r="E38" s="133">
        <v>6847</v>
      </c>
      <c r="F38" s="98">
        <f t="shared" si="0"/>
        <v>5.1120663186981885E-2</v>
      </c>
      <c r="G38" s="134">
        <f t="shared" si="1"/>
        <v>333</v>
      </c>
      <c r="H38" s="134">
        <f t="shared" si="2"/>
        <v>-69</v>
      </c>
    </row>
    <row r="39" spans="1:8">
      <c r="A39" s="114">
        <v>38</v>
      </c>
      <c r="B39" s="115" t="s">
        <v>130</v>
      </c>
      <c r="C39" s="133">
        <v>28174</v>
      </c>
      <c r="D39" s="133">
        <v>29123</v>
      </c>
      <c r="E39" s="133">
        <v>29275</v>
      </c>
      <c r="F39" s="98">
        <f t="shared" si="0"/>
        <v>3.9078583090792929E-2</v>
      </c>
      <c r="G39" s="134">
        <f t="shared" si="1"/>
        <v>1101</v>
      </c>
      <c r="H39" s="134">
        <f t="shared" si="2"/>
        <v>152</v>
      </c>
    </row>
    <row r="40" spans="1:8">
      <c r="A40" s="114">
        <v>39</v>
      </c>
      <c r="B40" s="115" t="s">
        <v>131</v>
      </c>
      <c r="C40" s="133">
        <v>7488</v>
      </c>
      <c r="D40" s="133">
        <v>7864</v>
      </c>
      <c r="E40" s="133">
        <v>7859</v>
      </c>
      <c r="F40" s="98">
        <f t="shared" si="0"/>
        <v>4.9545940170940168E-2</v>
      </c>
      <c r="G40" s="134">
        <f t="shared" si="1"/>
        <v>371</v>
      </c>
      <c r="H40" s="134">
        <f t="shared" si="2"/>
        <v>-5</v>
      </c>
    </row>
    <row r="41" spans="1:8">
      <c r="A41" s="114">
        <v>40</v>
      </c>
      <c r="B41" s="115" t="s">
        <v>132</v>
      </c>
      <c r="C41" s="133">
        <v>3463</v>
      </c>
      <c r="D41" s="133">
        <v>3692</v>
      </c>
      <c r="E41" s="133">
        <v>3711</v>
      </c>
      <c r="F41" s="98">
        <f t="shared" si="0"/>
        <v>7.1614207334680907E-2</v>
      </c>
      <c r="G41" s="134">
        <f t="shared" si="1"/>
        <v>248</v>
      </c>
      <c r="H41" s="134">
        <f t="shared" si="2"/>
        <v>19</v>
      </c>
    </row>
    <row r="42" spans="1:8">
      <c r="A42" s="114">
        <v>41</v>
      </c>
      <c r="B42" s="115" t="s">
        <v>133</v>
      </c>
      <c r="C42" s="133">
        <v>40235</v>
      </c>
      <c r="D42" s="133">
        <v>41935</v>
      </c>
      <c r="E42" s="133">
        <v>42226</v>
      </c>
      <c r="F42" s="98">
        <f t="shared" si="0"/>
        <v>4.9484279855846899E-2</v>
      </c>
      <c r="G42" s="134">
        <f t="shared" si="1"/>
        <v>1991</v>
      </c>
      <c r="H42" s="134">
        <f t="shared" si="2"/>
        <v>291</v>
      </c>
    </row>
    <row r="43" spans="1:8">
      <c r="A43" s="114">
        <v>42</v>
      </c>
      <c r="B43" s="115" t="s">
        <v>134</v>
      </c>
      <c r="C43" s="133">
        <v>40416</v>
      </c>
      <c r="D43" s="133">
        <v>42663</v>
      </c>
      <c r="E43" s="133">
        <v>42812</v>
      </c>
      <c r="F43" s="98">
        <f t="shared" si="0"/>
        <v>5.9283452098178938E-2</v>
      </c>
      <c r="G43" s="134">
        <f t="shared" si="1"/>
        <v>2396</v>
      </c>
      <c r="H43" s="134">
        <f t="shared" si="2"/>
        <v>149</v>
      </c>
    </row>
    <row r="44" spans="1:8">
      <c r="A44" s="114">
        <v>43</v>
      </c>
      <c r="B44" s="115" t="s">
        <v>135</v>
      </c>
      <c r="C44" s="133">
        <v>9954</v>
      </c>
      <c r="D44" s="133">
        <v>10215</v>
      </c>
      <c r="E44" s="133">
        <v>10190</v>
      </c>
      <c r="F44" s="98">
        <f t="shared" si="0"/>
        <v>2.3709061683745227E-2</v>
      </c>
      <c r="G44" s="134">
        <f t="shared" si="1"/>
        <v>236</v>
      </c>
      <c r="H44" s="134">
        <f t="shared" si="2"/>
        <v>-25</v>
      </c>
    </row>
    <row r="45" spans="1:8">
      <c r="A45" s="114">
        <v>44</v>
      </c>
      <c r="B45" s="115" t="s">
        <v>136</v>
      </c>
      <c r="C45" s="133">
        <v>10147</v>
      </c>
      <c r="D45" s="133">
        <v>10702</v>
      </c>
      <c r="E45" s="133">
        <v>10808</v>
      </c>
      <c r="F45" s="98">
        <f t="shared" si="0"/>
        <v>6.5142406622647087E-2</v>
      </c>
      <c r="G45" s="134">
        <f t="shared" si="1"/>
        <v>661</v>
      </c>
      <c r="H45" s="134">
        <f t="shared" si="2"/>
        <v>106</v>
      </c>
    </row>
    <row r="46" spans="1:8">
      <c r="A46" s="114">
        <v>45</v>
      </c>
      <c r="B46" s="115" t="s">
        <v>137</v>
      </c>
      <c r="C46" s="133">
        <v>25212</v>
      </c>
      <c r="D46" s="133">
        <v>26247</v>
      </c>
      <c r="E46" s="133">
        <v>26408</v>
      </c>
      <c r="F46" s="98">
        <f t="shared" si="0"/>
        <v>4.7437728066000315E-2</v>
      </c>
      <c r="G46" s="134">
        <f t="shared" si="1"/>
        <v>1196</v>
      </c>
      <c r="H46" s="134">
        <f t="shared" si="2"/>
        <v>161</v>
      </c>
    </row>
    <row r="47" spans="1:8">
      <c r="A47" s="114">
        <v>46</v>
      </c>
      <c r="B47" s="115" t="s">
        <v>138</v>
      </c>
      <c r="C47" s="133">
        <v>12998</v>
      </c>
      <c r="D47" s="133">
        <v>13891</v>
      </c>
      <c r="E47" s="133">
        <v>13931</v>
      </c>
      <c r="F47" s="98">
        <f t="shared" si="0"/>
        <v>7.1780273888290502E-2</v>
      </c>
      <c r="G47" s="134">
        <f t="shared" si="1"/>
        <v>933</v>
      </c>
      <c r="H47" s="134">
        <f t="shared" si="2"/>
        <v>40</v>
      </c>
    </row>
    <row r="48" spans="1:8">
      <c r="A48" s="114">
        <v>47</v>
      </c>
      <c r="B48" s="115" t="s">
        <v>139</v>
      </c>
      <c r="C48" s="133">
        <v>4884</v>
      </c>
      <c r="D48" s="133">
        <v>4995</v>
      </c>
      <c r="E48" s="133">
        <v>5036</v>
      </c>
      <c r="F48" s="98">
        <f t="shared" si="0"/>
        <v>3.1122031122031123E-2</v>
      </c>
      <c r="G48" s="134">
        <f t="shared" si="1"/>
        <v>152</v>
      </c>
      <c r="H48" s="134">
        <f t="shared" si="2"/>
        <v>41</v>
      </c>
    </row>
    <row r="49" spans="1:8">
      <c r="A49" s="114">
        <v>48</v>
      </c>
      <c r="B49" s="115" t="s">
        <v>140</v>
      </c>
      <c r="C49" s="133">
        <v>31529</v>
      </c>
      <c r="D49" s="133">
        <v>33149</v>
      </c>
      <c r="E49" s="133">
        <v>32936</v>
      </c>
      <c r="F49" s="98">
        <f t="shared" si="0"/>
        <v>4.4625582796790256E-2</v>
      </c>
      <c r="G49" s="134">
        <f t="shared" si="1"/>
        <v>1407</v>
      </c>
      <c r="H49" s="134">
        <f t="shared" si="2"/>
        <v>-213</v>
      </c>
    </row>
    <row r="50" spans="1:8">
      <c r="A50" s="114">
        <v>49</v>
      </c>
      <c r="B50" s="115" t="s">
        <v>141</v>
      </c>
      <c r="C50" s="133">
        <v>1862</v>
      </c>
      <c r="D50" s="133">
        <v>2054</v>
      </c>
      <c r="E50" s="133">
        <v>1983</v>
      </c>
      <c r="F50" s="98">
        <f t="shared" si="0"/>
        <v>6.4983888292158967E-2</v>
      </c>
      <c r="G50" s="134">
        <f t="shared" si="1"/>
        <v>121</v>
      </c>
      <c r="H50" s="134">
        <f t="shared" si="2"/>
        <v>-71</v>
      </c>
    </row>
    <row r="51" spans="1:8">
      <c r="A51" s="114">
        <v>50</v>
      </c>
      <c r="B51" s="115" t="s">
        <v>142</v>
      </c>
      <c r="C51" s="133">
        <v>5667</v>
      </c>
      <c r="D51" s="133">
        <v>5930</v>
      </c>
      <c r="E51" s="133">
        <v>5943</v>
      </c>
      <c r="F51" s="98">
        <f t="shared" si="0"/>
        <v>4.8703017469560614E-2</v>
      </c>
      <c r="G51" s="134">
        <f t="shared" si="1"/>
        <v>276</v>
      </c>
      <c r="H51" s="134">
        <f t="shared" si="2"/>
        <v>13</v>
      </c>
    </row>
    <row r="52" spans="1:8">
      <c r="A52" s="114">
        <v>51</v>
      </c>
      <c r="B52" s="115" t="s">
        <v>143</v>
      </c>
      <c r="C52" s="133">
        <v>5248</v>
      </c>
      <c r="D52" s="133">
        <v>5549</v>
      </c>
      <c r="E52" s="133">
        <v>5530</v>
      </c>
      <c r="F52" s="98">
        <f t="shared" si="0"/>
        <v>5.3734756097560975E-2</v>
      </c>
      <c r="G52" s="134">
        <f t="shared" si="1"/>
        <v>282</v>
      </c>
      <c r="H52" s="134">
        <f t="shared" si="2"/>
        <v>-19</v>
      </c>
    </row>
    <row r="53" spans="1:8">
      <c r="A53" s="114">
        <v>52</v>
      </c>
      <c r="B53" s="115" t="s">
        <v>144</v>
      </c>
      <c r="C53" s="133">
        <v>11067</v>
      </c>
      <c r="D53" s="133">
        <v>11349</v>
      </c>
      <c r="E53" s="133">
        <v>11416</v>
      </c>
      <c r="F53" s="98">
        <f t="shared" si="0"/>
        <v>3.1535194723050511E-2</v>
      </c>
      <c r="G53" s="134">
        <f t="shared" si="1"/>
        <v>349</v>
      </c>
      <c r="H53" s="134">
        <f t="shared" si="2"/>
        <v>67</v>
      </c>
    </row>
    <row r="54" spans="1:8">
      <c r="A54" s="114">
        <v>53</v>
      </c>
      <c r="B54" s="115" t="s">
        <v>145</v>
      </c>
      <c r="C54" s="133">
        <v>6021</v>
      </c>
      <c r="D54" s="133">
        <v>6212</v>
      </c>
      <c r="E54" s="133">
        <v>6197</v>
      </c>
      <c r="F54" s="98">
        <f t="shared" si="0"/>
        <v>2.9231024746719812E-2</v>
      </c>
      <c r="G54" s="134">
        <f t="shared" si="1"/>
        <v>176</v>
      </c>
      <c r="H54" s="134">
        <f t="shared" si="2"/>
        <v>-15</v>
      </c>
    </row>
    <row r="55" spans="1:8">
      <c r="A55" s="114">
        <v>54</v>
      </c>
      <c r="B55" s="115" t="s">
        <v>146</v>
      </c>
      <c r="C55" s="133">
        <v>20110</v>
      </c>
      <c r="D55" s="133">
        <v>21315</v>
      </c>
      <c r="E55" s="133">
        <v>21530</v>
      </c>
      <c r="F55" s="98">
        <f t="shared" si="0"/>
        <v>7.0611636001989067E-2</v>
      </c>
      <c r="G55" s="134">
        <f t="shared" si="1"/>
        <v>1420</v>
      </c>
      <c r="H55" s="134">
        <f t="shared" si="2"/>
        <v>215</v>
      </c>
    </row>
    <row r="56" spans="1:8">
      <c r="A56" s="114">
        <v>55</v>
      </c>
      <c r="B56" s="115" t="s">
        <v>147</v>
      </c>
      <c r="C56" s="133">
        <v>22758</v>
      </c>
      <c r="D56" s="133">
        <v>23527</v>
      </c>
      <c r="E56" s="133">
        <v>23710</v>
      </c>
      <c r="F56" s="98">
        <f t="shared" si="0"/>
        <v>4.1831443887863605E-2</v>
      </c>
      <c r="G56" s="134">
        <f t="shared" si="1"/>
        <v>952</v>
      </c>
      <c r="H56" s="134">
        <f t="shared" si="2"/>
        <v>183</v>
      </c>
    </row>
    <row r="57" spans="1:8">
      <c r="A57" s="114">
        <v>56</v>
      </c>
      <c r="B57" s="115" t="s">
        <v>148</v>
      </c>
      <c r="C57" s="133">
        <v>1904</v>
      </c>
      <c r="D57" s="133">
        <v>2006</v>
      </c>
      <c r="E57" s="133">
        <v>2005</v>
      </c>
      <c r="F57" s="98">
        <f t="shared" si="0"/>
        <v>5.3046218487394957E-2</v>
      </c>
      <c r="G57" s="134">
        <f t="shared" si="1"/>
        <v>101</v>
      </c>
      <c r="H57" s="134">
        <f t="shared" si="2"/>
        <v>-1</v>
      </c>
    </row>
    <row r="58" spans="1:8">
      <c r="A58" s="114">
        <v>57</v>
      </c>
      <c r="B58" s="115" t="s">
        <v>149</v>
      </c>
      <c r="C58" s="133">
        <v>3720</v>
      </c>
      <c r="D58" s="133">
        <v>3869</v>
      </c>
      <c r="E58" s="133">
        <v>3880</v>
      </c>
      <c r="F58" s="98">
        <f t="shared" si="0"/>
        <v>4.3010752688172046E-2</v>
      </c>
      <c r="G58" s="134">
        <f t="shared" si="1"/>
        <v>160</v>
      </c>
      <c r="H58" s="134">
        <f t="shared" si="2"/>
        <v>11</v>
      </c>
    </row>
    <row r="59" spans="1:8">
      <c r="A59" s="114">
        <v>58</v>
      </c>
      <c r="B59" s="115" t="s">
        <v>150</v>
      </c>
      <c r="C59" s="133">
        <v>8449</v>
      </c>
      <c r="D59" s="133">
        <v>9166</v>
      </c>
      <c r="E59" s="133">
        <v>9127</v>
      </c>
      <c r="F59" s="98">
        <f t="shared" si="0"/>
        <v>8.0246182980234351E-2</v>
      </c>
      <c r="G59" s="134">
        <f t="shared" si="1"/>
        <v>678</v>
      </c>
      <c r="H59" s="134">
        <f t="shared" si="2"/>
        <v>-39</v>
      </c>
    </row>
    <row r="60" spans="1:8">
      <c r="A60" s="114">
        <v>59</v>
      </c>
      <c r="B60" s="115" t="s">
        <v>151</v>
      </c>
      <c r="C60" s="133">
        <v>21125</v>
      </c>
      <c r="D60" s="133">
        <v>21953</v>
      </c>
      <c r="E60" s="133">
        <v>22140</v>
      </c>
      <c r="F60" s="98">
        <f t="shared" si="0"/>
        <v>4.8047337278106506E-2</v>
      </c>
      <c r="G60" s="134">
        <f t="shared" si="1"/>
        <v>1015</v>
      </c>
      <c r="H60" s="134">
        <f t="shared" si="2"/>
        <v>187</v>
      </c>
    </row>
    <row r="61" spans="1:8">
      <c r="A61" s="114">
        <v>60</v>
      </c>
      <c r="B61" s="115" t="s">
        <v>152</v>
      </c>
      <c r="C61" s="133">
        <v>7604</v>
      </c>
      <c r="D61" s="133">
        <v>7812</v>
      </c>
      <c r="E61" s="133">
        <v>7764</v>
      </c>
      <c r="F61" s="98">
        <f t="shared" si="0"/>
        <v>2.1041557075223566E-2</v>
      </c>
      <c r="G61" s="134">
        <f t="shared" si="1"/>
        <v>160</v>
      </c>
      <c r="H61" s="134">
        <f t="shared" si="2"/>
        <v>-48</v>
      </c>
    </row>
    <row r="62" spans="1:8">
      <c r="A62" s="114">
        <v>61</v>
      </c>
      <c r="B62" s="115" t="s">
        <v>153</v>
      </c>
      <c r="C62" s="133">
        <v>16010</v>
      </c>
      <c r="D62" s="133">
        <v>16313</v>
      </c>
      <c r="E62" s="133">
        <v>16324</v>
      </c>
      <c r="F62" s="98">
        <f t="shared" si="0"/>
        <v>1.9612742036227357E-2</v>
      </c>
      <c r="G62" s="134">
        <f t="shared" si="1"/>
        <v>314</v>
      </c>
      <c r="H62" s="134">
        <f t="shared" si="2"/>
        <v>11</v>
      </c>
    </row>
    <row r="63" spans="1:8">
      <c r="A63" s="114">
        <v>62</v>
      </c>
      <c r="B63" s="115" t="s">
        <v>154</v>
      </c>
      <c r="C63" s="133">
        <v>1068</v>
      </c>
      <c r="D63" s="133">
        <v>1213</v>
      </c>
      <c r="E63" s="133">
        <v>1165</v>
      </c>
      <c r="F63" s="98">
        <f t="shared" si="0"/>
        <v>9.0823970037453183E-2</v>
      </c>
      <c r="G63" s="134">
        <f t="shared" si="1"/>
        <v>97</v>
      </c>
      <c r="H63" s="134">
        <f t="shared" si="2"/>
        <v>-48</v>
      </c>
    </row>
    <row r="64" spans="1:8">
      <c r="A64" s="114">
        <v>63</v>
      </c>
      <c r="B64" s="115" t="s">
        <v>155</v>
      </c>
      <c r="C64" s="133">
        <v>10750</v>
      </c>
      <c r="D64" s="133">
        <v>11628</v>
      </c>
      <c r="E64" s="133">
        <v>11775</v>
      </c>
      <c r="F64" s="98">
        <f t="shared" si="0"/>
        <v>9.5348837209302331E-2</v>
      </c>
      <c r="G64" s="134">
        <f t="shared" si="1"/>
        <v>1025</v>
      </c>
      <c r="H64" s="134">
        <f t="shared" si="2"/>
        <v>147</v>
      </c>
    </row>
    <row r="65" spans="1:8">
      <c r="A65" s="114">
        <v>64</v>
      </c>
      <c r="B65" s="115" t="s">
        <v>156</v>
      </c>
      <c r="C65" s="133">
        <v>8053</v>
      </c>
      <c r="D65" s="133">
        <v>8238</v>
      </c>
      <c r="E65" s="133">
        <v>8308</v>
      </c>
      <c r="F65" s="98">
        <f t="shared" si="0"/>
        <v>3.1665217931205761E-2</v>
      </c>
      <c r="G65" s="134">
        <f t="shared" si="1"/>
        <v>255</v>
      </c>
      <c r="H65" s="134">
        <f t="shared" si="2"/>
        <v>70</v>
      </c>
    </row>
    <row r="66" spans="1:8">
      <c r="A66" s="114">
        <v>65</v>
      </c>
      <c r="B66" s="115" t="s">
        <v>157</v>
      </c>
      <c r="C66" s="133">
        <v>6438</v>
      </c>
      <c r="D66" s="133">
        <v>6946</v>
      </c>
      <c r="E66" s="133">
        <v>6906</v>
      </c>
      <c r="F66" s="98">
        <f t="shared" si="0"/>
        <v>7.2693383038210629E-2</v>
      </c>
      <c r="G66" s="134">
        <f t="shared" si="1"/>
        <v>468</v>
      </c>
      <c r="H66" s="134">
        <f t="shared" si="2"/>
        <v>-40</v>
      </c>
    </row>
    <row r="67" spans="1:8">
      <c r="A67" s="114">
        <v>66</v>
      </c>
      <c r="B67" s="115" t="s">
        <v>158</v>
      </c>
      <c r="C67" s="133">
        <v>5205</v>
      </c>
      <c r="D67" s="133">
        <v>5579</v>
      </c>
      <c r="E67" s="133">
        <v>5539</v>
      </c>
      <c r="F67" s="98">
        <f t="shared" ref="F67:F83" si="3">(E67-C67)/C67</f>
        <v>6.4169068203650342E-2</v>
      </c>
      <c r="G67" s="134">
        <f t="shared" ref="G67:G83" si="4">E67-C67</f>
        <v>334</v>
      </c>
      <c r="H67" s="134">
        <f t="shared" ref="H67:H83" si="5">E67-D67</f>
        <v>-40</v>
      </c>
    </row>
    <row r="68" spans="1:8">
      <c r="A68" s="114">
        <v>67</v>
      </c>
      <c r="B68" s="115" t="s">
        <v>159</v>
      </c>
      <c r="C68" s="133">
        <v>10543</v>
      </c>
      <c r="D68" s="133">
        <v>10787</v>
      </c>
      <c r="E68" s="133">
        <v>10835</v>
      </c>
      <c r="F68" s="98">
        <f t="shared" si="3"/>
        <v>2.7696101678839041E-2</v>
      </c>
      <c r="G68" s="134">
        <f t="shared" si="4"/>
        <v>292</v>
      </c>
      <c r="H68" s="134">
        <f t="shared" si="5"/>
        <v>48</v>
      </c>
    </row>
    <row r="69" spans="1:8">
      <c r="A69" s="114">
        <v>68</v>
      </c>
      <c r="B69" s="115" t="s">
        <v>160</v>
      </c>
      <c r="C69" s="133">
        <v>5819</v>
      </c>
      <c r="D69" s="133">
        <v>6341</v>
      </c>
      <c r="E69" s="133">
        <v>6393</v>
      </c>
      <c r="F69" s="98">
        <f t="shared" si="3"/>
        <v>9.8642378415535317E-2</v>
      </c>
      <c r="G69" s="134">
        <f t="shared" si="4"/>
        <v>574</v>
      </c>
      <c r="H69" s="134">
        <f t="shared" si="5"/>
        <v>52</v>
      </c>
    </row>
    <row r="70" spans="1:8">
      <c r="A70" s="114">
        <v>69</v>
      </c>
      <c r="B70" s="115" t="s">
        <v>161</v>
      </c>
      <c r="C70" s="133">
        <v>1022</v>
      </c>
      <c r="D70" s="133">
        <v>1105</v>
      </c>
      <c r="E70" s="133">
        <v>1087</v>
      </c>
      <c r="F70" s="98">
        <f t="shared" si="3"/>
        <v>6.3600782778864967E-2</v>
      </c>
      <c r="G70" s="134">
        <f t="shared" si="4"/>
        <v>65</v>
      </c>
      <c r="H70" s="134">
        <f t="shared" si="5"/>
        <v>-18</v>
      </c>
    </row>
    <row r="71" spans="1:8">
      <c r="A71" s="114">
        <v>70</v>
      </c>
      <c r="B71" s="115" t="s">
        <v>162</v>
      </c>
      <c r="C71" s="133">
        <v>3899</v>
      </c>
      <c r="D71" s="133">
        <v>4103</v>
      </c>
      <c r="E71" s="133">
        <v>4144</v>
      </c>
      <c r="F71" s="98">
        <f t="shared" si="3"/>
        <v>6.283662477558348E-2</v>
      </c>
      <c r="G71" s="134">
        <f t="shared" si="4"/>
        <v>245</v>
      </c>
      <c r="H71" s="134">
        <f t="shared" si="5"/>
        <v>41</v>
      </c>
    </row>
    <row r="72" spans="1:8">
      <c r="A72" s="114">
        <v>71</v>
      </c>
      <c r="B72" s="115" t="s">
        <v>163</v>
      </c>
      <c r="C72" s="133">
        <v>4440</v>
      </c>
      <c r="D72" s="133">
        <v>4624</v>
      </c>
      <c r="E72" s="133">
        <v>4628</v>
      </c>
      <c r="F72" s="98">
        <f t="shared" si="3"/>
        <v>4.234234234234234E-2</v>
      </c>
      <c r="G72" s="134">
        <f t="shared" si="4"/>
        <v>188</v>
      </c>
      <c r="H72" s="134">
        <f t="shared" si="5"/>
        <v>4</v>
      </c>
    </row>
    <row r="73" spans="1:8">
      <c r="A73" s="114">
        <v>72</v>
      </c>
      <c r="B73" s="115" t="s">
        <v>164</v>
      </c>
      <c r="C73" s="133">
        <v>3405</v>
      </c>
      <c r="D73" s="133">
        <v>3517</v>
      </c>
      <c r="E73" s="133">
        <v>3517</v>
      </c>
      <c r="F73" s="98">
        <f t="shared" si="3"/>
        <v>3.28928046989721E-2</v>
      </c>
      <c r="G73" s="134">
        <f t="shared" si="4"/>
        <v>112</v>
      </c>
      <c r="H73" s="134">
        <f t="shared" si="5"/>
        <v>0</v>
      </c>
    </row>
    <row r="74" spans="1:8">
      <c r="A74" s="114">
        <v>73</v>
      </c>
      <c r="B74" s="115" t="s">
        <v>165</v>
      </c>
      <c r="C74" s="133">
        <v>1971</v>
      </c>
      <c r="D74" s="133">
        <v>1849</v>
      </c>
      <c r="E74" s="133">
        <v>1255</v>
      </c>
      <c r="F74" s="98">
        <f t="shared" si="3"/>
        <v>-0.36326737696600708</v>
      </c>
      <c r="G74" s="134">
        <f t="shared" si="4"/>
        <v>-716</v>
      </c>
      <c r="H74" s="134">
        <f t="shared" si="5"/>
        <v>-594</v>
      </c>
    </row>
    <row r="75" spans="1:8">
      <c r="A75" s="114">
        <v>74</v>
      </c>
      <c r="B75" s="115" t="s">
        <v>166</v>
      </c>
      <c r="C75" s="133">
        <v>3873</v>
      </c>
      <c r="D75" s="133">
        <v>4050</v>
      </c>
      <c r="E75" s="133">
        <v>4019</v>
      </c>
      <c r="F75" s="98">
        <f t="shared" si="3"/>
        <v>3.7696875806868063E-2</v>
      </c>
      <c r="G75" s="134">
        <f t="shared" si="4"/>
        <v>146</v>
      </c>
      <c r="H75" s="134">
        <f t="shared" si="5"/>
        <v>-31</v>
      </c>
    </row>
    <row r="76" spans="1:8">
      <c r="A76" s="114">
        <v>75</v>
      </c>
      <c r="B76" s="115" t="s">
        <v>167</v>
      </c>
      <c r="C76" s="133">
        <v>1087</v>
      </c>
      <c r="D76" s="133">
        <v>1205</v>
      </c>
      <c r="E76" s="133">
        <v>1170</v>
      </c>
      <c r="F76" s="98">
        <f t="shared" si="3"/>
        <v>7.635694572217111E-2</v>
      </c>
      <c r="G76" s="134">
        <f t="shared" si="4"/>
        <v>83</v>
      </c>
      <c r="H76" s="134">
        <f t="shared" si="5"/>
        <v>-35</v>
      </c>
    </row>
    <row r="77" spans="1:8">
      <c r="A77" s="114">
        <v>76</v>
      </c>
      <c r="B77" s="115" t="s">
        <v>168</v>
      </c>
      <c r="C77" s="133">
        <v>1663</v>
      </c>
      <c r="D77" s="133">
        <v>1707</v>
      </c>
      <c r="E77" s="133">
        <v>1674</v>
      </c>
      <c r="F77" s="98">
        <f t="shared" si="3"/>
        <v>6.6145520144317502E-3</v>
      </c>
      <c r="G77" s="134">
        <f t="shared" si="4"/>
        <v>11</v>
      </c>
      <c r="H77" s="134">
        <f t="shared" si="5"/>
        <v>-33</v>
      </c>
    </row>
    <row r="78" spans="1:8">
      <c r="A78" s="114">
        <v>77</v>
      </c>
      <c r="B78" s="115" t="s">
        <v>169</v>
      </c>
      <c r="C78" s="133">
        <v>6052</v>
      </c>
      <c r="D78" s="133">
        <v>6536</v>
      </c>
      <c r="E78" s="133">
        <v>6526</v>
      </c>
      <c r="F78" s="98">
        <f t="shared" si="3"/>
        <v>7.8321216126900198E-2</v>
      </c>
      <c r="G78" s="134">
        <f t="shared" si="4"/>
        <v>474</v>
      </c>
      <c r="H78" s="134">
        <f t="shared" si="5"/>
        <v>-10</v>
      </c>
    </row>
    <row r="79" spans="1:8">
      <c r="A79" s="114">
        <v>78</v>
      </c>
      <c r="B79" s="115" t="s">
        <v>170</v>
      </c>
      <c r="C79" s="133">
        <v>5030</v>
      </c>
      <c r="D79" s="133">
        <v>5184</v>
      </c>
      <c r="E79" s="133">
        <v>5131</v>
      </c>
      <c r="F79" s="98">
        <f t="shared" si="3"/>
        <v>2.0079522862823062E-2</v>
      </c>
      <c r="G79" s="134">
        <f t="shared" si="4"/>
        <v>101</v>
      </c>
      <c r="H79" s="134">
        <f t="shared" si="5"/>
        <v>-53</v>
      </c>
    </row>
    <row r="80" spans="1:8">
      <c r="A80" s="114">
        <v>79</v>
      </c>
      <c r="B80" s="115" t="s">
        <v>171</v>
      </c>
      <c r="C80" s="133">
        <v>1507</v>
      </c>
      <c r="D80" s="133">
        <v>1538</v>
      </c>
      <c r="E80" s="133">
        <v>1542</v>
      </c>
      <c r="F80" s="98">
        <f t="shared" si="3"/>
        <v>2.3224950232249502E-2</v>
      </c>
      <c r="G80" s="134">
        <f t="shared" si="4"/>
        <v>35</v>
      </c>
      <c r="H80" s="134">
        <f t="shared" si="5"/>
        <v>4</v>
      </c>
    </row>
    <row r="81" spans="1:8">
      <c r="A81" s="114">
        <v>80</v>
      </c>
      <c r="B81" s="115" t="s">
        <v>172</v>
      </c>
      <c r="C81" s="133">
        <v>5825</v>
      </c>
      <c r="D81" s="133">
        <v>6140</v>
      </c>
      <c r="E81" s="133">
        <v>6158</v>
      </c>
      <c r="F81" s="98">
        <f t="shared" si="3"/>
        <v>5.7167381974248928E-2</v>
      </c>
      <c r="G81" s="134">
        <f t="shared" si="4"/>
        <v>333</v>
      </c>
      <c r="H81" s="134">
        <f t="shared" si="5"/>
        <v>18</v>
      </c>
    </row>
    <row r="82" spans="1:8">
      <c r="A82" s="114">
        <v>81</v>
      </c>
      <c r="B82" s="115" t="s">
        <v>173</v>
      </c>
      <c r="C82" s="133">
        <v>6801</v>
      </c>
      <c r="D82" s="133">
        <v>7271</v>
      </c>
      <c r="E82" s="133">
        <v>7324</v>
      </c>
      <c r="F82" s="98">
        <f t="shared" si="3"/>
        <v>7.6900455815321275E-2</v>
      </c>
      <c r="G82" s="134">
        <f t="shared" si="4"/>
        <v>523</v>
      </c>
      <c r="H82" s="134">
        <f t="shared" si="5"/>
        <v>53</v>
      </c>
    </row>
    <row r="83" spans="1:8">
      <c r="A83" s="146" t="s">
        <v>174</v>
      </c>
      <c r="B83" s="146"/>
      <c r="C83" s="133">
        <v>1675798</v>
      </c>
      <c r="D83" s="133">
        <v>1732136</v>
      </c>
      <c r="E83" s="133">
        <v>1735557</v>
      </c>
      <c r="F83" s="98">
        <f t="shared" si="3"/>
        <v>3.5660025850370987E-2</v>
      </c>
      <c r="G83" s="134">
        <f t="shared" si="4"/>
        <v>59759</v>
      </c>
      <c r="H83" s="134">
        <f t="shared" si="5"/>
        <v>3421</v>
      </c>
    </row>
  </sheetData>
  <mergeCells count="1">
    <mergeCell ref="A83:B8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1"/>
  <sheetViews>
    <sheetView workbookViewId="0">
      <selection activeCell="J19" sqref="J19"/>
    </sheetView>
  </sheetViews>
  <sheetFormatPr defaultRowHeight="14.5"/>
  <cols>
    <col min="2" max="2" width="34.6328125" customWidth="1"/>
    <col min="3" max="3" width="10.36328125" customWidth="1"/>
    <col min="4" max="4" width="10.54296875" customWidth="1"/>
    <col min="5" max="5" width="11.453125" customWidth="1"/>
    <col min="6" max="6" width="24.36328125" customWidth="1"/>
    <col min="7" max="7" width="23.6328125" customWidth="1"/>
    <col min="8" max="8" width="30.81640625" customWidth="1"/>
    <col min="10" max="10" width="39.90625" customWidth="1"/>
  </cols>
  <sheetData>
    <row r="1" spans="1:11" ht="29">
      <c r="A1" s="17" t="s">
        <v>1</v>
      </c>
      <c r="B1" s="8" t="s">
        <v>91</v>
      </c>
      <c r="C1" s="66">
        <v>41974</v>
      </c>
      <c r="D1" s="66">
        <v>42309</v>
      </c>
      <c r="E1" s="66">
        <v>42339</v>
      </c>
      <c r="F1" s="1" t="s">
        <v>312</v>
      </c>
      <c r="G1" s="1" t="s">
        <v>313</v>
      </c>
      <c r="H1" s="2" t="s">
        <v>314</v>
      </c>
    </row>
    <row r="2" spans="1:11">
      <c r="A2" s="135">
        <v>1</v>
      </c>
      <c r="B2" s="136" t="s">
        <v>2</v>
      </c>
      <c r="C2" s="133">
        <v>14942</v>
      </c>
      <c r="D2" s="133">
        <v>16372</v>
      </c>
      <c r="E2" s="133">
        <v>16315</v>
      </c>
      <c r="F2" s="98">
        <f>(E2-C2)/C2</f>
        <v>9.188863605942979E-2</v>
      </c>
      <c r="G2" s="134">
        <f>E2-C2</f>
        <v>1373</v>
      </c>
      <c r="H2" s="134">
        <f>E2-D2</f>
        <v>-57</v>
      </c>
    </row>
    <row r="3" spans="1:11">
      <c r="A3" s="135">
        <v>2</v>
      </c>
      <c r="B3" s="136" t="s">
        <v>3</v>
      </c>
      <c r="C3" s="133">
        <v>2764</v>
      </c>
      <c r="D3" s="133">
        <v>3552</v>
      </c>
      <c r="E3" s="133">
        <v>3382</v>
      </c>
      <c r="F3" s="98">
        <f t="shared" ref="F3:F66" si="0">(E3-C3)/C3</f>
        <v>0.223589001447178</v>
      </c>
      <c r="G3" s="134">
        <f t="shared" ref="G3:G66" si="1">E3-C3</f>
        <v>618</v>
      </c>
      <c r="H3" s="134">
        <f t="shared" ref="H3:H66" si="2">E3-D3</f>
        <v>-170</v>
      </c>
      <c r="J3" s="150"/>
      <c r="K3" s="149"/>
    </row>
    <row r="4" spans="1:11">
      <c r="A4" s="135">
        <v>3</v>
      </c>
      <c r="B4" s="136" t="s">
        <v>4</v>
      </c>
      <c r="C4" s="133">
        <v>1170</v>
      </c>
      <c r="D4" s="133">
        <v>1175</v>
      </c>
      <c r="E4" s="133">
        <v>1174</v>
      </c>
      <c r="F4" s="98">
        <f t="shared" si="0"/>
        <v>3.4188034188034188E-3</v>
      </c>
      <c r="G4" s="134">
        <f t="shared" si="1"/>
        <v>4</v>
      </c>
      <c r="H4" s="134">
        <f t="shared" si="2"/>
        <v>-1</v>
      </c>
      <c r="J4" s="150"/>
      <c r="K4" s="149"/>
    </row>
    <row r="5" spans="1:11">
      <c r="A5" s="135">
        <v>5</v>
      </c>
      <c r="B5" s="136" t="s">
        <v>5</v>
      </c>
      <c r="C5" s="133">
        <v>684</v>
      </c>
      <c r="D5" s="133">
        <v>630</v>
      </c>
      <c r="E5" s="133">
        <v>624</v>
      </c>
      <c r="F5" s="98">
        <f t="shared" si="0"/>
        <v>-8.771929824561403E-2</v>
      </c>
      <c r="G5" s="134">
        <f t="shared" si="1"/>
        <v>-60</v>
      </c>
      <c r="H5" s="134">
        <f t="shared" si="2"/>
        <v>-6</v>
      </c>
      <c r="J5" s="150"/>
      <c r="K5" s="149"/>
    </row>
    <row r="6" spans="1:11">
      <c r="A6" s="135">
        <v>6</v>
      </c>
      <c r="B6" s="136" t="s">
        <v>6</v>
      </c>
      <c r="C6" s="133">
        <v>50</v>
      </c>
      <c r="D6" s="133">
        <v>49</v>
      </c>
      <c r="E6" s="133">
        <v>48</v>
      </c>
      <c r="F6" s="98">
        <f t="shared" si="0"/>
        <v>-0.04</v>
      </c>
      <c r="G6" s="134">
        <f t="shared" si="1"/>
        <v>-2</v>
      </c>
      <c r="H6" s="134">
        <f t="shared" si="2"/>
        <v>-1</v>
      </c>
      <c r="J6" s="150"/>
      <c r="K6" s="149"/>
    </row>
    <row r="7" spans="1:11">
      <c r="A7" s="135">
        <v>7</v>
      </c>
      <c r="B7" s="136" t="s">
        <v>7</v>
      </c>
      <c r="C7" s="133">
        <v>924</v>
      </c>
      <c r="D7" s="133">
        <v>920</v>
      </c>
      <c r="E7" s="133">
        <v>906</v>
      </c>
      <c r="F7" s="98">
        <f t="shared" si="0"/>
        <v>-1.948051948051948E-2</v>
      </c>
      <c r="G7" s="134">
        <f t="shared" si="1"/>
        <v>-18</v>
      </c>
      <c r="H7" s="134">
        <f t="shared" si="2"/>
        <v>-14</v>
      </c>
      <c r="J7" s="150"/>
      <c r="K7" s="149"/>
    </row>
    <row r="8" spans="1:11">
      <c r="A8" s="135">
        <v>8</v>
      </c>
      <c r="B8" s="136" t="s">
        <v>8</v>
      </c>
      <c r="C8" s="133">
        <v>4550</v>
      </c>
      <c r="D8" s="133">
        <v>4737</v>
      </c>
      <c r="E8" s="133">
        <v>4690</v>
      </c>
      <c r="F8" s="98">
        <f t="shared" si="0"/>
        <v>3.0769230769230771E-2</v>
      </c>
      <c r="G8" s="134">
        <f t="shared" si="1"/>
        <v>140</v>
      </c>
      <c r="H8" s="134">
        <f t="shared" si="2"/>
        <v>-47</v>
      </c>
      <c r="J8" s="150"/>
      <c r="K8" s="149"/>
    </row>
    <row r="9" spans="1:11">
      <c r="A9" s="135">
        <v>9</v>
      </c>
      <c r="B9" s="136" t="s">
        <v>9</v>
      </c>
      <c r="C9" s="133">
        <v>467</v>
      </c>
      <c r="D9" s="133">
        <v>467</v>
      </c>
      <c r="E9" s="133">
        <v>457</v>
      </c>
      <c r="F9" s="98">
        <f t="shared" si="0"/>
        <v>-2.1413276231263382E-2</v>
      </c>
      <c r="G9" s="134">
        <f t="shared" si="1"/>
        <v>-10</v>
      </c>
      <c r="H9" s="134">
        <f t="shared" si="2"/>
        <v>-10</v>
      </c>
      <c r="J9" s="150"/>
      <c r="K9" s="149"/>
    </row>
    <row r="10" spans="1:11">
      <c r="A10" s="137">
        <v>10</v>
      </c>
      <c r="B10" s="136" t="s">
        <v>10</v>
      </c>
      <c r="C10" s="133">
        <v>41476</v>
      </c>
      <c r="D10" s="133">
        <v>41767</v>
      </c>
      <c r="E10" s="133">
        <v>41779</v>
      </c>
      <c r="F10" s="98">
        <f t="shared" si="0"/>
        <v>7.3054296460603723E-3</v>
      </c>
      <c r="G10" s="134">
        <f t="shared" si="1"/>
        <v>303</v>
      </c>
      <c r="H10" s="134">
        <f t="shared" si="2"/>
        <v>12</v>
      </c>
      <c r="J10" s="150"/>
      <c r="K10" s="149"/>
    </row>
    <row r="11" spans="1:11">
      <c r="A11" s="137">
        <v>11</v>
      </c>
      <c r="B11" s="136" t="s">
        <v>11</v>
      </c>
      <c r="C11" s="133">
        <v>638</v>
      </c>
      <c r="D11" s="133">
        <v>643</v>
      </c>
      <c r="E11" s="133">
        <v>643</v>
      </c>
      <c r="F11" s="98">
        <f t="shared" si="0"/>
        <v>7.8369905956112845E-3</v>
      </c>
      <c r="G11" s="134">
        <f t="shared" si="1"/>
        <v>5</v>
      </c>
      <c r="H11" s="134">
        <f t="shared" si="2"/>
        <v>0</v>
      </c>
      <c r="J11" s="150"/>
      <c r="K11" s="149"/>
    </row>
    <row r="12" spans="1:11">
      <c r="A12" s="137">
        <v>12</v>
      </c>
      <c r="B12" s="136" t="s">
        <v>12</v>
      </c>
      <c r="C12" s="133">
        <v>38</v>
      </c>
      <c r="D12" s="133">
        <v>40</v>
      </c>
      <c r="E12" s="133">
        <v>39</v>
      </c>
      <c r="F12" s="98">
        <f t="shared" si="0"/>
        <v>2.6315789473684209E-2</v>
      </c>
      <c r="G12" s="134">
        <f t="shared" si="1"/>
        <v>1</v>
      </c>
      <c r="H12" s="134">
        <f t="shared" si="2"/>
        <v>-1</v>
      </c>
      <c r="J12" s="150"/>
      <c r="K12" s="149"/>
    </row>
    <row r="13" spans="1:11">
      <c r="A13" s="137">
        <v>13</v>
      </c>
      <c r="B13" s="136" t="s">
        <v>13</v>
      </c>
      <c r="C13" s="133">
        <v>17202</v>
      </c>
      <c r="D13" s="133">
        <v>16749</v>
      </c>
      <c r="E13" s="133">
        <v>16757</v>
      </c>
      <c r="F13" s="98">
        <f t="shared" si="0"/>
        <v>-2.586908499011743E-2</v>
      </c>
      <c r="G13" s="134">
        <f t="shared" si="1"/>
        <v>-445</v>
      </c>
      <c r="H13" s="134">
        <f t="shared" si="2"/>
        <v>8</v>
      </c>
    </row>
    <row r="14" spans="1:11">
      <c r="A14" s="137">
        <v>14</v>
      </c>
      <c r="B14" s="136" t="s">
        <v>14</v>
      </c>
      <c r="C14" s="133">
        <v>34474</v>
      </c>
      <c r="D14" s="133">
        <v>33180</v>
      </c>
      <c r="E14" s="133">
        <v>33048</v>
      </c>
      <c r="F14" s="98">
        <f t="shared" si="0"/>
        <v>-4.1364506584672507E-2</v>
      </c>
      <c r="G14" s="134">
        <f t="shared" si="1"/>
        <v>-1426</v>
      </c>
      <c r="H14" s="134">
        <f t="shared" si="2"/>
        <v>-132</v>
      </c>
    </row>
    <row r="15" spans="1:11">
      <c r="A15" s="137">
        <v>15</v>
      </c>
      <c r="B15" s="136" t="s">
        <v>15</v>
      </c>
      <c r="C15" s="133">
        <v>6755</v>
      </c>
      <c r="D15" s="133">
        <v>6583</v>
      </c>
      <c r="E15" s="133">
        <v>6539</v>
      </c>
      <c r="F15" s="98">
        <f t="shared" si="0"/>
        <v>-3.1976313841598818E-2</v>
      </c>
      <c r="G15" s="134">
        <f t="shared" si="1"/>
        <v>-216</v>
      </c>
      <c r="H15" s="134">
        <f t="shared" si="2"/>
        <v>-44</v>
      </c>
    </row>
    <row r="16" spans="1:11">
      <c r="A16" s="137">
        <v>16</v>
      </c>
      <c r="B16" s="136" t="s">
        <v>16</v>
      </c>
      <c r="C16" s="133">
        <v>10718</v>
      </c>
      <c r="D16" s="133">
        <v>10674</v>
      </c>
      <c r="E16" s="133">
        <v>10662</v>
      </c>
      <c r="F16" s="98">
        <f t="shared" si="0"/>
        <v>-5.224855383467065E-3</v>
      </c>
      <c r="G16" s="134">
        <f t="shared" si="1"/>
        <v>-56</v>
      </c>
      <c r="H16" s="134">
        <f t="shared" si="2"/>
        <v>-12</v>
      </c>
    </row>
    <row r="17" spans="1:8">
      <c r="A17" s="137">
        <v>17</v>
      </c>
      <c r="B17" s="136" t="s">
        <v>17</v>
      </c>
      <c r="C17" s="133">
        <v>2228</v>
      </c>
      <c r="D17" s="133">
        <v>2358</v>
      </c>
      <c r="E17" s="133">
        <v>2361</v>
      </c>
      <c r="F17" s="98">
        <f t="shared" si="0"/>
        <v>5.9694793536804305E-2</v>
      </c>
      <c r="G17" s="134">
        <f t="shared" si="1"/>
        <v>133</v>
      </c>
      <c r="H17" s="134">
        <f t="shared" si="2"/>
        <v>3</v>
      </c>
    </row>
    <row r="18" spans="1:8">
      <c r="A18" s="137">
        <v>18</v>
      </c>
      <c r="B18" s="136" t="s">
        <v>18</v>
      </c>
      <c r="C18" s="133">
        <v>8873</v>
      </c>
      <c r="D18" s="133">
        <v>8324</v>
      </c>
      <c r="E18" s="133">
        <v>8307</v>
      </c>
      <c r="F18" s="98">
        <f t="shared" si="0"/>
        <v>-6.3789022878395135E-2</v>
      </c>
      <c r="G18" s="134">
        <f t="shared" si="1"/>
        <v>-566</v>
      </c>
      <c r="H18" s="134">
        <f t="shared" si="2"/>
        <v>-17</v>
      </c>
    </row>
    <row r="19" spans="1:8">
      <c r="A19" s="137">
        <v>19</v>
      </c>
      <c r="B19" s="136" t="s">
        <v>19</v>
      </c>
      <c r="C19" s="133">
        <v>307</v>
      </c>
      <c r="D19" s="133">
        <v>304</v>
      </c>
      <c r="E19" s="133">
        <v>303</v>
      </c>
      <c r="F19" s="98">
        <f t="shared" si="0"/>
        <v>-1.3029315960912053E-2</v>
      </c>
      <c r="G19" s="134">
        <f t="shared" si="1"/>
        <v>-4</v>
      </c>
      <c r="H19" s="134">
        <f t="shared" si="2"/>
        <v>-1</v>
      </c>
    </row>
    <row r="20" spans="1:8">
      <c r="A20" s="137">
        <v>20</v>
      </c>
      <c r="B20" s="136" t="s">
        <v>20</v>
      </c>
      <c r="C20" s="133">
        <v>4277</v>
      </c>
      <c r="D20" s="133">
        <v>4354</v>
      </c>
      <c r="E20" s="133">
        <v>4349</v>
      </c>
      <c r="F20" s="98">
        <f t="shared" si="0"/>
        <v>1.6834229600187049E-2</v>
      </c>
      <c r="G20" s="134">
        <f t="shared" si="1"/>
        <v>72</v>
      </c>
      <c r="H20" s="134">
        <f t="shared" si="2"/>
        <v>-5</v>
      </c>
    </row>
    <row r="21" spans="1:8">
      <c r="A21" s="137">
        <v>21</v>
      </c>
      <c r="B21" s="136" t="s">
        <v>21</v>
      </c>
      <c r="C21" s="133">
        <v>281</v>
      </c>
      <c r="D21" s="133">
        <v>317</v>
      </c>
      <c r="E21" s="133">
        <v>318</v>
      </c>
      <c r="F21" s="98">
        <f t="shared" si="0"/>
        <v>0.13167259786476868</v>
      </c>
      <c r="G21" s="134">
        <f t="shared" si="1"/>
        <v>37</v>
      </c>
      <c r="H21" s="134">
        <f t="shared" si="2"/>
        <v>1</v>
      </c>
    </row>
    <row r="22" spans="1:8">
      <c r="A22" s="137">
        <v>22</v>
      </c>
      <c r="B22" s="136" t="s">
        <v>22</v>
      </c>
      <c r="C22" s="133">
        <v>12422</v>
      </c>
      <c r="D22" s="133">
        <v>12658</v>
      </c>
      <c r="E22" s="133">
        <v>12683</v>
      </c>
      <c r="F22" s="98">
        <f t="shared" si="0"/>
        <v>2.1011109322170343E-2</v>
      </c>
      <c r="G22" s="134">
        <f t="shared" si="1"/>
        <v>261</v>
      </c>
      <c r="H22" s="134">
        <f t="shared" si="2"/>
        <v>25</v>
      </c>
    </row>
    <row r="23" spans="1:8">
      <c r="A23" s="137">
        <v>23</v>
      </c>
      <c r="B23" s="136" t="s">
        <v>23</v>
      </c>
      <c r="C23" s="133">
        <v>13369</v>
      </c>
      <c r="D23" s="133">
        <v>13721</v>
      </c>
      <c r="E23" s="133">
        <v>13645</v>
      </c>
      <c r="F23" s="98">
        <f t="shared" si="0"/>
        <v>2.0644775226269729E-2</v>
      </c>
      <c r="G23" s="134">
        <f t="shared" si="1"/>
        <v>276</v>
      </c>
      <c r="H23" s="134">
        <f t="shared" si="2"/>
        <v>-76</v>
      </c>
    </row>
    <row r="24" spans="1:8">
      <c r="A24" s="137">
        <v>24</v>
      </c>
      <c r="B24" s="136" t="s">
        <v>24</v>
      </c>
      <c r="C24" s="133">
        <v>7736</v>
      </c>
      <c r="D24" s="133">
        <v>7549</v>
      </c>
      <c r="E24" s="133">
        <v>7518</v>
      </c>
      <c r="F24" s="98">
        <f t="shared" si="0"/>
        <v>-2.8179937952430196E-2</v>
      </c>
      <c r="G24" s="134">
        <f t="shared" si="1"/>
        <v>-218</v>
      </c>
      <c r="H24" s="134">
        <f t="shared" si="2"/>
        <v>-31</v>
      </c>
    </row>
    <row r="25" spans="1:8">
      <c r="A25" s="137">
        <v>25</v>
      </c>
      <c r="B25" s="136" t="s">
        <v>25</v>
      </c>
      <c r="C25" s="133">
        <v>34967</v>
      </c>
      <c r="D25" s="133">
        <v>35206</v>
      </c>
      <c r="E25" s="133">
        <v>35229</v>
      </c>
      <c r="F25" s="98">
        <f t="shared" si="0"/>
        <v>7.492778905825493E-3</v>
      </c>
      <c r="G25" s="134">
        <f t="shared" si="1"/>
        <v>262</v>
      </c>
      <c r="H25" s="134">
        <f t="shared" si="2"/>
        <v>23</v>
      </c>
    </row>
    <row r="26" spans="1:8">
      <c r="A26" s="137">
        <v>26</v>
      </c>
      <c r="B26" s="136" t="s">
        <v>26</v>
      </c>
      <c r="C26" s="133">
        <v>1650</v>
      </c>
      <c r="D26" s="133">
        <v>1638</v>
      </c>
      <c r="E26" s="133">
        <v>1645</v>
      </c>
      <c r="F26" s="98">
        <f t="shared" si="0"/>
        <v>-3.0303030303030303E-3</v>
      </c>
      <c r="G26" s="134">
        <f t="shared" si="1"/>
        <v>-5</v>
      </c>
      <c r="H26" s="134">
        <f t="shared" si="2"/>
        <v>7</v>
      </c>
    </row>
    <row r="27" spans="1:8">
      <c r="A27" s="137">
        <v>27</v>
      </c>
      <c r="B27" s="136" t="s">
        <v>27</v>
      </c>
      <c r="C27" s="133">
        <v>5191</v>
      </c>
      <c r="D27" s="133">
        <v>5508</v>
      </c>
      <c r="E27" s="133">
        <v>5533</v>
      </c>
      <c r="F27" s="98">
        <f t="shared" si="0"/>
        <v>6.5883259487574647E-2</v>
      </c>
      <c r="G27" s="134">
        <f t="shared" si="1"/>
        <v>342</v>
      </c>
      <c r="H27" s="134">
        <f t="shared" si="2"/>
        <v>25</v>
      </c>
    </row>
    <row r="28" spans="1:8">
      <c r="A28" s="137">
        <v>28</v>
      </c>
      <c r="B28" s="136" t="s">
        <v>28</v>
      </c>
      <c r="C28" s="133">
        <v>9271</v>
      </c>
      <c r="D28" s="133">
        <v>9903</v>
      </c>
      <c r="E28" s="133">
        <v>9933</v>
      </c>
      <c r="F28" s="98">
        <f t="shared" si="0"/>
        <v>7.1405457879408912E-2</v>
      </c>
      <c r="G28" s="134">
        <f t="shared" si="1"/>
        <v>662</v>
      </c>
      <c r="H28" s="134">
        <f t="shared" si="2"/>
        <v>30</v>
      </c>
    </row>
    <row r="29" spans="1:8">
      <c r="A29" s="137">
        <v>29</v>
      </c>
      <c r="B29" s="136" t="s">
        <v>29</v>
      </c>
      <c r="C29" s="133">
        <v>3362</v>
      </c>
      <c r="D29" s="133">
        <v>3399</v>
      </c>
      <c r="E29" s="133">
        <v>3414</v>
      </c>
      <c r="F29" s="98">
        <f t="shared" si="0"/>
        <v>1.5466983938132063E-2</v>
      </c>
      <c r="G29" s="134">
        <f t="shared" si="1"/>
        <v>52</v>
      </c>
      <c r="H29" s="134">
        <f t="shared" si="2"/>
        <v>15</v>
      </c>
    </row>
    <row r="30" spans="1:8">
      <c r="A30" s="137">
        <v>30</v>
      </c>
      <c r="B30" s="136" t="s">
        <v>30</v>
      </c>
      <c r="C30" s="133">
        <v>1071</v>
      </c>
      <c r="D30" s="133">
        <v>1121</v>
      </c>
      <c r="E30" s="133">
        <v>1135</v>
      </c>
      <c r="F30" s="98">
        <f t="shared" si="0"/>
        <v>5.9757236227824466E-2</v>
      </c>
      <c r="G30" s="134">
        <f t="shared" si="1"/>
        <v>64</v>
      </c>
      <c r="H30" s="134">
        <f t="shared" si="2"/>
        <v>14</v>
      </c>
    </row>
    <row r="31" spans="1:8">
      <c r="A31" s="137">
        <v>31</v>
      </c>
      <c r="B31" s="136" t="s">
        <v>31</v>
      </c>
      <c r="C31" s="133">
        <v>20833</v>
      </c>
      <c r="D31" s="133">
        <v>21427</v>
      </c>
      <c r="E31" s="133">
        <v>21464</v>
      </c>
      <c r="F31" s="98">
        <f t="shared" si="0"/>
        <v>3.0288484615753852E-2</v>
      </c>
      <c r="G31" s="134">
        <f t="shared" si="1"/>
        <v>631</v>
      </c>
      <c r="H31" s="134">
        <f t="shared" si="2"/>
        <v>37</v>
      </c>
    </row>
    <row r="32" spans="1:8">
      <c r="A32" s="137">
        <v>32</v>
      </c>
      <c r="B32" s="136" t="s">
        <v>32</v>
      </c>
      <c r="C32" s="133">
        <v>6210</v>
      </c>
      <c r="D32" s="133">
        <v>6312</v>
      </c>
      <c r="E32" s="133">
        <v>6302</v>
      </c>
      <c r="F32" s="98">
        <f t="shared" si="0"/>
        <v>1.4814814814814815E-2</v>
      </c>
      <c r="G32" s="134">
        <f t="shared" si="1"/>
        <v>92</v>
      </c>
      <c r="H32" s="134">
        <f t="shared" si="2"/>
        <v>-10</v>
      </c>
    </row>
    <row r="33" spans="1:8">
      <c r="A33" s="137">
        <v>33</v>
      </c>
      <c r="B33" s="136" t="s">
        <v>33</v>
      </c>
      <c r="C33" s="133">
        <v>21132</v>
      </c>
      <c r="D33" s="133">
        <v>20563</v>
      </c>
      <c r="E33" s="133">
        <v>20595</v>
      </c>
      <c r="F33" s="98">
        <f t="shared" si="0"/>
        <v>-2.5411697898921067E-2</v>
      </c>
      <c r="G33" s="134">
        <f t="shared" si="1"/>
        <v>-537</v>
      </c>
      <c r="H33" s="134">
        <f t="shared" si="2"/>
        <v>32</v>
      </c>
    </row>
    <row r="34" spans="1:8">
      <c r="A34" s="137">
        <v>35</v>
      </c>
      <c r="B34" s="136" t="s">
        <v>34</v>
      </c>
      <c r="C34" s="133">
        <v>20322</v>
      </c>
      <c r="D34" s="133">
        <v>18952</v>
      </c>
      <c r="E34" s="133">
        <v>19005</v>
      </c>
      <c r="F34" s="98">
        <f t="shared" si="0"/>
        <v>-6.4806613522291112E-2</v>
      </c>
      <c r="G34" s="134">
        <f t="shared" si="1"/>
        <v>-1317</v>
      </c>
      <c r="H34" s="134">
        <f t="shared" si="2"/>
        <v>53</v>
      </c>
    </row>
    <row r="35" spans="1:8">
      <c r="A35" s="137">
        <v>36</v>
      </c>
      <c r="B35" s="136" t="s">
        <v>35</v>
      </c>
      <c r="C35" s="133">
        <v>893</v>
      </c>
      <c r="D35" s="133">
        <v>964</v>
      </c>
      <c r="E35" s="133">
        <v>914</v>
      </c>
      <c r="F35" s="98">
        <f t="shared" si="0"/>
        <v>2.3516237402015677E-2</v>
      </c>
      <c r="G35" s="134">
        <f t="shared" si="1"/>
        <v>21</v>
      </c>
      <c r="H35" s="134">
        <f t="shared" si="2"/>
        <v>-50</v>
      </c>
    </row>
    <row r="36" spans="1:8">
      <c r="A36" s="137">
        <v>37</v>
      </c>
      <c r="B36" s="136" t="s">
        <v>36</v>
      </c>
      <c r="C36" s="133">
        <v>373</v>
      </c>
      <c r="D36" s="133">
        <v>475</v>
      </c>
      <c r="E36" s="133">
        <v>458</v>
      </c>
      <c r="F36" s="98">
        <f t="shared" si="0"/>
        <v>0.22788203753351208</v>
      </c>
      <c r="G36" s="134">
        <f t="shared" si="1"/>
        <v>85</v>
      </c>
      <c r="H36" s="134">
        <f t="shared" si="2"/>
        <v>-17</v>
      </c>
    </row>
    <row r="37" spans="1:8">
      <c r="A37" s="137">
        <v>38</v>
      </c>
      <c r="B37" s="136" t="s">
        <v>37</v>
      </c>
      <c r="C37" s="133">
        <v>3006</v>
      </c>
      <c r="D37" s="133">
        <v>3194</v>
      </c>
      <c r="E37" s="133">
        <v>3216</v>
      </c>
      <c r="F37" s="98">
        <f t="shared" si="0"/>
        <v>6.9860279441117765E-2</v>
      </c>
      <c r="G37" s="134">
        <f t="shared" si="1"/>
        <v>210</v>
      </c>
      <c r="H37" s="134">
        <f t="shared" si="2"/>
        <v>22</v>
      </c>
    </row>
    <row r="38" spans="1:8">
      <c r="A38" s="137">
        <v>39</v>
      </c>
      <c r="B38" s="136" t="s">
        <v>38</v>
      </c>
      <c r="C38" s="133">
        <v>133</v>
      </c>
      <c r="D38" s="133">
        <v>149</v>
      </c>
      <c r="E38" s="133">
        <v>143</v>
      </c>
      <c r="F38" s="98">
        <f t="shared" si="0"/>
        <v>7.5187969924812026E-2</v>
      </c>
      <c r="G38" s="134">
        <f t="shared" si="1"/>
        <v>10</v>
      </c>
      <c r="H38" s="134">
        <f t="shared" si="2"/>
        <v>-6</v>
      </c>
    </row>
    <row r="39" spans="1:8">
      <c r="A39" s="137">
        <v>41</v>
      </c>
      <c r="B39" s="136" t="s">
        <v>39</v>
      </c>
      <c r="C39" s="133">
        <v>119331</v>
      </c>
      <c r="D39" s="133">
        <v>127181</v>
      </c>
      <c r="E39" s="133">
        <v>128097</v>
      </c>
      <c r="F39" s="98">
        <f t="shared" si="0"/>
        <v>7.3459536918319635E-2</v>
      </c>
      <c r="G39" s="134">
        <f t="shared" si="1"/>
        <v>8766</v>
      </c>
      <c r="H39" s="134">
        <f t="shared" si="2"/>
        <v>916</v>
      </c>
    </row>
    <row r="40" spans="1:8">
      <c r="A40" s="137">
        <v>42</v>
      </c>
      <c r="B40" s="136" t="s">
        <v>40</v>
      </c>
      <c r="C40" s="133">
        <v>13917</v>
      </c>
      <c r="D40" s="133">
        <v>15816</v>
      </c>
      <c r="E40" s="133">
        <v>14900</v>
      </c>
      <c r="F40" s="98">
        <f t="shared" si="0"/>
        <v>7.0633038729611269E-2</v>
      </c>
      <c r="G40" s="134">
        <f t="shared" si="1"/>
        <v>983</v>
      </c>
      <c r="H40" s="134">
        <f t="shared" si="2"/>
        <v>-916</v>
      </c>
    </row>
    <row r="41" spans="1:8">
      <c r="A41" s="137">
        <v>43</v>
      </c>
      <c r="B41" s="136" t="s">
        <v>41</v>
      </c>
      <c r="C41" s="133">
        <v>52512</v>
      </c>
      <c r="D41" s="133">
        <v>55209</v>
      </c>
      <c r="E41" s="133">
        <v>54651</v>
      </c>
      <c r="F41" s="98">
        <f t="shared" si="0"/>
        <v>4.0733546617915908E-2</v>
      </c>
      <c r="G41" s="134">
        <f t="shared" si="1"/>
        <v>2139</v>
      </c>
      <c r="H41" s="134">
        <f t="shared" si="2"/>
        <v>-558</v>
      </c>
    </row>
    <row r="42" spans="1:8">
      <c r="A42" s="137">
        <v>45</v>
      </c>
      <c r="B42" s="136" t="s">
        <v>42</v>
      </c>
      <c r="C42" s="133">
        <v>41993</v>
      </c>
      <c r="D42" s="133">
        <v>45315</v>
      </c>
      <c r="E42" s="133">
        <v>45606</v>
      </c>
      <c r="F42" s="98">
        <f t="shared" si="0"/>
        <v>8.6038149215345416E-2</v>
      </c>
      <c r="G42" s="134">
        <f t="shared" si="1"/>
        <v>3613</v>
      </c>
      <c r="H42" s="134">
        <f t="shared" si="2"/>
        <v>291</v>
      </c>
    </row>
    <row r="43" spans="1:8">
      <c r="A43" s="137">
        <v>46</v>
      </c>
      <c r="B43" s="136" t="s">
        <v>43</v>
      </c>
      <c r="C43" s="133">
        <v>113670</v>
      </c>
      <c r="D43" s="133">
        <v>121930</v>
      </c>
      <c r="E43" s="133">
        <v>122461</v>
      </c>
      <c r="F43" s="98">
        <f t="shared" si="0"/>
        <v>7.7337907979238146E-2</v>
      </c>
      <c r="G43" s="134">
        <f t="shared" si="1"/>
        <v>8791</v>
      </c>
      <c r="H43" s="134">
        <f t="shared" si="2"/>
        <v>531</v>
      </c>
    </row>
    <row r="44" spans="1:8">
      <c r="A44" s="137">
        <v>47</v>
      </c>
      <c r="B44" s="136" t="s">
        <v>44</v>
      </c>
      <c r="C44" s="133">
        <v>286973</v>
      </c>
      <c r="D44" s="133">
        <v>294240</v>
      </c>
      <c r="E44" s="133">
        <v>296991</v>
      </c>
      <c r="F44" s="98">
        <f t="shared" si="0"/>
        <v>3.4909207486418584E-2</v>
      </c>
      <c r="G44" s="134">
        <f t="shared" si="1"/>
        <v>10018</v>
      </c>
      <c r="H44" s="134">
        <f t="shared" si="2"/>
        <v>2751</v>
      </c>
    </row>
    <row r="45" spans="1:8">
      <c r="A45" s="137">
        <v>49</v>
      </c>
      <c r="B45" s="136" t="s">
        <v>45</v>
      </c>
      <c r="C45" s="133">
        <v>120815</v>
      </c>
      <c r="D45" s="133">
        <v>122336</v>
      </c>
      <c r="E45" s="133">
        <v>121741</v>
      </c>
      <c r="F45" s="98">
        <f t="shared" si="0"/>
        <v>7.6646111823862927E-3</v>
      </c>
      <c r="G45" s="134">
        <f t="shared" si="1"/>
        <v>926</v>
      </c>
      <c r="H45" s="134">
        <f t="shared" si="2"/>
        <v>-595</v>
      </c>
    </row>
    <row r="46" spans="1:8">
      <c r="A46" s="137">
        <v>50</v>
      </c>
      <c r="B46" s="136" t="s">
        <v>46</v>
      </c>
      <c r="C46" s="133">
        <v>2200</v>
      </c>
      <c r="D46" s="133">
        <v>2395</v>
      </c>
      <c r="E46" s="133">
        <v>2280</v>
      </c>
      <c r="F46" s="98">
        <f t="shared" si="0"/>
        <v>3.6363636363636362E-2</v>
      </c>
      <c r="G46" s="134">
        <f t="shared" si="1"/>
        <v>80</v>
      </c>
      <c r="H46" s="134">
        <f t="shared" si="2"/>
        <v>-115</v>
      </c>
    </row>
    <row r="47" spans="1:8">
      <c r="A47" s="137">
        <v>51</v>
      </c>
      <c r="B47" s="136" t="s">
        <v>47</v>
      </c>
      <c r="C47" s="133">
        <v>287</v>
      </c>
      <c r="D47" s="133">
        <v>283</v>
      </c>
      <c r="E47" s="133">
        <v>289</v>
      </c>
      <c r="F47" s="98">
        <f t="shared" si="0"/>
        <v>6.9686411149825784E-3</v>
      </c>
      <c r="G47" s="134">
        <f t="shared" si="1"/>
        <v>2</v>
      </c>
      <c r="H47" s="134">
        <f t="shared" si="2"/>
        <v>6</v>
      </c>
    </row>
    <row r="48" spans="1:8">
      <c r="A48" s="137">
        <v>52</v>
      </c>
      <c r="B48" s="136" t="s">
        <v>48</v>
      </c>
      <c r="C48" s="133">
        <v>18022</v>
      </c>
      <c r="D48" s="133">
        <v>18313</v>
      </c>
      <c r="E48" s="133">
        <v>18381</v>
      </c>
      <c r="F48" s="98">
        <f t="shared" si="0"/>
        <v>1.9920097658417488E-2</v>
      </c>
      <c r="G48" s="134">
        <f t="shared" si="1"/>
        <v>359</v>
      </c>
      <c r="H48" s="134">
        <f t="shared" si="2"/>
        <v>68</v>
      </c>
    </row>
    <row r="49" spans="1:8">
      <c r="A49" s="137">
        <v>53</v>
      </c>
      <c r="B49" s="136" t="s">
        <v>49</v>
      </c>
      <c r="C49" s="133">
        <v>2579</v>
      </c>
      <c r="D49" s="133">
        <v>2664</v>
      </c>
      <c r="E49" s="133">
        <v>2700</v>
      </c>
      <c r="F49" s="98">
        <f t="shared" si="0"/>
        <v>4.6917409848778596E-2</v>
      </c>
      <c r="G49" s="134">
        <f t="shared" si="1"/>
        <v>121</v>
      </c>
      <c r="H49" s="134">
        <f t="shared" si="2"/>
        <v>36</v>
      </c>
    </row>
    <row r="50" spans="1:8">
      <c r="A50" s="137">
        <v>55</v>
      </c>
      <c r="B50" s="136" t="s">
        <v>50</v>
      </c>
      <c r="C50" s="133">
        <v>16441</v>
      </c>
      <c r="D50" s="133">
        <v>17757</v>
      </c>
      <c r="E50" s="133">
        <v>17572</v>
      </c>
      <c r="F50" s="98">
        <f t="shared" si="0"/>
        <v>6.8791436044036244E-2</v>
      </c>
      <c r="G50" s="134">
        <f t="shared" si="1"/>
        <v>1131</v>
      </c>
      <c r="H50" s="134">
        <f t="shared" si="2"/>
        <v>-185</v>
      </c>
    </row>
    <row r="51" spans="1:8">
      <c r="A51" s="137">
        <v>56</v>
      </c>
      <c r="B51" s="136" t="s">
        <v>51</v>
      </c>
      <c r="C51" s="133">
        <v>99139</v>
      </c>
      <c r="D51" s="133">
        <v>104592</v>
      </c>
      <c r="E51" s="133">
        <v>105023</v>
      </c>
      <c r="F51" s="98">
        <f t="shared" si="0"/>
        <v>5.9351012215172638E-2</v>
      </c>
      <c r="G51" s="134">
        <f t="shared" si="1"/>
        <v>5884</v>
      </c>
      <c r="H51" s="134">
        <f t="shared" si="2"/>
        <v>431</v>
      </c>
    </row>
    <row r="52" spans="1:8">
      <c r="A52" s="137">
        <v>58</v>
      </c>
      <c r="B52" s="136" t="s">
        <v>52</v>
      </c>
      <c r="C52" s="133">
        <v>2069</v>
      </c>
      <c r="D52" s="133">
        <v>2571</v>
      </c>
      <c r="E52" s="133">
        <v>2600</v>
      </c>
      <c r="F52" s="98">
        <f t="shared" si="0"/>
        <v>0.25664572257129048</v>
      </c>
      <c r="G52" s="134">
        <f t="shared" si="1"/>
        <v>531</v>
      </c>
      <c r="H52" s="134">
        <f t="shared" si="2"/>
        <v>29</v>
      </c>
    </row>
    <row r="53" spans="1:8">
      <c r="A53" s="137">
        <v>59</v>
      </c>
      <c r="B53" s="136" t="s">
        <v>53</v>
      </c>
      <c r="C53" s="133">
        <v>1926</v>
      </c>
      <c r="D53" s="133">
        <v>1995</v>
      </c>
      <c r="E53" s="133">
        <v>2004</v>
      </c>
      <c r="F53" s="98">
        <f t="shared" si="0"/>
        <v>4.0498442367601244E-2</v>
      </c>
      <c r="G53" s="134">
        <f t="shared" si="1"/>
        <v>78</v>
      </c>
      <c r="H53" s="134">
        <f t="shared" si="2"/>
        <v>9</v>
      </c>
    </row>
    <row r="54" spans="1:8">
      <c r="A54" s="137">
        <v>60</v>
      </c>
      <c r="B54" s="136" t="s">
        <v>54</v>
      </c>
      <c r="C54" s="133">
        <v>749</v>
      </c>
      <c r="D54" s="133">
        <v>812</v>
      </c>
      <c r="E54" s="133">
        <v>819</v>
      </c>
      <c r="F54" s="98">
        <f t="shared" si="0"/>
        <v>9.3457943925233641E-2</v>
      </c>
      <c r="G54" s="134">
        <f t="shared" si="1"/>
        <v>70</v>
      </c>
      <c r="H54" s="134">
        <f t="shared" si="2"/>
        <v>7</v>
      </c>
    </row>
    <row r="55" spans="1:8">
      <c r="A55" s="137">
        <v>61</v>
      </c>
      <c r="B55" s="136" t="s">
        <v>55</v>
      </c>
      <c r="C55" s="133">
        <v>3262</v>
      </c>
      <c r="D55" s="133">
        <v>3304</v>
      </c>
      <c r="E55" s="133">
        <v>3319</v>
      </c>
      <c r="F55" s="98">
        <f t="shared" si="0"/>
        <v>1.747394236664623E-2</v>
      </c>
      <c r="G55" s="134">
        <f t="shared" si="1"/>
        <v>57</v>
      </c>
      <c r="H55" s="134">
        <f t="shared" si="2"/>
        <v>15</v>
      </c>
    </row>
    <row r="56" spans="1:8">
      <c r="A56" s="137">
        <v>62</v>
      </c>
      <c r="B56" s="136" t="s">
        <v>56</v>
      </c>
      <c r="C56" s="133">
        <v>6482</v>
      </c>
      <c r="D56" s="133">
        <v>6996</v>
      </c>
      <c r="E56" s="133">
        <v>7077</v>
      </c>
      <c r="F56" s="98">
        <f t="shared" si="0"/>
        <v>9.1792656587473001E-2</v>
      </c>
      <c r="G56" s="134">
        <f t="shared" si="1"/>
        <v>595</v>
      </c>
      <c r="H56" s="134">
        <f t="shared" si="2"/>
        <v>81</v>
      </c>
    </row>
    <row r="57" spans="1:8">
      <c r="A57" s="137">
        <v>63</v>
      </c>
      <c r="B57" s="136" t="s">
        <v>57</v>
      </c>
      <c r="C57" s="133">
        <v>1731</v>
      </c>
      <c r="D57" s="133">
        <v>1769</v>
      </c>
      <c r="E57" s="133">
        <v>1779</v>
      </c>
      <c r="F57" s="98">
        <f t="shared" si="0"/>
        <v>2.7729636048526862E-2</v>
      </c>
      <c r="G57" s="134">
        <f t="shared" si="1"/>
        <v>48</v>
      </c>
      <c r="H57" s="134">
        <f t="shared" si="2"/>
        <v>10</v>
      </c>
    </row>
    <row r="58" spans="1:8">
      <c r="A58" s="137">
        <v>64</v>
      </c>
      <c r="B58" s="136" t="s">
        <v>58</v>
      </c>
      <c r="C58" s="133">
        <v>7712</v>
      </c>
      <c r="D58" s="133">
        <v>7741</v>
      </c>
      <c r="E58" s="133">
        <v>7687</v>
      </c>
      <c r="F58" s="98">
        <f t="shared" si="0"/>
        <v>-3.2417012448132782E-3</v>
      </c>
      <c r="G58" s="134">
        <f t="shared" si="1"/>
        <v>-25</v>
      </c>
      <c r="H58" s="134">
        <f t="shared" si="2"/>
        <v>-54</v>
      </c>
    </row>
    <row r="59" spans="1:8">
      <c r="A59" s="137">
        <v>65</v>
      </c>
      <c r="B59" s="136" t="s">
        <v>59</v>
      </c>
      <c r="C59" s="133">
        <v>4365</v>
      </c>
      <c r="D59" s="133">
        <v>4124</v>
      </c>
      <c r="E59" s="133">
        <v>4115</v>
      </c>
      <c r="F59" s="98">
        <f t="shared" si="0"/>
        <v>-5.7273768613974797E-2</v>
      </c>
      <c r="G59" s="134">
        <f t="shared" si="1"/>
        <v>-250</v>
      </c>
      <c r="H59" s="134">
        <f t="shared" si="2"/>
        <v>-9</v>
      </c>
    </row>
    <row r="60" spans="1:8">
      <c r="A60" s="137">
        <v>66</v>
      </c>
      <c r="B60" s="136" t="s">
        <v>60</v>
      </c>
      <c r="C60" s="133">
        <v>10919</v>
      </c>
      <c r="D60" s="133">
        <v>10971</v>
      </c>
      <c r="E60" s="133">
        <v>11059</v>
      </c>
      <c r="F60" s="98">
        <f t="shared" si="0"/>
        <v>1.2821686967671032E-2</v>
      </c>
      <c r="G60" s="134">
        <f t="shared" si="1"/>
        <v>140</v>
      </c>
      <c r="H60" s="134">
        <f t="shared" si="2"/>
        <v>88</v>
      </c>
    </row>
    <row r="61" spans="1:8">
      <c r="A61" s="137">
        <v>68</v>
      </c>
      <c r="B61" s="136" t="s">
        <v>61</v>
      </c>
      <c r="C61" s="133">
        <v>41912</v>
      </c>
      <c r="D61" s="133">
        <v>47202</v>
      </c>
      <c r="E61" s="133">
        <v>47803</v>
      </c>
      <c r="F61" s="98">
        <f t="shared" si="0"/>
        <v>0.14055640389387289</v>
      </c>
      <c r="G61" s="134">
        <f t="shared" si="1"/>
        <v>5891</v>
      </c>
      <c r="H61" s="134">
        <f t="shared" si="2"/>
        <v>601</v>
      </c>
    </row>
    <row r="62" spans="1:8">
      <c r="A62" s="137">
        <v>69</v>
      </c>
      <c r="B62" s="136" t="s">
        <v>62</v>
      </c>
      <c r="C62" s="133">
        <v>43231</v>
      </c>
      <c r="D62" s="133">
        <v>45284</v>
      </c>
      <c r="E62" s="133">
        <v>45606</v>
      </c>
      <c r="F62" s="98">
        <f t="shared" si="0"/>
        <v>5.4937429159630818E-2</v>
      </c>
      <c r="G62" s="134">
        <f t="shared" si="1"/>
        <v>2375</v>
      </c>
      <c r="H62" s="134">
        <f t="shared" si="2"/>
        <v>322</v>
      </c>
    </row>
    <row r="63" spans="1:8">
      <c r="A63" s="137">
        <v>70</v>
      </c>
      <c r="B63" s="136" t="s">
        <v>63</v>
      </c>
      <c r="C63" s="133">
        <v>22335</v>
      </c>
      <c r="D63" s="133">
        <v>21733</v>
      </c>
      <c r="E63" s="133">
        <v>21687</v>
      </c>
      <c r="F63" s="98">
        <f t="shared" si="0"/>
        <v>-2.9012760241773003E-2</v>
      </c>
      <c r="G63" s="134">
        <f t="shared" si="1"/>
        <v>-648</v>
      </c>
      <c r="H63" s="134">
        <f t="shared" si="2"/>
        <v>-46</v>
      </c>
    </row>
    <row r="64" spans="1:8">
      <c r="A64" s="137">
        <v>71</v>
      </c>
      <c r="B64" s="136" t="s">
        <v>64</v>
      </c>
      <c r="C64" s="133">
        <v>20456</v>
      </c>
      <c r="D64" s="133">
        <v>21879</v>
      </c>
      <c r="E64" s="133">
        <v>21960</v>
      </c>
      <c r="F64" s="98">
        <f t="shared" si="0"/>
        <v>7.352366053969496E-2</v>
      </c>
      <c r="G64" s="134">
        <f t="shared" si="1"/>
        <v>1504</v>
      </c>
      <c r="H64" s="134">
        <f t="shared" si="2"/>
        <v>81</v>
      </c>
    </row>
    <row r="65" spans="1:8">
      <c r="A65" s="137">
        <v>72</v>
      </c>
      <c r="B65" s="136" t="s">
        <v>65</v>
      </c>
      <c r="C65" s="133">
        <v>770</v>
      </c>
      <c r="D65" s="133">
        <v>897</v>
      </c>
      <c r="E65" s="133">
        <v>892</v>
      </c>
      <c r="F65" s="98">
        <f t="shared" si="0"/>
        <v>0.15844155844155844</v>
      </c>
      <c r="G65" s="134">
        <f t="shared" si="1"/>
        <v>122</v>
      </c>
      <c r="H65" s="134">
        <f t="shared" si="2"/>
        <v>-5</v>
      </c>
    </row>
    <row r="66" spans="1:8">
      <c r="A66" s="137">
        <v>73</v>
      </c>
      <c r="B66" s="136" t="s">
        <v>66</v>
      </c>
      <c r="C66" s="133">
        <v>6923</v>
      </c>
      <c r="D66" s="133">
        <v>7163</v>
      </c>
      <c r="E66" s="133">
        <v>7160</v>
      </c>
      <c r="F66" s="98">
        <f t="shared" si="0"/>
        <v>3.4233713707930088E-2</v>
      </c>
      <c r="G66" s="134">
        <f t="shared" si="1"/>
        <v>237</v>
      </c>
      <c r="H66" s="134">
        <f t="shared" si="2"/>
        <v>-3</v>
      </c>
    </row>
    <row r="67" spans="1:8">
      <c r="A67" s="137">
        <v>74</v>
      </c>
      <c r="B67" s="136" t="s">
        <v>67</v>
      </c>
      <c r="C67" s="133">
        <v>6196</v>
      </c>
      <c r="D67" s="133">
        <v>7022</v>
      </c>
      <c r="E67" s="133">
        <v>7064</v>
      </c>
      <c r="F67" s="98">
        <f t="shared" ref="F67:F90" si="3">(E67-C67)/C67</f>
        <v>0.14009038089089734</v>
      </c>
      <c r="G67" s="134">
        <f t="shared" ref="G67:G90" si="4">E67-C67</f>
        <v>868</v>
      </c>
      <c r="H67" s="134">
        <f t="shared" ref="H67:H90" si="5">E67-D67</f>
        <v>42</v>
      </c>
    </row>
    <row r="68" spans="1:8">
      <c r="A68" s="137">
        <v>75</v>
      </c>
      <c r="B68" s="136" t="s">
        <v>68</v>
      </c>
      <c r="C68" s="133">
        <v>1975</v>
      </c>
      <c r="D68" s="133">
        <v>2111</v>
      </c>
      <c r="E68" s="133">
        <v>2132</v>
      </c>
      <c r="F68" s="98">
        <f t="shared" si="3"/>
        <v>7.9493670886075951E-2</v>
      </c>
      <c r="G68" s="134">
        <f t="shared" si="4"/>
        <v>157</v>
      </c>
      <c r="H68" s="134">
        <f t="shared" si="5"/>
        <v>21</v>
      </c>
    </row>
    <row r="69" spans="1:8">
      <c r="A69" s="137">
        <v>77</v>
      </c>
      <c r="B69" s="136" t="s">
        <v>69</v>
      </c>
      <c r="C69" s="133">
        <v>5665</v>
      </c>
      <c r="D69" s="133">
        <v>5779</v>
      </c>
      <c r="E69" s="133">
        <v>5752</v>
      </c>
      <c r="F69" s="98">
        <f t="shared" si="3"/>
        <v>1.5357458075904678E-2</v>
      </c>
      <c r="G69" s="134">
        <f t="shared" si="4"/>
        <v>87</v>
      </c>
      <c r="H69" s="134">
        <f t="shared" si="5"/>
        <v>-27</v>
      </c>
    </row>
    <row r="70" spans="1:8">
      <c r="A70" s="137">
        <v>78</v>
      </c>
      <c r="B70" s="136" t="s">
        <v>70</v>
      </c>
      <c r="C70" s="133">
        <v>799</v>
      </c>
      <c r="D70" s="133">
        <v>1296</v>
      </c>
      <c r="E70" s="133">
        <v>1306</v>
      </c>
      <c r="F70" s="98">
        <f t="shared" si="3"/>
        <v>0.63454317897371715</v>
      </c>
      <c r="G70" s="134">
        <f t="shared" si="4"/>
        <v>507</v>
      </c>
      <c r="H70" s="134">
        <f t="shared" si="5"/>
        <v>10</v>
      </c>
    </row>
    <row r="71" spans="1:8">
      <c r="A71" s="137">
        <v>79</v>
      </c>
      <c r="B71" s="136" t="s">
        <v>71</v>
      </c>
      <c r="C71" s="133">
        <v>7548</v>
      </c>
      <c r="D71" s="133">
        <v>8042</v>
      </c>
      <c r="E71" s="133">
        <v>8006</v>
      </c>
      <c r="F71" s="98">
        <f t="shared" si="3"/>
        <v>6.067832538420774E-2</v>
      </c>
      <c r="G71" s="134">
        <f t="shared" si="4"/>
        <v>458</v>
      </c>
      <c r="H71" s="134">
        <f t="shared" si="5"/>
        <v>-36</v>
      </c>
    </row>
    <row r="72" spans="1:8">
      <c r="A72" s="137">
        <v>80</v>
      </c>
      <c r="B72" s="136" t="s">
        <v>72</v>
      </c>
      <c r="C72" s="133">
        <v>19423</v>
      </c>
      <c r="D72" s="133">
        <v>19874</v>
      </c>
      <c r="E72" s="133">
        <v>19998</v>
      </c>
      <c r="F72" s="98">
        <f t="shared" si="3"/>
        <v>2.9604077639911446E-2</v>
      </c>
      <c r="G72" s="134">
        <f t="shared" si="4"/>
        <v>575</v>
      </c>
      <c r="H72" s="134">
        <f t="shared" si="5"/>
        <v>124</v>
      </c>
    </row>
    <row r="73" spans="1:8">
      <c r="A73" s="137">
        <v>81</v>
      </c>
      <c r="B73" s="136" t="s">
        <v>73</v>
      </c>
      <c r="C73" s="133">
        <v>54628</v>
      </c>
      <c r="D73" s="133">
        <v>55355</v>
      </c>
      <c r="E73" s="133">
        <v>55440</v>
      </c>
      <c r="F73" s="98">
        <f t="shared" si="3"/>
        <v>1.486417221937468E-2</v>
      </c>
      <c r="G73" s="134">
        <f t="shared" si="4"/>
        <v>812</v>
      </c>
      <c r="H73" s="134">
        <f t="shared" si="5"/>
        <v>85</v>
      </c>
    </row>
    <row r="74" spans="1:8">
      <c r="A74" s="137">
        <v>82</v>
      </c>
      <c r="B74" s="136" t="s">
        <v>74</v>
      </c>
      <c r="C74" s="133">
        <v>50990</v>
      </c>
      <c r="D74" s="133">
        <v>51806</v>
      </c>
      <c r="E74" s="133">
        <v>51961</v>
      </c>
      <c r="F74" s="98">
        <f t="shared" si="3"/>
        <v>1.9042949597960386E-2</v>
      </c>
      <c r="G74" s="134">
        <f t="shared" si="4"/>
        <v>971</v>
      </c>
      <c r="H74" s="134">
        <f t="shared" si="5"/>
        <v>155</v>
      </c>
    </row>
    <row r="75" spans="1:8">
      <c r="A75" s="137">
        <v>84</v>
      </c>
      <c r="B75" s="136" t="s">
        <v>75</v>
      </c>
      <c r="C75" s="133">
        <v>769</v>
      </c>
      <c r="D75" s="133">
        <v>1470</v>
      </c>
      <c r="E75" s="133">
        <v>1533</v>
      </c>
      <c r="F75" s="98">
        <f t="shared" si="3"/>
        <v>0.99349804941482445</v>
      </c>
      <c r="G75" s="134">
        <f t="shared" si="4"/>
        <v>764</v>
      </c>
      <c r="H75" s="134">
        <f t="shared" si="5"/>
        <v>63</v>
      </c>
    </row>
    <row r="76" spans="1:8">
      <c r="A76" s="137">
        <v>85</v>
      </c>
      <c r="B76" s="136" t="s">
        <v>76</v>
      </c>
      <c r="C76" s="133">
        <v>29683</v>
      </c>
      <c r="D76" s="133">
        <v>31176</v>
      </c>
      <c r="E76" s="133">
        <v>31240</v>
      </c>
      <c r="F76" s="98">
        <f t="shared" si="3"/>
        <v>5.2454266752012937E-2</v>
      </c>
      <c r="G76" s="134">
        <f t="shared" si="4"/>
        <v>1557</v>
      </c>
      <c r="H76" s="134">
        <f t="shared" si="5"/>
        <v>64</v>
      </c>
    </row>
    <row r="77" spans="1:8">
      <c r="A77" s="137">
        <v>86</v>
      </c>
      <c r="B77" s="136" t="s">
        <v>77</v>
      </c>
      <c r="C77" s="133">
        <v>20721</v>
      </c>
      <c r="D77" s="133">
        <v>22022</v>
      </c>
      <c r="E77" s="133">
        <v>22134</v>
      </c>
      <c r="F77" s="98">
        <f t="shared" si="3"/>
        <v>6.8191689590270735E-2</v>
      </c>
      <c r="G77" s="134">
        <f t="shared" si="4"/>
        <v>1413</v>
      </c>
      <c r="H77" s="134">
        <f t="shared" si="5"/>
        <v>112</v>
      </c>
    </row>
    <row r="78" spans="1:8">
      <c r="A78" s="137">
        <v>87</v>
      </c>
      <c r="B78" s="136" t="s">
        <v>78</v>
      </c>
      <c r="C78" s="133">
        <v>1606</v>
      </c>
      <c r="D78" s="133">
        <v>1559</v>
      </c>
      <c r="E78" s="133">
        <v>1545</v>
      </c>
      <c r="F78" s="98">
        <f t="shared" si="3"/>
        <v>-3.7982565379825653E-2</v>
      </c>
      <c r="G78" s="134">
        <f t="shared" si="4"/>
        <v>-61</v>
      </c>
      <c r="H78" s="134">
        <f t="shared" si="5"/>
        <v>-14</v>
      </c>
    </row>
    <row r="79" spans="1:8">
      <c r="A79" s="137">
        <v>88</v>
      </c>
      <c r="B79" s="136" t="s">
        <v>79</v>
      </c>
      <c r="C79" s="133">
        <v>4068</v>
      </c>
      <c r="D79" s="133">
        <v>4284</v>
      </c>
      <c r="E79" s="133">
        <v>4293</v>
      </c>
      <c r="F79" s="98">
        <f t="shared" si="3"/>
        <v>5.5309734513274339E-2</v>
      </c>
      <c r="G79" s="134">
        <f t="shared" si="4"/>
        <v>225</v>
      </c>
      <c r="H79" s="134">
        <f t="shared" si="5"/>
        <v>9</v>
      </c>
    </row>
    <row r="80" spans="1:8">
      <c r="A80" s="137">
        <v>90</v>
      </c>
      <c r="B80" s="136" t="s">
        <v>80</v>
      </c>
      <c r="C80" s="133">
        <v>1370</v>
      </c>
      <c r="D80" s="133">
        <v>1433</v>
      </c>
      <c r="E80" s="133">
        <v>1449</v>
      </c>
      <c r="F80" s="98">
        <f t="shared" si="3"/>
        <v>5.7664233576642333E-2</v>
      </c>
      <c r="G80" s="134">
        <f t="shared" si="4"/>
        <v>79</v>
      </c>
      <c r="H80" s="134">
        <f t="shared" si="5"/>
        <v>16</v>
      </c>
    </row>
    <row r="81" spans="1:8">
      <c r="A81" s="137">
        <v>91</v>
      </c>
      <c r="B81" s="136" t="s">
        <v>81</v>
      </c>
      <c r="C81" s="133">
        <v>333</v>
      </c>
      <c r="D81" s="133">
        <v>378</v>
      </c>
      <c r="E81" s="133">
        <v>371</v>
      </c>
      <c r="F81" s="98">
        <f t="shared" si="3"/>
        <v>0.11411411411411411</v>
      </c>
      <c r="G81" s="134">
        <f t="shared" si="4"/>
        <v>38</v>
      </c>
      <c r="H81" s="134">
        <f t="shared" si="5"/>
        <v>-7</v>
      </c>
    </row>
    <row r="82" spans="1:8">
      <c r="A82" s="137">
        <v>92</v>
      </c>
      <c r="B82" s="136" t="s">
        <v>82</v>
      </c>
      <c r="C82" s="133">
        <v>4227</v>
      </c>
      <c r="D82" s="133">
        <v>4038</v>
      </c>
      <c r="E82" s="133">
        <v>4004</v>
      </c>
      <c r="F82" s="98">
        <f t="shared" si="3"/>
        <v>-5.275609179086823E-2</v>
      </c>
      <c r="G82" s="134">
        <f t="shared" si="4"/>
        <v>-223</v>
      </c>
      <c r="H82" s="134">
        <f t="shared" si="5"/>
        <v>-34</v>
      </c>
    </row>
    <row r="83" spans="1:8">
      <c r="A83" s="137">
        <v>93</v>
      </c>
      <c r="B83" s="136" t="s">
        <v>83</v>
      </c>
      <c r="C83" s="133">
        <v>6455</v>
      </c>
      <c r="D83" s="133">
        <v>7080</v>
      </c>
      <c r="E83" s="133">
        <v>7044</v>
      </c>
      <c r="F83" s="98">
        <f t="shared" si="3"/>
        <v>9.1247095274980636E-2</v>
      </c>
      <c r="G83" s="134">
        <f t="shared" si="4"/>
        <v>589</v>
      </c>
      <c r="H83" s="134">
        <f t="shared" si="5"/>
        <v>-36</v>
      </c>
    </row>
    <row r="84" spans="1:8">
      <c r="A84" s="137">
        <v>94</v>
      </c>
      <c r="B84" s="136" t="s">
        <v>84</v>
      </c>
      <c r="C84" s="133">
        <v>9781</v>
      </c>
      <c r="D84" s="133">
        <v>10340</v>
      </c>
      <c r="E84" s="133">
        <v>10312</v>
      </c>
      <c r="F84" s="98">
        <f t="shared" si="3"/>
        <v>5.4288927512524281E-2</v>
      </c>
      <c r="G84" s="134">
        <f t="shared" si="4"/>
        <v>531</v>
      </c>
      <c r="H84" s="134">
        <f t="shared" si="5"/>
        <v>-28</v>
      </c>
    </row>
    <row r="85" spans="1:8">
      <c r="A85" s="137">
        <v>95</v>
      </c>
      <c r="B85" s="136" t="s">
        <v>85</v>
      </c>
      <c r="C85" s="133">
        <v>11719</v>
      </c>
      <c r="D85" s="133">
        <v>11632</v>
      </c>
      <c r="E85" s="133">
        <v>11730</v>
      </c>
      <c r="F85" s="98">
        <f t="shared" si="3"/>
        <v>9.386466422049663E-4</v>
      </c>
      <c r="G85" s="134">
        <f t="shared" si="4"/>
        <v>11</v>
      </c>
      <c r="H85" s="134">
        <f t="shared" si="5"/>
        <v>98</v>
      </c>
    </row>
    <row r="86" spans="1:8">
      <c r="A86" s="137">
        <v>96</v>
      </c>
      <c r="B86" s="136" t="s">
        <v>86</v>
      </c>
      <c r="C86" s="133">
        <v>27509</v>
      </c>
      <c r="D86" s="133">
        <v>28517</v>
      </c>
      <c r="E86" s="133">
        <v>28464</v>
      </c>
      <c r="F86" s="98">
        <f t="shared" si="3"/>
        <v>3.4715911156348832E-2</v>
      </c>
      <c r="G86" s="134">
        <f t="shared" si="4"/>
        <v>955</v>
      </c>
      <c r="H86" s="134">
        <f t="shared" si="5"/>
        <v>-53</v>
      </c>
    </row>
    <row r="87" spans="1:8">
      <c r="A87" s="137">
        <v>97</v>
      </c>
      <c r="B87" s="136" t="s">
        <v>87</v>
      </c>
      <c r="C87" s="133">
        <v>31804</v>
      </c>
      <c r="D87" s="133">
        <v>27485</v>
      </c>
      <c r="E87" s="133">
        <v>26966</v>
      </c>
      <c r="F87" s="98">
        <f t="shared" si="3"/>
        <v>-0.15211923028549867</v>
      </c>
      <c r="G87" s="134">
        <f t="shared" si="4"/>
        <v>-4838</v>
      </c>
      <c r="H87" s="134">
        <f t="shared" si="5"/>
        <v>-519</v>
      </c>
    </row>
    <row r="88" spans="1:8">
      <c r="A88" s="137">
        <v>98</v>
      </c>
      <c r="B88" s="136" t="s">
        <v>88</v>
      </c>
      <c r="C88" s="133">
        <v>564</v>
      </c>
      <c r="D88" s="133">
        <v>535</v>
      </c>
      <c r="E88" s="133">
        <v>525</v>
      </c>
      <c r="F88" s="98">
        <f t="shared" si="3"/>
        <v>-6.9148936170212769E-2</v>
      </c>
      <c r="G88" s="134">
        <f t="shared" si="4"/>
        <v>-39</v>
      </c>
      <c r="H88" s="134">
        <f t="shared" si="5"/>
        <v>-10</v>
      </c>
    </row>
    <row r="89" spans="1:8">
      <c r="A89" s="137">
        <v>99</v>
      </c>
      <c r="B89" s="136" t="s">
        <v>89</v>
      </c>
      <c r="C89" s="133">
        <v>485</v>
      </c>
      <c r="D89" s="133">
        <v>496</v>
      </c>
      <c r="E89" s="133">
        <v>496</v>
      </c>
      <c r="F89" s="98">
        <f t="shared" si="3"/>
        <v>2.268041237113402E-2</v>
      </c>
      <c r="G89" s="134">
        <f t="shared" si="4"/>
        <v>11</v>
      </c>
      <c r="H89" s="134">
        <f t="shared" si="5"/>
        <v>0</v>
      </c>
    </row>
    <row r="90" spans="1:8">
      <c r="A90" s="147" t="s">
        <v>90</v>
      </c>
      <c r="B90" s="147"/>
      <c r="C90" s="133">
        <v>1675798</v>
      </c>
      <c r="D90" s="133">
        <v>1732136</v>
      </c>
      <c r="E90" s="133">
        <v>1735557</v>
      </c>
      <c r="F90" s="98">
        <f t="shared" si="3"/>
        <v>3.5660025850370987E-2</v>
      </c>
      <c r="G90" s="134">
        <f t="shared" si="4"/>
        <v>59759</v>
      </c>
      <c r="H90" s="134">
        <f t="shared" si="5"/>
        <v>3421</v>
      </c>
    </row>
    <row r="91" spans="1:8">
      <c r="A91" s="11"/>
      <c r="B91" s="11"/>
    </row>
  </sheetData>
  <mergeCells count="1">
    <mergeCell ref="A90:B9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3"/>
  <sheetViews>
    <sheetView workbookViewId="0">
      <selection activeCell="M6" sqref="M6"/>
    </sheetView>
  </sheetViews>
  <sheetFormatPr defaultRowHeight="14.5"/>
  <cols>
    <col min="2" max="2" width="19.08984375" customWidth="1"/>
    <col min="3" max="5" width="9.90625" bestFit="1" customWidth="1"/>
    <col min="6" max="6" width="34.81640625" customWidth="1"/>
    <col min="7" max="7" width="34.6328125" customWidth="1"/>
    <col min="8" max="8" width="31" customWidth="1"/>
    <col min="10" max="10" width="17.54296875" customWidth="1"/>
  </cols>
  <sheetData>
    <row r="1" spans="1:11" ht="43.5" customHeight="1">
      <c r="A1" s="1" t="s">
        <v>92</v>
      </c>
      <c r="B1" s="1" t="s">
        <v>175</v>
      </c>
      <c r="C1" s="1">
        <v>41974</v>
      </c>
      <c r="D1" s="1">
        <v>42309</v>
      </c>
      <c r="E1" s="1">
        <v>42339</v>
      </c>
      <c r="F1" s="1" t="s">
        <v>315</v>
      </c>
      <c r="G1" s="1" t="s">
        <v>316</v>
      </c>
      <c r="H1" s="2" t="s">
        <v>317</v>
      </c>
    </row>
    <row r="2" spans="1:11">
      <c r="A2" s="114">
        <v>1</v>
      </c>
      <c r="B2" s="115" t="s">
        <v>93</v>
      </c>
      <c r="C2" s="39">
        <v>238769</v>
      </c>
      <c r="D2" s="39">
        <v>248307</v>
      </c>
      <c r="E2" s="39">
        <v>250088</v>
      </c>
      <c r="F2" s="98">
        <f>(E2-C2)/C2</f>
        <v>4.7405651487420895E-2</v>
      </c>
      <c r="G2" s="39">
        <f>E2-C2</f>
        <v>11319</v>
      </c>
      <c r="H2" s="39">
        <f>E2-D2</f>
        <v>1781</v>
      </c>
      <c r="J2" s="5"/>
      <c r="K2" s="151"/>
    </row>
    <row r="3" spans="1:11">
      <c r="A3" s="114">
        <v>2</v>
      </c>
      <c r="B3" s="115" t="s">
        <v>94</v>
      </c>
      <c r="C3" s="39">
        <v>39487</v>
      </c>
      <c r="D3" s="39">
        <v>42158</v>
      </c>
      <c r="E3" s="39">
        <v>42825</v>
      </c>
      <c r="F3" s="98">
        <f t="shared" ref="F3:F66" si="0">(E3-C3)/C3</f>
        <v>8.4534150479904785E-2</v>
      </c>
      <c r="G3" s="39">
        <f t="shared" ref="G3:G66" si="1">E3-C3</f>
        <v>3338</v>
      </c>
      <c r="H3" s="39">
        <f t="shared" ref="H3:H66" si="2">E3-D3</f>
        <v>667</v>
      </c>
      <c r="J3" s="5"/>
      <c r="K3" s="151"/>
    </row>
    <row r="4" spans="1:11">
      <c r="A4" s="114">
        <v>3</v>
      </c>
      <c r="B4" s="115" t="s">
        <v>95</v>
      </c>
      <c r="C4" s="39">
        <v>76341</v>
      </c>
      <c r="D4" s="39">
        <v>82836</v>
      </c>
      <c r="E4" s="39">
        <v>82438</v>
      </c>
      <c r="F4" s="98">
        <f t="shared" si="0"/>
        <v>7.9865341035616516E-2</v>
      </c>
      <c r="G4" s="39">
        <f t="shared" si="1"/>
        <v>6097</v>
      </c>
      <c r="H4" s="39">
        <f t="shared" si="2"/>
        <v>-398</v>
      </c>
      <c r="J4" s="5"/>
      <c r="K4" s="151"/>
    </row>
    <row r="5" spans="1:11">
      <c r="A5" s="114">
        <v>4</v>
      </c>
      <c r="B5" s="115" t="s">
        <v>96</v>
      </c>
      <c r="C5" s="39">
        <v>17244</v>
      </c>
      <c r="D5" s="39">
        <v>21435</v>
      </c>
      <c r="E5" s="39">
        <v>19895</v>
      </c>
      <c r="F5" s="98">
        <f t="shared" si="0"/>
        <v>0.15373463233588494</v>
      </c>
      <c r="G5" s="39">
        <f t="shared" si="1"/>
        <v>2651</v>
      </c>
      <c r="H5" s="39">
        <f t="shared" si="2"/>
        <v>-1540</v>
      </c>
      <c r="J5" s="5"/>
      <c r="K5" s="151"/>
    </row>
    <row r="6" spans="1:11">
      <c r="A6" s="114">
        <v>5</v>
      </c>
      <c r="B6" s="115" t="s">
        <v>97</v>
      </c>
      <c r="C6" s="39">
        <v>34062</v>
      </c>
      <c r="D6" s="39">
        <v>34001</v>
      </c>
      <c r="E6" s="39">
        <v>34095</v>
      </c>
      <c r="F6" s="98">
        <f t="shared" si="0"/>
        <v>9.6882156068345954E-4</v>
      </c>
      <c r="G6" s="39">
        <f t="shared" si="1"/>
        <v>33</v>
      </c>
      <c r="H6" s="39">
        <f t="shared" si="2"/>
        <v>94</v>
      </c>
      <c r="J6" s="5"/>
      <c r="K6" s="151"/>
    </row>
    <row r="7" spans="1:11">
      <c r="A7" s="114">
        <v>6</v>
      </c>
      <c r="B7" s="115" t="s">
        <v>98</v>
      </c>
      <c r="C7" s="39">
        <v>888970</v>
      </c>
      <c r="D7" s="39">
        <v>907395</v>
      </c>
      <c r="E7" s="39">
        <v>904488</v>
      </c>
      <c r="F7" s="98">
        <f t="shared" si="0"/>
        <v>1.7456157125662283E-2</v>
      </c>
      <c r="G7" s="39">
        <f t="shared" si="1"/>
        <v>15518</v>
      </c>
      <c r="H7" s="39">
        <f t="shared" si="2"/>
        <v>-2907</v>
      </c>
      <c r="J7" s="5"/>
      <c r="K7" s="151"/>
    </row>
    <row r="8" spans="1:11">
      <c r="A8" s="114">
        <v>7</v>
      </c>
      <c r="B8" s="115" t="s">
        <v>99</v>
      </c>
      <c r="C8" s="39">
        <v>391036</v>
      </c>
      <c r="D8" s="39">
        <v>416437</v>
      </c>
      <c r="E8" s="39">
        <v>400029</v>
      </c>
      <c r="F8" s="98">
        <f t="shared" si="0"/>
        <v>2.2997882547898404E-2</v>
      </c>
      <c r="G8" s="39">
        <f t="shared" si="1"/>
        <v>8993</v>
      </c>
      <c r="H8" s="39">
        <f t="shared" si="2"/>
        <v>-16408</v>
      </c>
      <c r="J8" s="5"/>
      <c r="K8" s="151"/>
    </row>
    <row r="9" spans="1:11">
      <c r="A9" s="114">
        <v>8</v>
      </c>
      <c r="B9" s="115" t="s">
        <v>100</v>
      </c>
      <c r="C9" s="39">
        <v>19398</v>
      </c>
      <c r="D9" s="39">
        <v>22696</v>
      </c>
      <c r="E9" s="39">
        <v>23081</v>
      </c>
      <c r="F9" s="98">
        <f t="shared" si="0"/>
        <v>0.18986493452933292</v>
      </c>
      <c r="G9" s="39">
        <f t="shared" si="1"/>
        <v>3683</v>
      </c>
      <c r="H9" s="39">
        <f t="shared" si="2"/>
        <v>385</v>
      </c>
      <c r="J9" s="5"/>
      <c r="K9" s="151"/>
    </row>
    <row r="10" spans="1:11">
      <c r="A10" s="114">
        <v>9</v>
      </c>
      <c r="B10" s="115" t="s">
        <v>101</v>
      </c>
      <c r="C10" s="39">
        <v>124616</v>
      </c>
      <c r="D10" s="39">
        <v>134077</v>
      </c>
      <c r="E10" s="39">
        <v>135224</v>
      </c>
      <c r="F10" s="98">
        <f t="shared" si="0"/>
        <v>8.5125505553058992E-2</v>
      </c>
      <c r="G10" s="39">
        <f t="shared" si="1"/>
        <v>10608</v>
      </c>
      <c r="H10" s="39">
        <f t="shared" si="2"/>
        <v>1147</v>
      </c>
      <c r="J10" s="5"/>
      <c r="K10" s="151"/>
    </row>
    <row r="11" spans="1:11">
      <c r="A11" s="114">
        <v>10</v>
      </c>
      <c r="B11" s="115" t="s">
        <v>102</v>
      </c>
      <c r="C11" s="39">
        <v>139185</v>
      </c>
      <c r="D11" s="39">
        <v>146918</v>
      </c>
      <c r="E11" s="39">
        <v>147712</v>
      </c>
      <c r="F11" s="98">
        <f t="shared" si="0"/>
        <v>6.1263785609081439E-2</v>
      </c>
      <c r="G11" s="39">
        <f t="shared" si="1"/>
        <v>8527</v>
      </c>
      <c r="H11" s="39">
        <f t="shared" si="2"/>
        <v>794</v>
      </c>
      <c r="J11" s="5"/>
      <c r="K11" s="151"/>
    </row>
    <row r="12" spans="1:11">
      <c r="A12" s="114">
        <v>11</v>
      </c>
      <c r="B12" s="115" t="s">
        <v>103</v>
      </c>
      <c r="C12" s="39">
        <v>28812</v>
      </c>
      <c r="D12" s="39">
        <v>29387</v>
      </c>
      <c r="E12" s="39">
        <v>29636</v>
      </c>
      <c r="F12" s="98">
        <f t="shared" si="0"/>
        <v>2.8599194779952798E-2</v>
      </c>
      <c r="G12" s="39">
        <f t="shared" si="1"/>
        <v>824</v>
      </c>
      <c r="H12" s="39">
        <f t="shared" si="2"/>
        <v>249</v>
      </c>
      <c r="J12" s="5"/>
      <c r="K12" s="151"/>
    </row>
    <row r="13" spans="1:11">
      <c r="A13" s="114">
        <v>12</v>
      </c>
      <c r="B13" s="115" t="s">
        <v>104</v>
      </c>
      <c r="C13" s="39">
        <v>17634</v>
      </c>
      <c r="D13" s="39">
        <v>20307</v>
      </c>
      <c r="E13" s="39">
        <v>20488</v>
      </c>
      <c r="F13" s="98">
        <f t="shared" si="0"/>
        <v>0.16184643302710672</v>
      </c>
      <c r="G13" s="39">
        <f t="shared" si="1"/>
        <v>2854</v>
      </c>
      <c r="H13" s="39">
        <f t="shared" si="2"/>
        <v>181</v>
      </c>
      <c r="J13" s="5"/>
      <c r="K13" s="151"/>
    </row>
    <row r="14" spans="1:11">
      <c r="A14" s="114">
        <v>13</v>
      </c>
      <c r="B14" s="115" t="s">
        <v>105</v>
      </c>
      <c r="C14" s="39">
        <v>18748</v>
      </c>
      <c r="D14" s="39">
        <v>22203</v>
      </c>
      <c r="E14" s="39">
        <v>20448</v>
      </c>
      <c r="F14" s="98">
        <f t="shared" si="0"/>
        <v>9.0676338809473012E-2</v>
      </c>
      <c r="G14" s="39">
        <f t="shared" si="1"/>
        <v>1700</v>
      </c>
      <c r="H14" s="39">
        <f t="shared" si="2"/>
        <v>-1755</v>
      </c>
      <c r="J14" s="5"/>
      <c r="K14" s="151"/>
    </row>
    <row r="15" spans="1:11">
      <c r="A15" s="114">
        <v>14</v>
      </c>
      <c r="B15" s="115" t="s">
        <v>106</v>
      </c>
      <c r="C15" s="39">
        <v>44359</v>
      </c>
      <c r="D15" s="39">
        <v>46442</v>
      </c>
      <c r="E15" s="39">
        <v>46279</v>
      </c>
      <c r="F15" s="98">
        <f t="shared" si="0"/>
        <v>4.3283211975021982E-2</v>
      </c>
      <c r="G15" s="39">
        <f t="shared" si="1"/>
        <v>1920</v>
      </c>
      <c r="H15" s="39">
        <f t="shared" si="2"/>
        <v>-163</v>
      </c>
      <c r="J15" s="5"/>
      <c r="K15" s="151"/>
    </row>
    <row r="16" spans="1:11">
      <c r="A16" s="114">
        <v>15</v>
      </c>
      <c r="B16" s="115" t="s">
        <v>107</v>
      </c>
      <c r="C16" s="39">
        <v>34074</v>
      </c>
      <c r="D16" s="39">
        <v>35289</v>
      </c>
      <c r="E16" s="39">
        <v>35245</v>
      </c>
      <c r="F16" s="98">
        <f t="shared" si="0"/>
        <v>3.4366379057345776E-2</v>
      </c>
      <c r="G16" s="39">
        <f t="shared" si="1"/>
        <v>1171</v>
      </c>
      <c r="H16" s="39">
        <f t="shared" si="2"/>
        <v>-44</v>
      </c>
      <c r="J16" s="5"/>
      <c r="K16" s="151"/>
    </row>
    <row r="17" spans="1:8">
      <c r="A17" s="114">
        <v>16</v>
      </c>
      <c r="B17" s="115" t="s">
        <v>108</v>
      </c>
      <c r="C17" s="39">
        <v>492921</v>
      </c>
      <c r="D17" s="39">
        <v>502591</v>
      </c>
      <c r="E17" s="39">
        <v>506018</v>
      </c>
      <c r="F17" s="98">
        <f t="shared" si="0"/>
        <v>2.6570180617178005E-2</v>
      </c>
      <c r="G17" s="39">
        <f t="shared" si="1"/>
        <v>13097</v>
      </c>
      <c r="H17" s="39">
        <f t="shared" si="2"/>
        <v>3427</v>
      </c>
    </row>
    <row r="18" spans="1:8">
      <c r="A18" s="114">
        <v>17</v>
      </c>
      <c r="B18" s="115" t="s">
        <v>109</v>
      </c>
      <c r="C18" s="39">
        <v>62309</v>
      </c>
      <c r="D18" s="39">
        <v>68155</v>
      </c>
      <c r="E18" s="39">
        <v>67926</v>
      </c>
      <c r="F18" s="98">
        <f t="shared" si="0"/>
        <v>9.0147490731676008E-2</v>
      </c>
      <c r="G18" s="39">
        <f t="shared" si="1"/>
        <v>5617</v>
      </c>
      <c r="H18" s="39">
        <f t="shared" si="2"/>
        <v>-229</v>
      </c>
    </row>
    <row r="19" spans="1:8">
      <c r="A19" s="114">
        <v>18</v>
      </c>
      <c r="B19" s="115" t="s">
        <v>110</v>
      </c>
      <c r="C19" s="39">
        <v>17577</v>
      </c>
      <c r="D19" s="39">
        <v>20297</v>
      </c>
      <c r="E19" s="39">
        <v>19570</v>
      </c>
      <c r="F19" s="98">
        <f t="shared" si="0"/>
        <v>0.11338681231154349</v>
      </c>
      <c r="G19" s="39">
        <f t="shared" si="1"/>
        <v>1993</v>
      </c>
      <c r="H19" s="39">
        <f t="shared" si="2"/>
        <v>-727</v>
      </c>
    </row>
    <row r="20" spans="1:8">
      <c r="A20" s="114">
        <v>19</v>
      </c>
      <c r="B20" s="115" t="s">
        <v>111</v>
      </c>
      <c r="C20" s="39">
        <v>47568</v>
      </c>
      <c r="D20" s="39">
        <v>52097</v>
      </c>
      <c r="E20" s="39">
        <v>51623</v>
      </c>
      <c r="F20" s="98">
        <f t="shared" si="0"/>
        <v>8.5246384123780689E-2</v>
      </c>
      <c r="G20" s="39">
        <f t="shared" si="1"/>
        <v>4055</v>
      </c>
      <c r="H20" s="39">
        <f t="shared" si="2"/>
        <v>-474</v>
      </c>
    </row>
    <row r="21" spans="1:8">
      <c r="A21" s="114">
        <v>20</v>
      </c>
      <c r="B21" s="115" t="s">
        <v>112</v>
      </c>
      <c r="C21" s="39">
        <v>161406</v>
      </c>
      <c r="D21" s="39">
        <v>165961</v>
      </c>
      <c r="E21" s="39">
        <v>167887</v>
      </c>
      <c r="F21" s="98">
        <f t="shared" si="0"/>
        <v>4.0153401980099875E-2</v>
      </c>
      <c r="G21" s="39">
        <f t="shared" si="1"/>
        <v>6481</v>
      </c>
      <c r="H21" s="39">
        <f t="shared" si="2"/>
        <v>1926</v>
      </c>
    </row>
    <row r="22" spans="1:8">
      <c r="A22" s="114">
        <v>21</v>
      </c>
      <c r="B22" s="115" t="s">
        <v>113</v>
      </c>
      <c r="C22" s="39">
        <v>107432</v>
      </c>
      <c r="D22" s="39">
        <v>113076</v>
      </c>
      <c r="E22" s="39">
        <v>112168</v>
      </c>
      <c r="F22" s="98">
        <f t="shared" si="0"/>
        <v>4.4083699456400324E-2</v>
      </c>
      <c r="G22" s="39">
        <f t="shared" si="1"/>
        <v>4736</v>
      </c>
      <c r="H22" s="39">
        <f t="shared" si="2"/>
        <v>-908</v>
      </c>
    </row>
    <row r="23" spans="1:8">
      <c r="A23" s="114">
        <v>22</v>
      </c>
      <c r="B23" s="115" t="s">
        <v>114</v>
      </c>
      <c r="C23" s="39">
        <v>47754</v>
      </c>
      <c r="D23" s="39">
        <v>50039</v>
      </c>
      <c r="E23" s="39">
        <v>49515</v>
      </c>
      <c r="F23" s="98">
        <f t="shared" si="0"/>
        <v>3.6876492021610752E-2</v>
      </c>
      <c r="G23" s="39">
        <f t="shared" si="1"/>
        <v>1761</v>
      </c>
      <c r="H23" s="39">
        <f t="shared" si="2"/>
        <v>-524</v>
      </c>
    </row>
    <row r="24" spans="1:8">
      <c r="A24" s="114">
        <v>23</v>
      </c>
      <c r="B24" s="115" t="s">
        <v>115</v>
      </c>
      <c r="C24" s="39">
        <v>48621</v>
      </c>
      <c r="D24" s="39">
        <v>52541</v>
      </c>
      <c r="E24" s="39">
        <v>52339</v>
      </c>
      <c r="F24" s="98">
        <f t="shared" si="0"/>
        <v>7.6469015446000696E-2</v>
      </c>
      <c r="G24" s="39">
        <f t="shared" si="1"/>
        <v>3718</v>
      </c>
      <c r="H24" s="39">
        <f t="shared" si="2"/>
        <v>-202</v>
      </c>
    </row>
    <row r="25" spans="1:8">
      <c r="A25" s="114">
        <v>24</v>
      </c>
      <c r="B25" s="115" t="s">
        <v>116</v>
      </c>
      <c r="C25" s="39">
        <v>22036</v>
      </c>
      <c r="D25" s="39">
        <v>24796</v>
      </c>
      <c r="E25" s="39">
        <v>23867</v>
      </c>
      <c r="F25" s="98">
        <f t="shared" si="0"/>
        <v>8.309130513704846E-2</v>
      </c>
      <c r="G25" s="39">
        <f t="shared" si="1"/>
        <v>1831</v>
      </c>
      <c r="H25" s="39">
        <f t="shared" si="2"/>
        <v>-929</v>
      </c>
    </row>
    <row r="26" spans="1:8">
      <c r="A26" s="114">
        <v>25</v>
      </c>
      <c r="B26" s="115" t="s">
        <v>117</v>
      </c>
      <c r="C26" s="39">
        <v>60765</v>
      </c>
      <c r="D26" s="39">
        <v>71893</v>
      </c>
      <c r="E26" s="39">
        <v>67068</v>
      </c>
      <c r="F26" s="98">
        <f t="shared" si="0"/>
        <v>0.10372747469760553</v>
      </c>
      <c r="G26" s="39">
        <f t="shared" si="1"/>
        <v>6303</v>
      </c>
      <c r="H26" s="39">
        <f t="shared" si="2"/>
        <v>-4825</v>
      </c>
    </row>
    <row r="27" spans="1:8">
      <c r="A27" s="114">
        <v>26</v>
      </c>
      <c r="B27" s="115" t="s">
        <v>118</v>
      </c>
      <c r="C27" s="39">
        <v>118955</v>
      </c>
      <c r="D27" s="39">
        <v>122514</v>
      </c>
      <c r="E27" s="39">
        <v>121943</v>
      </c>
      <c r="F27" s="98">
        <f t="shared" si="0"/>
        <v>2.5118742381572863E-2</v>
      </c>
      <c r="G27" s="39">
        <f t="shared" si="1"/>
        <v>2988</v>
      </c>
      <c r="H27" s="39">
        <f t="shared" si="2"/>
        <v>-571</v>
      </c>
    </row>
    <row r="28" spans="1:8">
      <c r="A28" s="114">
        <v>27</v>
      </c>
      <c r="B28" s="115" t="s">
        <v>119</v>
      </c>
      <c r="C28" s="39">
        <v>207401</v>
      </c>
      <c r="D28" s="39">
        <v>206623</v>
      </c>
      <c r="E28" s="39">
        <v>207231</v>
      </c>
      <c r="F28" s="98">
        <f t="shared" si="0"/>
        <v>-8.1966817903481666E-4</v>
      </c>
      <c r="G28" s="39">
        <f t="shared" si="1"/>
        <v>-170</v>
      </c>
      <c r="H28" s="39">
        <f t="shared" si="2"/>
        <v>608</v>
      </c>
    </row>
    <row r="29" spans="1:8">
      <c r="A29" s="114">
        <v>28</v>
      </c>
      <c r="B29" s="115" t="s">
        <v>120</v>
      </c>
      <c r="C29" s="39">
        <v>41615</v>
      </c>
      <c r="D29" s="39">
        <v>45134</v>
      </c>
      <c r="E29" s="39">
        <v>45761</v>
      </c>
      <c r="F29" s="98">
        <f t="shared" si="0"/>
        <v>9.9627538147302658E-2</v>
      </c>
      <c r="G29" s="39">
        <f t="shared" si="1"/>
        <v>4146</v>
      </c>
      <c r="H29" s="39">
        <f t="shared" si="2"/>
        <v>627</v>
      </c>
    </row>
    <row r="30" spans="1:8">
      <c r="A30" s="114">
        <v>29</v>
      </c>
      <c r="B30" s="115" t="s">
        <v>121</v>
      </c>
      <c r="C30" s="39">
        <v>10876</v>
      </c>
      <c r="D30" s="39">
        <v>12535</v>
      </c>
      <c r="E30" s="39">
        <v>12852</v>
      </c>
      <c r="F30" s="98">
        <f t="shared" si="0"/>
        <v>0.18168444280985657</v>
      </c>
      <c r="G30" s="39">
        <f t="shared" si="1"/>
        <v>1976</v>
      </c>
      <c r="H30" s="39">
        <f t="shared" si="2"/>
        <v>317</v>
      </c>
    </row>
    <row r="31" spans="1:8">
      <c r="A31" s="114">
        <v>30</v>
      </c>
      <c r="B31" s="115" t="s">
        <v>122</v>
      </c>
      <c r="C31" s="39">
        <v>9830</v>
      </c>
      <c r="D31" s="39">
        <v>12355</v>
      </c>
      <c r="E31" s="39">
        <v>11820</v>
      </c>
      <c r="F31" s="98">
        <f t="shared" si="0"/>
        <v>0.20244150559511698</v>
      </c>
      <c r="G31" s="39">
        <f t="shared" si="1"/>
        <v>1990</v>
      </c>
      <c r="H31" s="39">
        <f t="shared" si="2"/>
        <v>-535</v>
      </c>
    </row>
    <row r="32" spans="1:8">
      <c r="A32" s="114">
        <v>31</v>
      </c>
      <c r="B32" s="115" t="s">
        <v>123</v>
      </c>
      <c r="C32" s="39">
        <v>127326</v>
      </c>
      <c r="D32" s="39">
        <v>132959</v>
      </c>
      <c r="E32" s="39">
        <v>133538</v>
      </c>
      <c r="F32" s="98">
        <f t="shared" si="0"/>
        <v>4.8788150102885508E-2</v>
      </c>
      <c r="G32" s="39">
        <f t="shared" si="1"/>
        <v>6212</v>
      </c>
      <c r="H32" s="39">
        <f t="shared" si="2"/>
        <v>579</v>
      </c>
    </row>
    <row r="33" spans="1:8">
      <c r="A33" s="114">
        <v>32</v>
      </c>
      <c r="B33" s="115" t="s">
        <v>124</v>
      </c>
      <c r="C33" s="39">
        <v>46871</v>
      </c>
      <c r="D33" s="39">
        <v>50248</v>
      </c>
      <c r="E33" s="39">
        <v>49612</v>
      </c>
      <c r="F33" s="98">
        <f t="shared" si="0"/>
        <v>5.8479656930724752E-2</v>
      </c>
      <c r="G33" s="39">
        <f t="shared" si="1"/>
        <v>2741</v>
      </c>
      <c r="H33" s="39">
        <f t="shared" si="2"/>
        <v>-636</v>
      </c>
    </row>
    <row r="34" spans="1:8">
      <c r="A34" s="114">
        <v>33</v>
      </c>
      <c r="B34" s="115" t="s">
        <v>125</v>
      </c>
      <c r="C34" s="39">
        <v>199147</v>
      </c>
      <c r="D34" s="39">
        <v>204815</v>
      </c>
      <c r="E34" s="39">
        <v>206220</v>
      </c>
      <c r="F34" s="98">
        <f t="shared" si="0"/>
        <v>3.5516477777721982E-2</v>
      </c>
      <c r="G34" s="39">
        <f t="shared" si="1"/>
        <v>7073</v>
      </c>
      <c r="H34" s="39">
        <f t="shared" si="2"/>
        <v>1405</v>
      </c>
    </row>
    <row r="35" spans="1:8">
      <c r="A35" s="114">
        <v>34</v>
      </c>
      <c r="B35" s="115" t="s">
        <v>126</v>
      </c>
      <c r="C35" s="39">
        <v>3289731</v>
      </c>
      <c r="D35" s="39">
        <v>3326530</v>
      </c>
      <c r="E35" s="39">
        <v>3340505</v>
      </c>
      <c r="F35" s="98">
        <f t="shared" si="0"/>
        <v>1.5434088683846795E-2</v>
      </c>
      <c r="G35" s="39">
        <f t="shared" si="1"/>
        <v>50774</v>
      </c>
      <c r="H35" s="39">
        <f t="shared" si="2"/>
        <v>13975</v>
      </c>
    </row>
    <row r="36" spans="1:8">
      <c r="A36" s="114">
        <v>35</v>
      </c>
      <c r="B36" s="115" t="s">
        <v>127</v>
      </c>
      <c r="C36" s="39">
        <v>710281</v>
      </c>
      <c r="D36" s="39">
        <v>727074</v>
      </c>
      <c r="E36" s="39">
        <v>734177</v>
      </c>
      <c r="F36" s="98">
        <f t="shared" si="0"/>
        <v>3.364302297259817E-2</v>
      </c>
      <c r="G36" s="39">
        <f t="shared" si="1"/>
        <v>23896</v>
      </c>
      <c r="H36" s="39">
        <f t="shared" si="2"/>
        <v>7103</v>
      </c>
    </row>
    <row r="37" spans="1:8">
      <c r="A37" s="114">
        <v>36</v>
      </c>
      <c r="B37" s="115" t="s">
        <v>128</v>
      </c>
      <c r="C37" s="39">
        <v>17872</v>
      </c>
      <c r="D37" s="39">
        <v>20964</v>
      </c>
      <c r="E37" s="39">
        <v>19577</v>
      </c>
      <c r="F37" s="98">
        <f t="shared" si="0"/>
        <v>9.5400626678603398E-2</v>
      </c>
      <c r="G37" s="39">
        <f t="shared" si="1"/>
        <v>1705</v>
      </c>
      <c r="H37" s="39">
        <f t="shared" si="2"/>
        <v>-1387</v>
      </c>
    </row>
    <row r="38" spans="1:8">
      <c r="A38" s="114">
        <v>37</v>
      </c>
      <c r="B38" s="115" t="s">
        <v>129</v>
      </c>
      <c r="C38" s="39">
        <v>39230</v>
      </c>
      <c r="D38" s="39">
        <v>42077</v>
      </c>
      <c r="E38" s="39">
        <v>41136</v>
      </c>
      <c r="F38" s="98">
        <f t="shared" si="0"/>
        <v>4.8585266377772114E-2</v>
      </c>
      <c r="G38" s="39">
        <f t="shared" si="1"/>
        <v>1906</v>
      </c>
      <c r="H38" s="39">
        <f t="shared" si="2"/>
        <v>-941</v>
      </c>
    </row>
    <row r="39" spans="1:8">
      <c r="A39" s="114">
        <v>38</v>
      </c>
      <c r="B39" s="115" t="s">
        <v>130</v>
      </c>
      <c r="C39" s="39">
        <v>174400</v>
      </c>
      <c r="D39" s="39">
        <v>180049</v>
      </c>
      <c r="E39" s="39">
        <v>177843</v>
      </c>
      <c r="F39" s="98">
        <f t="shared" si="0"/>
        <v>1.9741972477064221E-2</v>
      </c>
      <c r="G39" s="39">
        <f t="shared" si="1"/>
        <v>3443</v>
      </c>
      <c r="H39" s="39">
        <f t="shared" si="2"/>
        <v>-2206</v>
      </c>
    </row>
    <row r="40" spans="1:8">
      <c r="A40" s="114">
        <v>39</v>
      </c>
      <c r="B40" s="115" t="s">
        <v>131</v>
      </c>
      <c r="C40" s="39">
        <v>46098</v>
      </c>
      <c r="D40" s="39">
        <v>49394</v>
      </c>
      <c r="E40" s="39">
        <v>49666</v>
      </c>
      <c r="F40" s="98">
        <f t="shared" si="0"/>
        <v>7.7400321055143384E-2</v>
      </c>
      <c r="G40" s="39">
        <f t="shared" si="1"/>
        <v>3568</v>
      </c>
      <c r="H40" s="39">
        <f t="shared" si="2"/>
        <v>272</v>
      </c>
    </row>
    <row r="41" spans="1:8">
      <c r="A41" s="114">
        <v>40</v>
      </c>
      <c r="B41" s="115" t="s">
        <v>132</v>
      </c>
      <c r="C41" s="39">
        <v>21044</v>
      </c>
      <c r="D41" s="39">
        <v>21976</v>
      </c>
      <c r="E41" s="39">
        <v>21818</v>
      </c>
      <c r="F41" s="98">
        <f t="shared" si="0"/>
        <v>3.6780079832731419E-2</v>
      </c>
      <c r="G41" s="39">
        <f t="shared" si="1"/>
        <v>774</v>
      </c>
      <c r="H41" s="39">
        <f t="shared" si="2"/>
        <v>-158</v>
      </c>
    </row>
    <row r="42" spans="1:8">
      <c r="A42" s="114">
        <v>41</v>
      </c>
      <c r="B42" s="115" t="s">
        <v>133</v>
      </c>
      <c r="C42" s="39">
        <v>331274</v>
      </c>
      <c r="D42" s="39">
        <v>348578</v>
      </c>
      <c r="E42" s="39">
        <v>351527</v>
      </c>
      <c r="F42" s="98">
        <f t="shared" si="0"/>
        <v>6.113670254834367E-2</v>
      </c>
      <c r="G42" s="39">
        <f t="shared" si="1"/>
        <v>20253</v>
      </c>
      <c r="H42" s="39">
        <f t="shared" si="2"/>
        <v>2949</v>
      </c>
    </row>
    <row r="43" spans="1:8">
      <c r="A43" s="114">
        <v>42</v>
      </c>
      <c r="B43" s="115" t="s">
        <v>134</v>
      </c>
      <c r="C43" s="39">
        <v>246310</v>
      </c>
      <c r="D43" s="39">
        <v>259200</v>
      </c>
      <c r="E43" s="39">
        <v>259466</v>
      </c>
      <c r="F43" s="98">
        <f t="shared" si="0"/>
        <v>5.341236652998254E-2</v>
      </c>
      <c r="G43" s="39">
        <f t="shared" si="1"/>
        <v>13156</v>
      </c>
      <c r="H43" s="39">
        <f t="shared" si="2"/>
        <v>266</v>
      </c>
    </row>
    <row r="44" spans="1:8">
      <c r="A44" s="114">
        <v>43</v>
      </c>
      <c r="B44" s="115" t="s">
        <v>135</v>
      </c>
      <c r="C44" s="39">
        <v>63096</v>
      </c>
      <c r="D44" s="39">
        <v>65857</v>
      </c>
      <c r="E44" s="39">
        <v>64450</v>
      </c>
      <c r="F44" s="98">
        <f t="shared" si="0"/>
        <v>2.1459363509572716E-2</v>
      </c>
      <c r="G44" s="39">
        <f t="shared" si="1"/>
        <v>1354</v>
      </c>
      <c r="H44" s="39">
        <f t="shared" si="2"/>
        <v>-1407</v>
      </c>
    </row>
    <row r="45" spans="1:8">
      <c r="A45" s="114">
        <v>44</v>
      </c>
      <c r="B45" s="115" t="s">
        <v>136</v>
      </c>
      <c r="C45" s="39">
        <v>73172</v>
      </c>
      <c r="D45" s="39">
        <v>74789</v>
      </c>
      <c r="E45" s="39">
        <v>74601</v>
      </c>
      <c r="F45" s="98">
        <f t="shared" si="0"/>
        <v>1.9529328158311921E-2</v>
      </c>
      <c r="G45" s="39">
        <f t="shared" si="1"/>
        <v>1429</v>
      </c>
      <c r="H45" s="39">
        <f t="shared" si="2"/>
        <v>-188</v>
      </c>
    </row>
    <row r="46" spans="1:8">
      <c r="A46" s="114">
        <v>45</v>
      </c>
      <c r="B46" s="115" t="s">
        <v>137</v>
      </c>
      <c r="C46" s="39">
        <v>158572</v>
      </c>
      <c r="D46" s="39">
        <v>165687</v>
      </c>
      <c r="E46" s="39">
        <v>166341</v>
      </c>
      <c r="F46" s="98">
        <f t="shared" si="0"/>
        <v>4.8993517140478775E-2</v>
      </c>
      <c r="G46" s="39">
        <f t="shared" si="1"/>
        <v>7769</v>
      </c>
      <c r="H46" s="39">
        <f t="shared" si="2"/>
        <v>654</v>
      </c>
    </row>
    <row r="47" spans="1:8">
      <c r="A47" s="114">
        <v>46</v>
      </c>
      <c r="B47" s="115" t="s">
        <v>138</v>
      </c>
      <c r="C47" s="39">
        <v>98174</v>
      </c>
      <c r="D47" s="39">
        <v>105400</v>
      </c>
      <c r="E47" s="39">
        <v>105342</v>
      </c>
      <c r="F47" s="98">
        <f t="shared" si="0"/>
        <v>7.3013221423187405E-2</v>
      </c>
      <c r="G47" s="39">
        <f t="shared" si="1"/>
        <v>7168</v>
      </c>
      <c r="H47" s="39">
        <f t="shared" si="2"/>
        <v>-58</v>
      </c>
    </row>
    <row r="48" spans="1:8">
      <c r="A48" s="114">
        <v>47</v>
      </c>
      <c r="B48" s="115" t="s">
        <v>139</v>
      </c>
      <c r="C48" s="39">
        <v>50411</v>
      </c>
      <c r="D48" s="39">
        <v>52804</v>
      </c>
      <c r="E48" s="39">
        <v>54446</v>
      </c>
      <c r="F48" s="98">
        <f t="shared" si="0"/>
        <v>8.0042054313542679E-2</v>
      </c>
      <c r="G48" s="39">
        <f t="shared" si="1"/>
        <v>4035</v>
      </c>
      <c r="H48" s="39">
        <f t="shared" si="2"/>
        <v>1642</v>
      </c>
    </row>
    <row r="49" spans="1:8">
      <c r="A49" s="114">
        <v>48</v>
      </c>
      <c r="B49" s="115" t="s">
        <v>140</v>
      </c>
      <c r="C49" s="39">
        <v>150880</v>
      </c>
      <c r="D49" s="39">
        <v>162014</v>
      </c>
      <c r="E49" s="39">
        <v>158129</v>
      </c>
      <c r="F49" s="98">
        <f t="shared" si="0"/>
        <v>4.8044803817603392E-2</v>
      </c>
      <c r="G49" s="39">
        <f t="shared" si="1"/>
        <v>7249</v>
      </c>
      <c r="H49" s="39">
        <f t="shared" si="2"/>
        <v>-3885</v>
      </c>
    </row>
    <row r="50" spans="1:8">
      <c r="A50" s="114">
        <v>49</v>
      </c>
      <c r="B50" s="115" t="s">
        <v>141</v>
      </c>
      <c r="C50" s="39">
        <v>16050</v>
      </c>
      <c r="D50" s="39">
        <v>19659</v>
      </c>
      <c r="E50" s="39">
        <v>17881</v>
      </c>
      <c r="F50" s="98">
        <f t="shared" si="0"/>
        <v>0.11408099688473521</v>
      </c>
      <c r="G50" s="39">
        <f t="shared" si="1"/>
        <v>1831</v>
      </c>
      <c r="H50" s="39">
        <f t="shared" si="2"/>
        <v>-1778</v>
      </c>
    </row>
    <row r="51" spans="1:8">
      <c r="A51" s="114">
        <v>50</v>
      </c>
      <c r="B51" s="115" t="s">
        <v>142</v>
      </c>
      <c r="C51" s="39">
        <v>36802</v>
      </c>
      <c r="D51" s="39">
        <v>40031</v>
      </c>
      <c r="E51" s="39">
        <v>39331</v>
      </c>
      <c r="F51" s="98">
        <f t="shared" si="0"/>
        <v>6.8719091353730777E-2</v>
      </c>
      <c r="G51" s="39">
        <f t="shared" si="1"/>
        <v>2529</v>
      </c>
      <c r="H51" s="39">
        <f t="shared" si="2"/>
        <v>-700</v>
      </c>
    </row>
    <row r="52" spans="1:8">
      <c r="A52" s="114">
        <v>51</v>
      </c>
      <c r="B52" s="115" t="s">
        <v>143</v>
      </c>
      <c r="C52" s="39">
        <v>33506</v>
      </c>
      <c r="D52" s="39">
        <v>36853</v>
      </c>
      <c r="E52" s="39">
        <v>36154</v>
      </c>
      <c r="F52" s="98">
        <f t="shared" si="0"/>
        <v>7.9030621381245156E-2</v>
      </c>
      <c r="G52" s="39">
        <f t="shared" si="1"/>
        <v>2648</v>
      </c>
      <c r="H52" s="39">
        <f t="shared" si="2"/>
        <v>-699</v>
      </c>
    </row>
    <row r="53" spans="1:8">
      <c r="A53" s="114">
        <v>52</v>
      </c>
      <c r="B53" s="115" t="s">
        <v>144</v>
      </c>
      <c r="C53" s="39">
        <v>62302</v>
      </c>
      <c r="D53" s="39">
        <v>66574</v>
      </c>
      <c r="E53" s="39">
        <v>66570</v>
      </c>
      <c r="F53" s="98">
        <f t="shared" si="0"/>
        <v>6.8505023915765142E-2</v>
      </c>
      <c r="G53" s="39">
        <f t="shared" si="1"/>
        <v>4268</v>
      </c>
      <c r="H53" s="39">
        <f t="shared" si="2"/>
        <v>-4</v>
      </c>
    </row>
    <row r="54" spans="1:8">
      <c r="A54" s="114">
        <v>53</v>
      </c>
      <c r="B54" s="115" t="s">
        <v>145</v>
      </c>
      <c r="C54" s="39">
        <v>41448</v>
      </c>
      <c r="D54" s="39">
        <v>46526</v>
      </c>
      <c r="E54" s="39">
        <v>46055</v>
      </c>
      <c r="F54" s="98">
        <f t="shared" si="0"/>
        <v>0.11115132213858328</v>
      </c>
      <c r="G54" s="39">
        <f t="shared" si="1"/>
        <v>4607</v>
      </c>
      <c r="H54" s="39">
        <f t="shared" si="2"/>
        <v>-471</v>
      </c>
    </row>
    <row r="55" spans="1:8">
      <c r="A55" s="114">
        <v>54</v>
      </c>
      <c r="B55" s="115" t="s">
        <v>146</v>
      </c>
      <c r="C55" s="39">
        <v>125775</v>
      </c>
      <c r="D55" s="39">
        <v>132957</v>
      </c>
      <c r="E55" s="39">
        <v>134003</v>
      </c>
      <c r="F55" s="98">
        <f t="shared" si="0"/>
        <v>6.5418405883522157E-2</v>
      </c>
      <c r="G55" s="39">
        <f t="shared" si="1"/>
        <v>8228</v>
      </c>
      <c r="H55" s="39">
        <f t="shared" si="2"/>
        <v>1046</v>
      </c>
    </row>
    <row r="56" spans="1:8">
      <c r="A56" s="114">
        <v>55</v>
      </c>
      <c r="B56" s="115" t="s">
        <v>147</v>
      </c>
      <c r="C56" s="39">
        <v>137280</v>
      </c>
      <c r="D56" s="39">
        <v>145013</v>
      </c>
      <c r="E56" s="39">
        <v>147106</v>
      </c>
      <c r="F56" s="98">
        <f t="shared" si="0"/>
        <v>7.1576340326340332E-2</v>
      </c>
      <c r="G56" s="39">
        <f t="shared" si="1"/>
        <v>9826</v>
      </c>
      <c r="H56" s="39">
        <f t="shared" si="2"/>
        <v>2093</v>
      </c>
    </row>
    <row r="57" spans="1:8">
      <c r="A57" s="114">
        <v>56</v>
      </c>
      <c r="B57" s="115" t="s">
        <v>148</v>
      </c>
      <c r="C57" s="39">
        <v>17049</v>
      </c>
      <c r="D57" s="39">
        <v>18896</v>
      </c>
      <c r="E57" s="39">
        <v>17798</v>
      </c>
      <c r="F57" s="98">
        <f t="shared" si="0"/>
        <v>4.3932195436682503E-2</v>
      </c>
      <c r="G57" s="39">
        <f t="shared" si="1"/>
        <v>749</v>
      </c>
      <c r="H57" s="39">
        <f t="shared" si="2"/>
        <v>-1098</v>
      </c>
    </row>
    <row r="58" spans="1:8">
      <c r="A58" s="114">
        <v>57</v>
      </c>
      <c r="B58" s="115" t="s">
        <v>149</v>
      </c>
      <c r="C58" s="39">
        <v>20963</v>
      </c>
      <c r="D58" s="39">
        <v>23894</v>
      </c>
      <c r="E58" s="39">
        <v>23690</v>
      </c>
      <c r="F58" s="98">
        <f t="shared" si="0"/>
        <v>0.13008634260363497</v>
      </c>
      <c r="G58" s="39">
        <f t="shared" si="1"/>
        <v>2727</v>
      </c>
      <c r="H58" s="39">
        <f t="shared" si="2"/>
        <v>-204</v>
      </c>
    </row>
    <row r="59" spans="1:8">
      <c r="A59" s="114">
        <v>58</v>
      </c>
      <c r="B59" s="115" t="s">
        <v>150</v>
      </c>
      <c r="C59" s="39">
        <v>56590</v>
      </c>
      <c r="D59" s="39">
        <v>67677</v>
      </c>
      <c r="E59" s="39">
        <v>64142</v>
      </c>
      <c r="F59" s="98">
        <f t="shared" si="0"/>
        <v>0.13345113977734582</v>
      </c>
      <c r="G59" s="39">
        <f t="shared" si="1"/>
        <v>7552</v>
      </c>
      <c r="H59" s="39">
        <f t="shared" si="2"/>
        <v>-3535</v>
      </c>
    </row>
    <row r="60" spans="1:8">
      <c r="A60" s="114">
        <v>59</v>
      </c>
      <c r="B60" s="115" t="s">
        <v>151</v>
      </c>
      <c r="C60" s="39">
        <v>167903</v>
      </c>
      <c r="D60" s="39">
        <v>179049</v>
      </c>
      <c r="E60" s="39">
        <v>179116</v>
      </c>
      <c r="F60" s="98">
        <f t="shared" si="0"/>
        <v>6.6782606624062699E-2</v>
      </c>
      <c r="G60" s="39">
        <f t="shared" si="1"/>
        <v>11213</v>
      </c>
      <c r="H60" s="39">
        <f t="shared" si="2"/>
        <v>67</v>
      </c>
    </row>
    <row r="61" spans="1:8">
      <c r="A61" s="114">
        <v>60</v>
      </c>
      <c r="B61" s="115" t="s">
        <v>152</v>
      </c>
      <c r="C61" s="39">
        <v>47397</v>
      </c>
      <c r="D61" s="39">
        <v>50899</v>
      </c>
      <c r="E61" s="39">
        <v>50238</v>
      </c>
      <c r="F61" s="98">
        <f t="shared" si="0"/>
        <v>5.9940502563453381E-2</v>
      </c>
      <c r="G61" s="39">
        <f t="shared" si="1"/>
        <v>2841</v>
      </c>
      <c r="H61" s="39">
        <f t="shared" si="2"/>
        <v>-661</v>
      </c>
    </row>
    <row r="62" spans="1:8">
      <c r="A62" s="114">
        <v>61</v>
      </c>
      <c r="B62" s="115" t="s">
        <v>153</v>
      </c>
      <c r="C62" s="39">
        <v>103252</v>
      </c>
      <c r="D62" s="39">
        <v>104324</v>
      </c>
      <c r="E62" s="39">
        <v>105296</v>
      </c>
      <c r="F62" s="98">
        <f t="shared" si="0"/>
        <v>1.979622670747298E-2</v>
      </c>
      <c r="G62" s="39">
        <f t="shared" si="1"/>
        <v>2044</v>
      </c>
      <c r="H62" s="39">
        <f t="shared" si="2"/>
        <v>972</v>
      </c>
    </row>
    <row r="63" spans="1:8">
      <c r="A63" s="114">
        <v>62</v>
      </c>
      <c r="B63" s="115" t="s">
        <v>154</v>
      </c>
      <c r="C63" s="39">
        <v>5912</v>
      </c>
      <c r="D63" s="39">
        <v>7483</v>
      </c>
      <c r="E63" s="39">
        <v>6642</v>
      </c>
      <c r="F63" s="98">
        <f t="shared" si="0"/>
        <v>0.12347767253044654</v>
      </c>
      <c r="G63" s="39">
        <f t="shared" si="1"/>
        <v>730</v>
      </c>
      <c r="H63" s="39">
        <f t="shared" si="2"/>
        <v>-841</v>
      </c>
    </row>
    <row r="64" spans="1:8">
      <c r="A64" s="114">
        <v>63</v>
      </c>
      <c r="B64" s="115" t="s">
        <v>155</v>
      </c>
      <c r="C64" s="39">
        <v>92433</v>
      </c>
      <c r="D64" s="39">
        <v>98636</v>
      </c>
      <c r="E64" s="39">
        <v>99707</v>
      </c>
      <c r="F64" s="98">
        <f t="shared" si="0"/>
        <v>7.8694838423506761E-2</v>
      </c>
      <c r="G64" s="39">
        <f t="shared" si="1"/>
        <v>7274</v>
      </c>
      <c r="H64" s="39">
        <f t="shared" si="2"/>
        <v>1071</v>
      </c>
    </row>
    <row r="65" spans="1:8">
      <c r="A65" s="114">
        <v>64</v>
      </c>
      <c r="B65" s="115" t="s">
        <v>156</v>
      </c>
      <c r="C65" s="39">
        <v>49631</v>
      </c>
      <c r="D65" s="39">
        <v>49908</v>
      </c>
      <c r="E65" s="39">
        <v>50462</v>
      </c>
      <c r="F65" s="98">
        <f t="shared" si="0"/>
        <v>1.6743567528359291E-2</v>
      </c>
      <c r="G65" s="39">
        <f t="shared" si="1"/>
        <v>831</v>
      </c>
      <c r="H65" s="39">
        <f t="shared" si="2"/>
        <v>554</v>
      </c>
    </row>
    <row r="66" spans="1:8">
      <c r="A66" s="114">
        <v>65</v>
      </c>
      <c r="B66" s="115" t="s">
        <v>157</v>
      </c>
      <c r="C66" s="39">
        <v>51773</v>
      </c>
      <c r="D66" s="39">
        <v>58326</v>
      </c>
      <c r="E66" s="39">
        <v>55960</v>
      </c>
      <c r="F66" s="98">
        <f t="shared" si="0"/>
        <v>8.0872269329573324E-2</v>
      </c>
      <c r="G66" s="39">
        <f t="shared" si="1"/>
        <v>4187</v>
      </c>
      <c r="H66" s="39">
        <f t="shared" si="2"/>
        <v>-2366</v>
      </c>
    </row>
    <row r="67" spans="1:8">
      <c r="A67" s="114">
        <v>66</v>
      </c>
      <c r="B67" s="115" t="s">
        <v>158</v>
      </c>
      <c r="C67" s="39">
        <v>31576</v>
      </c>
      <c r="D67" s="39">
        <v>35668</v>
      </c>
      <c r="E67" s="39">
        <v>34954</v>
      </c>
      <c r="F67" s="98">
        <f t="shared" ref="F67:F83" si="3">(E67-C67)/C67</f>
        <v>0.1069799847985812</v>
      </c>
      <c r="G67" s="39">
        <f t="shared" ref="G67:G83" si="4">E67-C67</f>
        <v>3378</v>
      </c>
      <c r="H67" s="39">
        <f t="shared" ref="H67:H83" si="5">E67-D67</f>
        <v>-714</v>
      </c>
    </row>
    <row r="68" spans="1:8">
      <c r="A68" s="114">
        <v>67</v>
      </c>
      <c r="B68" s="115" t="s">
        <v>159</v>
      </c>
      <c r="C68" s="39">
        <v>63898</v>
      </c>
      <c r="D68" s="39">
        <v>67424</v>
      </c>
      <c r="E68" s="39">
        <v>67736</v>
      </c>
      <c r="F68" s="98">
        <f t="shared" si="3"/>
        <v>6.0064477761432283E-2</v>
      </c>
      <c r="G68" s="39">
        <f t="shared" si="4"/>
        <v>3838</v>
      </c>
      <c r="H68" s="39">
        <f t="shared" si="5"/>
        <v>312</v>
      </c>
    </row>
    <row r="69" spans="1:8">
      <c r="A69" s="114">
        <v>68</v>
      </c>
      <c r="B69" s="115" t="s">
        <v>160</v>
      </c>
      <c r="C69" s="39">
        <v>35120</v>
      </c>
      <c r="D69" s="39">
        <v>38649</v>
      </c>
      <c r="E69" s="39">
        <v>38347</v>
      </c>
      <c r="F69" s="98">
        <f t="shared" si="3"/>
        <v>9.1884965831435086E-2</v>
      </c>
      <c r="G69" s="39">
        <f t="shared" si="4"/>
        <v>3227</v>
      </c>
      <c r="H69" s="39">
        <f t="shared" si="5"/>
        <v>-302</v>
      </c>
    </row>
    <row r="70" spans="1:8">
      <c r="A70" s="114">
        <v>69</v>
      </c>
      <c r="B70" s="115" t="s">
        <v>161</v>
      </c>
      <c r="C70" s="39">
        <v>6406</v>
      </c>
      <c r="D70" s="39">
        <v>7816</v>
      </c>
      <c r="E70" s="39">
        <v>6999</v>
      </c>
      <c r="F70" s="98">
        <f t="shared" si="3"/>
        <v>9.2569466125507344E-2</v>
      </c>
      <c r="G70" s="39">
        <f t="shared" si="4"/>
        <v>593</v>
      </c>
      <c r="H70" s="39">
        <f t="shared" si="5"/>
        <v>-817</v>
      </c>
    </row>
    <row r="71" spans="1:8">
      <c r="A71" s="114">
        <v>70</v>
      </c>
      <c r="B71" s="115" t="s">
        <v>162</v>
      </c>
      <c r="C71" s="39">
        <v>26827</v>
      </c>
      <c r="D71" s="39">
        <v>29006</v>
      </c>
      <c r="E71" s="39">
        <v>28459</v>
      </c>
      <c r="F71" s="98">
        <f t="shared" si="3"/>
        <v>6.083423416707049E-2</v>
      </c>
      <c r="G71" s="39">
        <f t="shared" si="4"/>
        <v>1632</v>
      </c>
      <c r="H71" s="39">
        <f t="shared" si="5"/>
        <v>-547</v>
      </c>
    </row>
    <row r="72" spans="1:8">
      <c r="A72" s="114">
        <v>71</v>
      </c>
      <c r="B72" s="115" t="s">
        <v>163</v>
      </c>
      <c r="C72" s="39">
        <v>26695</v>
      </c>
      <c r="D72" s="39">
        <v>29439</v>
      </c>
      <c r="E72" s="39">
        <v>29078</v>
      </c>
      <c r="F72" s="98">
        <f t="shared" si="3"/>
        <v>8.9267653118561524E-2</v>
      </c>
      <c r="G72" s="39">
        <f t="shared" si="4"/>
        <v>2383</v>
      </c>
      <c r="H72" s="39">
        <f t="shared" si="5"/>
        <v>-361</v>
      </c>
    </row>
    <row r="73" spans="1:8">
      <c r="A73" s="114">
        <v>72</v>
      </c>
      <c r="B73" s="115" t="s">
        <v>164</v>
      </c>
      <c r="C73" s="39">
        <v>38821</v>
      </c>
      <c r="D73" s="39">
        <v>40317</v>
      </c>
      <c r="E73" s="39">
        <v>39816</v>
      </c>
      <c r="F73" s="98">
        <f t="shared" si="3"/>
        <v>2.5630457741943793E-2</v>
      </c>
      <c r="G73" s="39">
        <f t="shared" si="4"/>
        <v>995</v>
      </c>
      <c r="H73" s="39">
        <f t="shared" si="5"/>
        <v>-501</v>
      </c>
    </row>
    <row r="74" spans="1:8">
      <c r="A74" s="114">
        <v>73</v>
      </c>
      <c r="B74" s="115" t="s">
        <v>165</v>
      </c>
      <c r="C74" s="39">
        <v>24473</v>
      </c>
      <c r="D74" s="39">
        <v>22011</v>
      </c>
      <c r="E74" s="39">
        <v>15571</v>
      </c>
      <c r="F74" s="98">
        <f t="shared" si="3"/>
        <v>-0.36374780370203896</v>
      </c>
      <c r="G74" s="39">
        <f t="shared" si="4"/>
        <v>-8902</v>
      </c>
      <c r="H74" s="39">
        <f t="shared" si="5"/>
        <v>-6440</v>
      </c>
    </row>
    <row r="75" spans="1:8">
      <c r="A75" s="114">
        <v>74</v>
      </c>
      <c r="B75" s="115" t="s">
        <v>166</v>
      </c>
      <c r="C75" s="39">
        <v>22899</v>
      </c>
      <c r="D75" s="39">
        <v>24920</v>
      </c>
      <c r="E75" s="39">
        <v>24586</v>
      </c>
      <c r="F75" s="98">
        <f t="shared" si="3"/>
        <v>7.3671339359797375E-2</v>
      </c>
      <c r="G75" s="39">
        <f t="shared" si="4"/>
        <v>1687</v>
      </c>
      <c r="H75" s="39">
        <f t="shared" si="5"/>
        <v>-334</v>
      </c>
    </row>
    <row r="76" spans="1:8">
      <c r="A76" s="114">
        <v>75</v>
      </c>
      <c r="B76" s="115" t="s">
        <v>167</v>
      </c>
      <c r="C76" s="39">
        <v>6523</v>
      </c>
      <c r="D76" s="39">
        <v>8265</v>
      </c>
      <c r="E76" s="39">
        <v>8875</v>
      </c>
      <c r="F76" s="98">
        <f t="shared" si="3"/>
        <v>0.36057028974398281</v>
      </c>
      <c r="G76" s="39">
        <f t="shared" si="4"/>
        <v>2352</v>
      </c>
      <c r="H76" s="39">
        <f t="shared" si="5"/>
        <v>610</v>
      </c>
    </row>
    <row r="77" spans="1:8">
      <c r="A77" s="114">
        <v>76</v>
      </c>
      <c r="B77" s="115" t="s">
        <v>168</v>
      </c>
      <c r="C77" s="39">
        <v>12664</v>
      </c>
      <c r="D77" s="39">
        <v>14298</v>
      </c>
      <c r="E77" s="39">
        <v>13860</v>
      </c>
      <c r="F77" s="98">
        <f t="shared" si="3"/>
        <v>9.4440934933670243E-2</v>
      </c>
      <c r="G77" s="39">
        <f t="shared" si="4"/>
        <v>1196</v>
      </c>
      <c r="H77" s="39">
        <f t="shared" si="5"/>
        <v>-438</v>
      </c>
    </row>
    <row r="78" spans="1:8">
      <c r="A78" s="114">
        <v>77</v>
      </c>
      <c r="B78" s="115" t="s">
        <v>169</v>
      </c>
      <c r="C78" s="39">
        <v>35675</v>
      </c>
      <c r="D78" s="39">
        <v>37878</v>
      </c>
      <c r="E78" s="39">
        <v>38100</v>
      </c>
      <c r="F78" s="98">
        <f t="shared" si="3"/>
        <v>6.7974772249474416E-2</v>
      </c>
      <c r="G78" s="39">
        <f t="shared" si="4"/>
        <v>2425</v>
      </c>
      <c r="H78" s="39">
        <f t="shared" si="5"/>
        <v>222</v>
      </c>
    </row>
    <row r="79" spans="1:8">
      <c r="A79" s="114">
        <v>78</v>
      </c>
      <c r="B79" s="115" t="s">
        <v>170</v>
      </c>
      <c r="C79" s="39">
        <v>30498</v>
      </c>
      <c r="D79" s="39">
        <v>32043</v>
      </c>
      <c r="E79" s="39">
        <v>31642</v>
      </c>
      <c r="F79" s="98">
        <f t="shared" si="3"/>
        <v>3.7510656436487641E-2</v>
      </c>
      <c r="G79" s="39">
        <f t="shared" si="4"/>
        <v>1144</v>
      </c>
      <c r="H79" s="39">
        <f t="shared" si="5"/>
        <v>-401</v>
      </c>
    </row>
    <row r="80" spans="1:8">
      <c r="A80" s="114">
        <v>79</v>
      </c>
      <c r="B80" s="115" t="s">
        <v>171</v>
      </c>
      <c r="C80" s="39">
        <v>10875</v>
      </c>
      <c r="D80" s="39">
        <v>11882</v>
      </c>
      <c r="E80" s="39">
        <v>12357</v>
      </c>
      <c r="F80" s="98">
        <f t="shared" si="3"/>
        <v>0.13627586206896553</v>
      </c>
      <c r="G80" s="39">
        <f t="shared" si="4"/>
        <v>1482</v>
      </c>
      <c r="H80" s="39">
        <f t="shared" si="5"/>
        <v>475</v>
      </c>
    </row>
    <row r="81" spans="1:8">
      <c r="A81" s="114">
        <v>80</v>
      </c>
      <c r="B81" s="115" t="s">
        <v>172</v>
      </c>
      <c r="C81" s="39">
        <v>43176</v>
      </c>
      <c r="D81" s="39">
        <v>45543</v>
      </c>
      <c r="E81" s="39">
        <v>45697</v>
      </c>
      <c r="F81" s="98">
        <f t="shared" si="3"/>
        <v>5.8388919770242728E-2</v>
      </c>
      <c r="G81" s="39">
        <f t="shared" si="4"/>
        <v>2521</v>
      </c>
      <c r="H81" s="39">
        <f t="shared" si="5"/>
        <v>154</v>
      </c>
    </row>
    <row r="82" spans="1:8">
      <c r="A82" s="114">
        <v>81</v>
      </c>
      <c r="B82" s="115" t="s">
        <v>173</v>
      </c>
      <c r="C82" s="39">
        <v>55827</v>
      </c>
      <c r="D82" s="39">
        <v>58891</v>
      </c>
      <c r="E82" s="39">
        <v>58737</v>
      </c>
      <c r="F82" s="98">
        <f t="shared" si="3"/>
        <v>5.2125315707453386E-2</v>
      </c>
      <c r="G82" s="39">
        <f t="shared" si="4"/>
        <v>2910</v>
      </c>
      <c r="H82" s="39">
        <f t="shared" si="5"/>
        <v>-154</v>
      </c>
    </row>
    <row r="83" spans="1:8">
      <c r="A83" s="146" t="s">
        <v>174</v>
      </c>
      <c r="B83" s="146"/>
      <c r="C83" s="39">
        <v>10951709</v>
      </c>
      <c r="D83" s="39">
        <v>11371665</v>
      </c>
      <c r="E83" s="39">
        <v>11352918</v>
      </c>
      <c r="F83" s="98">
        <f t="shared" si="3"/>
        <v>3.6634373685422064E-2</v>
      </c>
      <c r="G83" s="39">
        <f t="shared" si="4"/>
        <v>401209</v>
      </c>
      <c r="H83" s="39">
        <f t="shared" si="5"/>
        <v>-18747</v>
      </c>
    </row>
  </sheetData>
  <mergeCells count="1">
    <mergeCell ref="A83:B8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0"/>
  <sheetViews>
    <sheetView tabSelected="1" workbookViewId="0">
      <selection activeCell="E15" sqref="E15"/>
    </sheetView>
  </sheetViews>
  <sheetFormatPr defaultRowHeight="14.5"/>
  <cols>
    <col min="2" max="2" width="39.6328125" customWidth="1"/>
    <col min="3" max="3" width="9.90625" bestFit="1" customWidth="1"/>
    <col min="4" max="4" width="10.6328125" customWidth="1"/>
    <col min="5" max="5" width="9.90625" bestFit="1" customWidth="1"/>
    <col min="6" max="6" width="41.1796875" customWidth="1"/>
    <col min="7" max="7" width="29.08984375" customWidth="1"/>
    <col min="8" max="8" width="23.453125" customWidth="1"/>
    <col min="10" max="10" width="29.90625" customWidth="1"/>
  </cols>
  <sheetData>
    <row r="1" spans="1:11" ht="62" customHeight="1">
      <c r="A1" s="17" t="s">
        <v>1</v>
      </c>
      <c r="B1" s="8" t="s">
        <v>91</v>
      </c>
      <c r="C1" s="66">
        <v>41974</v>
      </c>
      <c r="D1" s="66">
        <v>42309</v>
      </c>
      <c r="E1" s="66">
        <v>42339</v>
      </c>
      <c r="F1" s="1" t="s">
        <v>318</v>
      </c>
      <c r="G1" s="1" t="s">
        <v>319</v>
      </c>
      <c r="H1" s="2" t="s">
        <v>320</v>
      </c>
    </row>
    <row r="2" spans="1:11">
      <c r="A2" s="135">
        <v>1</v>
      </c>
      <c r="B2" s="136" t="s">
        <v>2</v>
      </c>
      <c r="C2" s="39">
        <v>98371</v>
      </c>
      <c r="D2" s="39">
        <v>106599</v>
      </c>
      <c r="E2" s="39">
        <v>103925</v>
      </c>
      <c r="F2" s="98">
        <f>(E2-C2)/C2</f>
        <v>5.6459728985168392E-2</v>
      </c>
      <c r="G2" s="39">
        <f>E2-C2</f>
        <v>5554</v>
      </c>
      <c r="H2" s="39">
        <f>E2-D2</f>
        <v>-2674</v>
      </c>
      <c r="J2" s="158"/>
      <c r="K2" s="159"/>
    </row>
    <row r="3" spans="1:11">
      <c r="A3" s="135">
        <v>2</v>
      </c>
      <c r="B3" s="136" t="s">
        <v>3</v>
      </c>
      <c r="C3" s="39">
        <v>35946</v>
      </c>
      <c r="D3" s="39">
        <v>61315</v>
      </c>
      <c r="E3" s="39">
        <v>59980</v>
      </c>
      <c r="F3" s="98">
        <f t="shared" ref="F3:F66" si="0">(E3-C3)/C3</f>
        <v>0.66861403215935011</v>
      </c>
      <c r="G3" s="39">
        <f t="shared" ref="G3:G66" si="1">E3-C3</f>
        <v>24034</v>
      </c>
      <c r="H3" s="39">
        <f t="shared" ref="H3:H66" si="2">E3-D3</f>
        <v>-1335</v>
      </c>
      <c r="J3" s="158"/>
      <c r="K3" s="159"/>
    </row>
    <row r="4" spans="1:11">
      <c r="A4" s="135">
        <v>3</v>
      </c>
      <c r="B4" s="136" t="s">
        <v>4</v>
      </c>
      <c r="C4" s="39">
        <v>7582</v>
      </c>
      <c r="D4" s="39">
        <v>8081</v>
      </c>
      <c r="E4" s="39">
        <v>8041</v>
      </c>
      <c r="F4" s="98">
        <f t="shared" si="0"/>
        <v>6.0538116591928252E-2</v>
      </c>
      <c r="G4" s="39">
        <f t="shared" si="1"/>
        <v>459</v>
      </c>
      <c r="H4" s="39">
        <f t="shared" si="2"/>
        <v>-40</v>
      </c>
      <c r="J4" s="158"/>
      <c r="K4" s="159"/>
    </row>
    <row r="5" spans="1:11">
      <c r="A5" s="135">
        <v>5</v>
      </c>
      <c r="B5" s="136" t="s">
        <v>5</v>
      </c>
      <c r="C5" s="39">
        <v>18625</v>
      </c>
      <c r="D5" s="39">
        <v>16343</v>
      </c>
      <c r="E5" s="39">
        <v>15611</v>
      </c>
      <c r="F5" s="98">
        <f t="shared" si="0"/>
        <v>-0.1618255033557047</v>
      </c>
      <c r="G5" s="39">
        <f t="shared" si="1"/>
        <v>-3014</v>
      </c>
      <c r="H5" s="39">
        <f t="shared" si="2"/>
        <v>-732</v>
      </c>
      <c r="J5" s="158"/>
      <c r="K5" s="159"/>
    </row>
    <row r="6" spans="1:11">
      <c r="A6" s="135">
        <v>6</v>
      </c>
      <c r="B6" s="136" t="s">
        <v>6</v>
      </c>
      <c r="C6" s="39">
        <v>1896</v>
      </c>
      <c r="D6" s="39">
        <v>2077</v>
      </c>
      <c r="E6" s="39">
        <v>2059</v>
      </c>
      <c r="F6" s="98">
        <f t="shared" si="0"/>
        <v>8.5970464135021102E-2</v>
      </c>
      <c r="G6" s="39">
        <f t="shared" si="1"/>
        <v>163</v>
      </c>
      <c r="H6" s="39">
        <f t="shared" si="2"/>
        <v>-18</v>
      </c>
      <c r="J6" s="158"/>
      <c r="K6" s="159"/>
    </row>
    <row r="7" spans="1:11">
      <c r="A7" s="135">
        <v>7</v>
      </c>
      <c r="B7" s="136" t="s">
        <v>7</v>
      </c>
      <c r="C7" s="39">
        <v>16260</v>
      </c>
      <c r="D7" s="39">
        <v>15552</v>
      </c>
      <c r="E7" s="39">
        <v>14607</v>
      </c>
      <c r="F7" s="98">
        <f t="shared" si="0"/>
        <v>-0.10166051660516605</v>
      </c>
      <c r="G7" s="39">
        <f t="shared" si="1"/>
        <v>-1653</v>
      </c>
      <c r="H7" s="39">
        <f t="shared" si="2"/>
        <v>-945</v>
      </c>
      <c r="J7" s="158"/>
      <c r="K7" s="159"/>
    </row>
    <row r="8" spans="1:11">
      <c r="A8" s="135">
        <v>8</v>
      </c>
      <c r="B8" s="136" t="s">
        <v>8</v>
      </c>
      <c r="C8" s="39">
        <v>53668</v>
      </c>
      <c r="D8" s="39">
        <v>57873</v>
      </c>
      <c r="E8" s="39">
        <v>56091</v>
      </c>
      <c r="F8" s="98">
        <f t="shared" si="0"/>
        <v>4.5147946634866216E-2</v>
      </c>
      <c r="G8" s="39">
        <f t="shared" si="1"/>
        <v>2423</v>
      </c>
      <c r="H8" s="39">
        <f t="shared" si="2"/>
        <v>-1782</v>
      </c>
      <c r="J8" s="158"/>
      <c r="K8" s="159"/>
    </row>
    <row r="9" spans="1:11">
      <c r="A9" s="135">
        <v>9</v>
      </c>
      <c r="B9" s="136" t="s">
        <v>9</v>
      </c>
      <c r="C9" s="39">
        <v>5877</v>
      </c>
      <c r="D9" s="39">
        <v>5145</v>
      </c>
      <c r="E9" s="39">
        <v>5253</v>
      </c>
      <c r="F9" s="98">
        <f t="shared" si="0"/>
        <v>-0.10617662072485962</v>
      </c>
      <c r="G9" s="39">
        <f t="shared" si="1"/>
        <v>-624</v>
      </c>
      <c r="H9" s="39">
        <f t="shared" si="2"/>
        <v>108</v>
      </c>
      <c r="J9" s="158"/>
      <c r="K9" s="159"/>
    </row>
    <row r="10" spans="1:11">
      <c r="A10" s="137">
        <v>10</v>
      </c>
      <c r="B10" s="136" t="s">
        <v>10</v>
      </c>
      <c r="C10" s="39">
        <v>328689</v>
      </c>
      <c r="D10" s="39">
        <v>332567</v>
      </c>
      <c r="E10" s="39">
        <v>334043</v>
      </c>
      <c r="F10" s="98">
        <f t="shared" si="0"/>
        <v>1.6288953996026638E-2</v>
      </c>
      <c r="G10" s="39">
        <f t="shared" si="1"/>
        <v>5354</v>
      </c>
      <c r="H10" s="39">
        <f t="shared" si="2"/>
        <v>1476</v>
      </c>
      <c r="J10" s="158"/>
      <c r="K10" s="159"/>
    </row>
    <row r="11" spans="1:11">
      <c r="A11" s="137">
        <v>11</v>
      </c>
      <c r="B11" s="136" t="s">
        <v>11</v>
      </c>
      <c r="C11" s="39">
        <v>13534</v>
      </c>
      <c r="D11" s="39">
        <v>13730</v>
      </c>
      <c r="E11" s="39">
        <v>13462</v>
      </c>
      <c r="F11" s="98">
        <f t="shared" si="0"/>
        <v>-5.3199349785724845E-3</v>
      </c>
      <c r="G11" s="39">
        <f t="shared" si="1"/>
        <v>-72</v>
      </c>
      <c r="H11" s="39">
        <f t="shared" si="2"/>
        <v>-268</v>
      </c>
      <c r="J11" s="158"/>
      <c r="K11" s="159"/>
    </row>
    <row r="12" spans="1:11">
      <c r="A12" s="137">
        <v>12</v>
      </c>
      <c r="B12" s="136" t="s">
        <v>12</v>
      </c>
      <c r="C12" s="39">
        <v>1094</v>
      </c>
      <c r="D12" s="39">
        <v>1228</v>
      </c>
      <c r="E12" s="39">
        <v>1164</v>
      </c>
      <c r="F12" s="98">
        <f t="shared" si="0"/>
        <v>6.3985374771480807E-2</v>
      </c>
      <c r="G12" s="39">
        <f t="shared" si="1"/>
        <v>70</v>
      </c>
      <c r="H12" s="39">
        <f t="shared" si="2"/>
        <v>-64</v>
      </c>
    </row>
    <row r="13" spans="1:11">
      <c r="A13" s="137">
        <v>13</v>
      </c>
      <c r="B13" s="136" t="s">
        <v>13</v>
      </c>
      <c r="C13" s="39">
        <v>284547</v>
      </c>
      <c r="D13" s="39">
        <v>273996</v>
      </c>
      <c r="E13" s="39">
        <v>274687</v>
      </c>
      <c r="F13" s="98">
        <f t="shared" si="0"/>
        <v>-3.4651568985088581E-2</v>
      </c>
      <c r="G13" s="39">
        <f t="shared" si="1"/>
        <v>-9860</v>
      </c>
      <c r="H13" s="39">
        <f t="shared" si="2"/>
        <v>691</v>
      </c>
    </row>
    <row r="14" spans="1:11">
      <c r="A14" s="137">
        <v>14</v>
      </c>
      <c r="B14" s="136" t="s">
        <v>14</v>
      </c>
      <c r="C14" s="39">
        <v>393188</v>
      </c>
      <c r="D14" s="39">
        <v>378436</v>
      </c>
      <c r="E14" s="39">
        <v>378583</v>
      </c>
      <c r="F14" s="98">
        <f t="shared" si="0"/>
        <v>-3.714508072474236E-2</v>
      </c>
      <c r="G14" s="39">
        <f t="shared" si="1"/>
        <v>-14605</v>
      </c>
      <c r="H14" s="39">
        <f t="shared" si="2"/>
        <v>147</v>
      </c>
    </row>
    <row r="15" spans="1:11">
      <c r="A15" s="137">
        <v>15</v>
      </c>
      <c r="B15" s="136" t="s">
        <v>15</v>
      </c>
      <c r="C15" s="39">
        <v>58519</v>
      </c>
      <c r="D15" s="39">
        <v>55978</v>
      </c>
      <c r="E15" s="39">
        <v>55569</v>
      </c>
      <c r="F15" s="98">
        <f t="shared" si="0"/>
        <v>-5.0410977631196709E-2</v>
      </c>
      <c r="G15" s="39">
        <f t="shared" si="1"/>
        <v>-2950</v>
      </c>
      <c r="H15" s="39">
        <f t="shared" si="2"/>
        <v>-409</v>
      </c>
    </row>
    <row r="16" spans="1:11">
      <c r="A16" s="137">
        <v>16</v>
      </c>
      <c r="B16" s="136" t="s">
        <v>16</v>
      </c>
      <c r="C16" s="39">
        <v>58721</v>
      </c>
      <c r="D16" s="39">
        <v>56710</v>
      </c>
      <c r="E16" s="39">
        <v>56943</v>
      </c>
      <c r="F16" s="98">
        <f t="shared" si="0"/>
        <v>-3.0278775906404865E-2</v>
      </c>
      <c r="G16" s="39">
        <f t="shared" si="1"/>
        <v>-1778</v>
      </c>
      <c r="H16" s="39">
        <f t="shared" si="2"/>
        <v>233</v>
      </c>
    </row>
    <row r="17" spans="1:8">
      <c r="A17" s="137">
        <v>17</v>
      </c>
      <c r="B17" s="136" t="s">
        <v>17</v>
      </c>
      <c r="C17" s="39">
        <v>41878</v>
      </c>
      <c r="D17" s="39">
        <v>42445</v>
      </c>
      <c r="E17" s="39">
        <v>42477</v>
      </c>
      <c r="F17" s="98">
        <f t="shared" si="0"/>
        <v>1.4303452886957353E-2</v>
      </c>
      <c r="G17" s="39">
        <f t="shared" si="1"/>
        <v>599</v>
      </c>
      <c r="H17" s="39">
        <f t="shared" si="2"/>
        <v>32</v>
      </c>
    </row>
    <row r="18" spans="1:8">
      <c r="A18" s="137">
        <v>18</v>
      </c>
      <c r="B18" s="136" t="s">
        <v>18</v>
      </c>
      <c r="C18" s="39">
        <v>61143</v>
      </c>
      <c r="D18" s="39">
        <v>55253</v>
      </c>
      <c r="E18" s="39">
        <v>55481</v>
      </c>
      <c r="F18" s="98">
        <f t="shared" si="0"/>
        <v>-9.2602587377132298E-2</v>
      </c>
      <c r="G18" s="39">
        <f t="shared" si="1"/>
        <v>-5662</v>
      </c>
      <c r="H18" s="39">
        <f t="shared" si="2"/>
        <v>228</v>
      </c>
    </row>
    <row r="19" spans="1:8">
      <c r="A19" s="137">
        <v>19</v>
      </c>
      <c r="B19" s="136" t="s">
        <v>19</v>
      </c>
      <c r="C19" s="39">
        <v>3730</v>
      </c>
      <c r="D19" s="39">
        <v>3338</v>
      </c>
      <c r="E19" s="39">
        <v>3363</v>
      </c>
      <c r="F19" s="98">
        <f t="shared" si="0"/>
        <v>-9.8391420911528152E-2</v>
      </c>
      <c r="G19" s="39">
        <f t="shared" si="1"/>
        <v>-367</v>
      </c>
      <c r="H19" s="39">
        <f t="shared" si="2"/>
        <v>25</v>
      </c>
    </row>
    <row r="20" spans="1:8">
      <c r="A20" s="137">
        <v>20</v>
      </c>
      <c r="B20" s="136" t="s">
        <v>20</v>
      </c>
      <c r="C20" s="39">
        <v>53062</v>
      </c>
      <c r="D20" s="39">
        <v>55077</v>
      </c>
      <c r="E20" s="39">
        <v>54241</v>
      </c>
      <c r="F20" s="98">
        <f t="shared" si="0"/>
        <v>2.2219290641136782E-2</v>
      </c>
      <c r="G20" s="39">
        <f t="shared" si="1"/>
        <v>1179</v>
      </c>
      <c r="H20" s="39">
        <f t="shared" si="2"/>
        <v>-836</v>
      </c>
    </row>
    <row r="21" spans="1:8">
      <c r="A21" s="137">
        <v>21</v>
      </c>
      <c r="B21" s="136" t="s">
        <v>21</v>
      </c>
      <c r="C21" s="39">
        <v>8853</v>
      </c>
      <c r="D21" s="39">
        <v>9840</v>
      </c>
      <c r="E21" s="39">
        <v>9486</v>
      </c>
      <c r="F21" s="98">
        <f t="shared" si="0"/>
        <v>7.1501186038630968E-2</v>
      </c>
      <c r="G21" s="39">
        <f t="shared" si="1"/>
        <v>633</v>
      </c>
      <c r="H21" s="39">
        <f t="shared" si="2"/>
        <v>-354</v>
      </c>
    </row>
    <row r="22" spans="1:8">
      <c r="A22" s="137">
        <v>22</v>
      </c>
      <c r="B22" s="136" t="s">
        <v>22</v>
      </c>
      <c r="C22" s="39">
        <v>151483</v>
      </c>
      <c r="D22" s="39">
        <v>152911</v>
      </c>
      <c r="E22" s="39">
        <v>152524</v>
      </c>
      <c r="F22" s="98">
        <f t="shared" si="0"/>
        <v>6.8720582507608118E-3</v>
      </c>
      <c r="G22" s="39">
        <f t="shared" si="1"/>
        <v>1041</v>
      </c>
      <c r="H22" s="39">
        <f t="shared" si="2"/>
        <v>-387</v>
      </c>
    </row>
    <row r="23" spans="1:8">
      <c r="A23" s="137">
        <v>23</v>
      </c>
      <c r="B23" s="136" t="s">
        <v>23</v>
      </c>
      <c r="C23" s="39">
        <v>168623</v>
      </c>
      <c r="D23" s="39">
        <v>175289</v>
      </c>
      <c r="E23" s="39">
        <v>171944</v>
      </c>
      <c r="F23" s="98">
        <f t="shared" si="0"/>
        <v>1.969482217728305E-2</v>
      </c>
      <c r="G23" s="39">
        <f t="shared" si="1"/>
        <v>3321</v>
      </c>
      <c r="H23" s="39">
        <f t="shared" si="2"/>
        <v>-3345</v>
      </c>
    </row>
    <row r="24" spans="1:8">
      <c r="A24" s="137">
        <v>24</v>
      </c>
      <c r="B24" s="136" t="s">
        <v>24</v>
      </c>
      <c r="C24" s="39">
        <v>91525</v>
      </c>
      <c r="D24" s="39">
        <v>90703</v>
      </c>
      <c r="E24" s="39">
        <v>90578</v>
      </c>
      <c r="F24" s="98">
        <f t="shared" si="0"/>
        <v>-1.0346899754165528E-2</v>
      </c>
      <c r="G24" s="39">
        <f t="shared" si="1"/>
        <v>-947</v>
      </c>
      <c r="H24" s="39">
        <f t="shared" si="2"/>
        <v>-125</v>
      </c>
    </row>
    <row r="25" spans="1:8">
      <c r="A25" s="137">
        <v>25</v>
      </c>
      <c r="B25" s="136" t="s">
        <v>25</v>
      </c>
      <c r="C25" s="39">
        <v>328717</v>
      </c>
      <c r="D25" s="39">
        <v>323126</v>
      </c>
      <c r="E25" s="39">
        <v>325064</v>
      </c>
      <c r="F25" s="98">
        <f t="shared" si="0"/>
        <v>-1.1112902587940387E-2</v>
      </c>
      <c r="G25" s="39">
        <f t="shared" si="1"/>
        <v>-3653</v>
      </c>
      <c r="H25" s="39">
        <f t="shared" si="2"/>
        <v>1938</v>
      </c>
    </row>
    <row r="26" spans="1:8">
      <c r="A26" s="137">
        <v>26</v>
      </c>
      <c r="B26" s="136" t="s">
        <v>26</v>
      </c>
      <c r="C26" s="39">
        <v>19558</v>
      </c>
      <c r="D26" s="39">
        <v>18310</v>
      </c>
      <c r="E26" s="39">
        <v>18354</v>
      </c>
      <c r="F26" s="98">
        <f t="shared" si="0"/>
        <v>-6.1560486757337149E-2</v>
      </c>
      <c r="G26" s="39">
        <f t="shared" si="1"/>
        <v>-1204</v>
      </c>
      <c r="H26" s="39">
        <f t="shared" si="2"/>
        <v>44</v>
      </c>
    </row>
    <row r="27" spans="1:8">
      <c r="A27" s="137">
        <v>27</v>
      </c>
      <c r="B27" s="136" t="s">
        <v>27</v>
      </c>
      <c r="C27" s="39">
        <v>65044</v>
      </c>
      <c r="D27" s="39">
        <v>69206</v>
      </c>
      <c r="E27" s="39">
        <v>69324</v>
      </c>
      <c r="F27" s="98">
        <f t="shared" si="0"/>
        <v>6.5801611217022327E-2</v>
      </c>
      <c r="G27" s="39">
        <f t="shared" si="1"/>
        <v>4280</v>
      </c>
      <c r="H27" s="39">
        <f t="shared" si="2"/>
        <v>118</v>
      </c>
    </row>
    <row r="28" spans="1:8">
      <c r="A28" s="137">
        <v>28</v>
      </c>
      <c r="B28" s="136" t="s">
        <v>28</v>
      </c>
      <c r="C28" s="39">
        <v>110111</v>
      </c>
      <c r="D28" s="39">
        <v>115268</v>
      </c>
      <c r="E28" s="39">
        <v>116147</v>
      </c>
      <c r="F28" s="98">
        <f t="shared" si="0"/>
        <v>5.4817411521101436E-2</v>
      </c>
      <c r="G28" s="39">
        <f t="shared" si="1"/>
        <v>6036</v>
      </c>
      <c r="H28" s="39">
        <f t="shared" si="2"/>
        <v>879</v>
      </c>
    </row>
    <row r="29" spans="1:8">
      <c r="A29" s="137">
        <v>29</v>
      </c>
      <c r="B29" s="136" t="s">
        <v>29</v>
      </c>
      <c r="C29" s="39">
        <v>60803</v>
      </c>
      <c r="D29" s="39">
        <v>62996</v>
      </c>
      <c r="E29" s="39">
        <v>64384</v>
      </c>
      <c r="F29" s="98">
        <f t="shared" si="0"/>
        <v>5.8895120306563818E-2</v>
      </c>
      <c r="G29" s="39">
        <f t="shared" si="1"/>
        <v>3581</v>
      </c>
      <c r="H29" s="39">
        <f t="shared" si="2"/>
        <v>1388</v>
      </c>
    </row>
    <row r="30" spans="1:8">
      <c r="A30" s="137">
        <v>30</v>
      </c>
      <c r="B30" s="136" t="s">
        <v>30</v>
      </c>
      <c r="C30" s="39">
        <v>18521</v>
      </c>
      <c r="D30" s="39">
        <v>19912</v>
      </c>
      <c r="E30" s="39">
        <v>20356</v>
      </c>
      <c r="F30" s="98">
        <f t="shared" si="0"/>
        <v>9.9076723719021653E-2</v>
      </c>
      <c r="G30" s="39">
        <f t="shared" si="1"/>
        <v>1835</v>
      </c>
      <c r="H30" s="39">
        <f t="shared" si="2"/>
        <v>444</v>
      </c>
    </row>
    <row r="31" spans="1:8">
      <c r="A31" s="137">
        <v>31</v>
      </c>
      <c r="B31" s="136" t="s">
        <v>31</v>
      </c>
      <c r="C31" s="39">
        <v>145644</v>
      </c>
      <c r="D31" s="39">
        <v>143641</v>
      </c>
      <c r="E31" s="39">
        <v>144172</v>
      </c>
      <c r="F31" s="98">
        <f t="shared" si="0"/>
        <v>-1.0106835846310181E-2</v>
      </c>
      <c r="G31" s="39">
        <f t="shared" si="1"/>
        <v>-1472</v>
      </c>
      <c r="H31" s="39">
        <f t="shared" si="2"/>
        <v>531</v>
      </c>
    </row>
    <row r="32" spans="1:8">
      <c r="A32" s="137">
        <v>32</v>
      </c>
      <c r="B32" s="136" t="s">
        <v>32</v>
      </c>
      <c r="C32" s="39">
        <v>45607</v>
      </c>
      <c r="D32" s="39">
        <v>47497</v>
      </c>
      <c r="E32" s="39">
        <v>47708</v>
      </c>
      <c r="F32" s="98">
        <f t="shared" si="0"/>
        <v>4.6067489639748285E-2</v>
      </c>
      <c r="G32" s="39">
        <f t="shared" si="1"/>
        <v>2101</v>
      </c>
      <c r="H32" s="39">
        <f t="shared" si="2"/>
        <v>211</v>
      </c>
    </row>
    <row r="33" spans="1:8">
      <c r="A33" s="137">
        <v>33</v>
      </c>
      <c r="B33" s="136" t="s">
        <v>33</v>
      </c>
      <c r="C33" s="39">
        <v>142429</v>
      </c>
      <c r="D33" s="39">
        <v>133703</v>
      </c>
      <c r="E33" s="39">
        <v>134699</v>
      </c>
      <c r="F33" s="98">
        <f t="shared" si="0"/>
        <v>-5.4272655147476992E-2</v>
      </c>
      <c r="G33" s="39">
        <f t="shared" si="1"/>
        <v>-7730</v>
      </c>
      <c r="H33" s="39">
        <f t="shared" si="2"/>
        <v>996</v>
      </c>
    </row>
    <row r="34" spans="1:8">
      <c r="A34" s="137">
        <v>35</v>
      </c>
      <c r="B34" s="136" t="s">
        <v>34</v>
      </c>
      <c r="C34" s="39">
        <v>71885</v>
      </c>
      <c r="D34" s="39">
        <v>71507</v>
      </c>
      <c r="E34" s="39">
        <v>71501</v>
      </c>
      <c r="F34" s="98">
        <f t="shared" si="0"/>
        <v>-5.3418654795854489E-3</v>
      </c>
      <c r="G34" s="39">
        <f t="shared" si="1"/>
        <v>-384</v>
      </c>
      <c r="H34" s="39">
        <f t="shared" si="2"/>
        <v>-6</v>
      </c>
    </row>
    <row r="35" spans="1:8">
      <c r="A35" s="137">
        <v>36</v>
      </c>
      <c r="B35" s="136" t="s">
        <v>35</v>
      </c>
      <c r="C35" s="39">
        <v>12467</v>
      </c>
      <c r="D35" s="39">
        <v>13905</v>
      </c>
      <c r="E35" s="39">
        <v>13834</v>
      </c>
      <c r="F35" s="98">
        <f t="shared" si="0"/>
        <v>0.10964947461297826</v>
      </c>
      <c r="G35" s="39">
        <f t="shared" si="1"/>
        <v>1367</v>
      </c>
      <c r="H35" s="39">
        <f t="shared" si="2"/>
        <v>-71</v>
      </c>
    </row>
    <row r="36" spans="1:8">
      <c r="A36" s="137">
        <v>37</v>
      </c>
      <c r="B36" s="136" t="s">
        <v>36</v>
      </c>
      <c r="C36" s="39">
        <v>6497</v>
      </c>
      <c r="D36" s="39">
        <v>8026</v>
      </c>
      <c r="E36" s="39">
        <v>8152</v>
      </c>
      <c r="F36" s="98">
        <f t="shared" si="0"/>
        <v>0.25473295367092502</v>
      </c>
      <c r="G36" s="39">
        <f t="shared" si="1"/>
        <v>1655</v>
      </c>
      <c r="H36" s="39">
        <f t="shared" si="2"/>
        <v>126</v>
      </c>
    </row>
    <row r="37" spans="1:8">
      <c r="A37" s="137">
        <v>38</v>
      </c>
      <c r="B37" s="136" t="s">
        <v>37</v>
      </c>
      <c r="C37" s="39">
        <v>52367</v>
      </c>
      <c r="D37" s="39">
        <v>52587</v>
      </c>
      <c r="E37" s="39">
        <v>53320</v>
      </c>
      <c r="F37" s="98">
        <f t="shared" si="0"/>
        <v>1.8198483777951763E-2</v>
      </c>
      <c r="G37" s="39">
        <f t="shared" si="1"/>
        <v>953</v>
      </c>
      <c r="H37" s="39">
        <f t="shared" si="2"/>
        <v>733</v>
      </c>
    </row>
    <row r="38" spans="1:8">
      <c r="A38" s="137">
        <v>39</v>
      </c>
      <c r="B38" s="136" t="s">
        <v>38</v>
      </c>
      <c r="C38" s="39">
        <v>1355</v>
      </c>
      <c r="D38" s="39">
        <v>1481</v>
      </c>
      <c r="E38" s="39">
        <v>1459</v>
      </c>
      <c r="F38" s="98">
        <f t="shared" si="0"/>
        <v>7.6752767527675278E-2</v>
      </c>
      <c r="G38" s="39">
        <f t="shared" si="1"/>
        <v>104</v>
      </c>
      <c r="H38" s="39">
        <f t="shared" si="2"/>
        <v>-22</v>
      </c>
    </row>
    <row r="39" spans="1:8">
      <c r="A39" s="137">
        <v>41</v>
      </c>
      <c r="B39" s="136" t="s">
        <v>39</v>
      </c>
      <c r="C39" s="39">
        <v>1002366</v>
      </c>
      <c r="D39" s="39">
        <v>1051073</v>
      </c>
      <c r="E39" s="39">
        <v>1035242</v>
      </c>
      <c r="F39" s="98">
        <f t="shared" si="0"/>
        <v>3.2798398987994408E-2</v>
      </c>
      <c r="G39" s="39">
        <f t="shared" si="1"/>
        <v>32876</v>
      </c>
      <c r="H39" s="39">
        <f t="shared" si="2"/>
        <v>-15831</v>
      </c>
    </row>
    <row r="40" spans="1:8">
      <c r="A40" s="137">
        <v>42</v>
      </c>
      <c r="B40" s="136" t="s">
        <v>40</v>
      </c>
      <c r="C40" s="39">
        <v>250612</v>
      </c>
      <c r="D40" s="39">
        <v>278260</v>
      </c>
      <c r="E40" s="39">
        <v>263140</v>
      </c>
      <c r="F40" s="98">
        <f t="shared" si="0"/>
        <v>4.9989625397028073E-2</v>
      </c>
      <c r="G40" s="39">
        <f t="shared" si="1"/>
        <v>12528</v>
      </c>
      <c r="H40" s="39">
        <f t="shared" si="2"/>
        <v>-15120</v>
      </c>
    </row>
    <row r="41" spans="1:8">
      <c r="A41" s="137">
        <v>43</v>
      </c>
      <c r="B41" s="136" t="s">
        <v>41</v>
      </c>
      <c r="C41" s="39">
        <v>326009</v>
      </c>
      <c r="D41" s="39">
        <v>324780</v>
      </c>
      <c r="E41" s="39">
        <v>322065</v>
      </c>
      <c r="F41" s="98">
        <f t="shared" si="0"/>
        <v>-1.2097825520154351E-2</v>
      </c>
      <c r="G41" s="39">
        <f t="shared" si="1"/>
        <v>-3944</v>
      </c>
      <c r="H41" s="39">
        <f t="shared" si="2"/>
        <v>-2715</v>
      </c>
    </row>
    <row r="42" spans="1:8">
      <c r="A42" s="137">
        <v>45</v>
      </c>
      <c r="B42" s="136" t="s">
        <v>42</v>
      </c>
      <c r="C42" s="39">
        <v>170391</v>
      </c>
      <c r="D42" s="39">
        <v>183590</v>
      </c>
      <c r="E42" s="39">
        <v>184901</v>
      </c>
      <c r="F42" s="98">
        <f t="shared" si="0"/>
        <v>8.5157079892717341E-2</v>
      </c>
      <c r="G42" s="39">
        <f t="shared" si="1"/>
        <v>14510</v>
      </c>
      <c r="H42" s="39">
        <f t="shared" si="2"/>
        <v>1311</v>
      </c>
    </row>
    <row r="43" spans="1:8">
      <c r="A43" s="137">
        <v>46</v>
      </c>
      <c r="B43" s="136" t="s">
        <v>43</v>
      </c>
      <c r="C43" s="39">
        <v>603137</v>
      </c>
      <c r="D43" s="39">
        <v>641560</v>
      </c>
      <c r="E43" s="39">
        <v>642467</v>
      </c>
      <c r="F43" s="98">
        <f t="shared" si="0"/>
        <v>6.5209065270411204E-2</v>
      </c>
      <c r="G43" s="39">
        <f t="shared" si="1"/>
        <v>39330</v>
      </c>
      <c r="H43" s="39">
        <f t="shared" si="2"/>
        <v>907</v>
      </c>
    </row>
    <row r="44" spans="1:8">
      <c r="A44" s="137">
        <v>47</v>
      </c>
      <c r="B44" s="136" t="s">
        <v>44</v>
      </c>
      <c r="C44" s="39">
        <v>1206530</v>
      </c>
      <c r="D44" s="39">
        <v>1223615</v>
      </c>
      <c r="E44" s="39">
        <v>1237282</v>
      </c>
      <c r="F44" s="98">
        <f t="shared" si="0"/>
        <v>2.5487969631919637E-2</v>
      </c>
      <c r="G44" s="39">
        <f t="shared" si="1"/>
        <v>30752</v>
      </c>
      <c r="H44" s="39">
        <f t="shared" si="2"/>
        <v>13667</v>
      </c>
    </row>
    <row r="45" spans="1:8">
      <c r="A45" s="137">
        <v>49</v>
      </c>
      <c r="B45" s="136" t="s">
        <v>45</v>
      </c>
      <c r="C45" s="39">
        <v>527772</v>
      </c>
      <c r="D45" s="39">
        <v>524112</v>
      </c>
      <c r="E45" s="39">
        <v>517981</v>
      </c>
      <c r="F45" s="98">
        <f t="shared" si="0"/>
        <v>-1.8551571511940763E-2</v>
      </c>
      <c r="G45" s="39">
        <f t="shared" si="1"/>
        <v>-9791</v>
      </c>
      <c r="H45" s="39">
        <f t="shared" si="2"/>
        <v>-6131</v>
      </c>
    </row>
    <row r="46" spans="1:8">
      <c r="A46" s="137">
        <v>50</v>
      </c>
      <c r="B46" s="136" t="s">
        <v>46</v>
      </c>
      <c r="C46" s="39">
        <v>14583</v>
      </c>
      <c r="D46" s="39">
        <v>14731</v>
      </c>
      <c r="E46" s="39">
        <v>14665</v>
      </c>
      <c r="F46" s="98">
        <f t="shared" si="0"/>
        <v>5.6229856682438453E-3</v>
      </c>
      <c r="G46" s="39">
        <f t="shared" si="1"/>
        <v>82</v>
      </c>
      <c r="H46" s="39">
        <f t="shared" si="2"/>
        <v>-66</v>
      </c>
    </row>
    <row r="47" spans="1:8">
      <c r="A47" s="137">
        <v>51</v>
      </c>
      <c r="B47" s="136" t="s">
        <v>47</v>
      </c>
      <c r="C47" s="39">
        <v>5089</v>
      </c>
      <c r="D47" s="39">
        <v>4915</v>
      </c>
      <c r="E47" s="39">
        <v>5124</v>
      </c>
      <c r="F47" s="98">
        <f t="shared" si="0"/>
        <v>6.8775790921595595E-3</v>
      </c>
      <c r="G47" s="39">
        <f t="shared" si="1"/>
        <v>35</v>
      </c>
      <c r="H47" s="39">
        <f t="shared" si="2"/>
        <v>209</v>
      </c>
    </row>
    <row r="48" spans="1:8">
      <c r="A48" s="137">
        <v>52</v>
      </c>
      <c r="B48" s="136" t="s">
        <v>48</v>
      </c>
      <c r="C48" s="39">
        <v>185535</v>
      </c>
      <c r="D48" s="39">
        <v>186626</v>
      </c>
      <c r="E48" s="39">
        <v>187588</v>
      </c>
      <c r="F48" s="98">
        <f t="shared" si="0"/>
        <v>1.1065297652733985E-2</v>
      </c>
      <c r="G48" s="39">
        <f t="shared" si="1"/>
        <v>2053</v>
      </c>
      <c r="H48" s="39">
        <f t="shared" si="2"/>
        <v>962</v>
      </c>
    </row>
    <row r="49" spans="1:8">
      <c r="A49" s="137">
        <v>53</v>
      </c>
      <c r="B49" s="136" t="s">
        <v>49</v>
      </c>
      <c r="C49" s="39">
        <v>23788</v>
      </c>
      <c r="D49" s="39">
        <v>24835</v>
      </c>
      <c r="E49" s="39">
        <v>25471</v>
      </c>
      <c r="F49" s="98">
        <f t="shared" si="0"/>
        <v>7.074995796199765E-2</v>
      </c>
      <c r="G49" s="39">
        <f t="shared" si="1"/>
        <v>1683</v>
      </c>
      <c r="H49" s="39">
        <f t="shared" si="2"/>
        <v>636</v>
      </c>
    </row>
    <row r="50" spans="1:8">
      <c r="A50" s="137">
        <v>55</v>
      </c>
      <c r="B50" s="136" t="s">
        <v>50</v>
      </c>
      <c r="C50" s="39">
        <v>179358</v>
      </c>
      <c r="D50" s="39">
        <v>201306</v>
      </c>
      <c r="E50" s="39">
        <v>185120</v>
      </c>
      <c r="F50" s="98">
        <f t="shared" si="0"/>
        <v>3.2125692748581049E-2</v>
      </c>
      <c r="G50" s="39">
        <f t="shared" si="1"/>
        <v>5762</v>
      </c>
      <c r="H50" s="39">
        <f t="shared" si="2"/>
        <v>-16186</v>
      </c>
    </row>
    <row r="51" spans="1:8">
      <c r="A51" s="137">
        <v>56</v>
      </c>
      <c r="B51" s="136" t="s">
        <v>51</v>
      </c>
      <c r="C51" s="39">
        <v>545075</v>
      </c>
      <c r="D51" s="39">
        <v>575169</v>
      </c>
      <c r="E51" s="39">
        <v>577450</v>
      </c>
      <c r="F51" s="98">
        <f t="shared" si="0"/>
        <v>5.9395496032656057E-2</v>
      </c>
      <c r="G51" s="39">
        <f t="shared" si="1"/>
        <v>32375</v>
      </c>
      <c r="H51" s="39">
        <f t="shared" si="2"/>
        <v>2281</v>
      </c>
    </row>
    <row r="52" spans="1:8">
      <c r="A52" s="137">
        <v>58</v>
      </c>
      <c r="B52" s="136" t="s">
        <v>52</v>
      </c>
      <c r="C52" s="39">
        <v>15506</v>
      </c>
      <c r="D52" s="39">
        <v>20122</v>
      </c>
      <c r="E52" s="39">
        <v>20300</v>
      </c>
      <c r="F52" s="98">
        <f t="shared" si="0"/>
        <v>0.30917064362182384</v>
      </c>
      <c r="G52" s="39">
        <f t="shared" si="1"/>
        <v>4794</v>
      </c>
      <c r="H52" s="39">
        <f t="shared" si="2"/>
        <v>178</v>
      </c>
    </row>
    <row r="53" spans="1:8">
      <c r="A53" s="137">
        <v>59</v>
      </c>
      <c r="B53" s="136" t="s">
        <v>53</v>
      </c>
      <c r="C53" s="39">
        <v>17876</v>
      </c>
      <c r="D53" s="39">
        <v>17948</v>
      </c>
      <c r="E53" s="39">
        <v>17292</v>
      </c>
      <c r="F53" s="98">
        <f t="shared" si="0"/>
        <v>-3.2669501006936677E-2</v>
      </c>
      <c r="G53" s="39">
        <f t="shared" si="1"/>
        <v>-584</v>
      </c>
      <c r="H53" s="39">
        <f t="shared" si="2"/>
        <v>-656</v>
      </c>
    </row>
    <row r="54" spans="1:8">
      <c r="A54" s="137">
        <v>60</v>
      </c>
      <c r="B54" s="136" t="s">
        <v>54</v>
      </c>
      <c r="C54" s="39">
        <v>7962</v>
      </c>
      <c r="D54" s="39">
        <v>8686</v>
      </c>
      <c r="E54" s="39">
        <v>8306</v>
      </c>
      <c r="F54" s="98">
        <f t="shared" si="0"/>
        <v>4.3205224817884955E-2</v>
      </c>
      <c r="G54" s="39">
        <f t="shared" si="1"/>
        <v>344</v>
      </c>
      <c r="H54" s="39">
        <f t="shared" si="2"/>
        <v>-380</v>
      </c>
    </row>
    <row r="55" spans="1:8">
      <c r="A55" s="137">
        <v>61</v>
      </c>
      <c r="B55" s="136" t="s">
        <v>55</v>
      </c>
      <c r="C55" s="39">
        <v>16088</v>
      </c>
      <c r="D55" s="39">
        <v>18068</v>
      </c>
      <c r="E55" s="39">
        <v>18237</v>
      </c>
      <c r="F55" s="98">
        <f t="shared" si="0"/>
        <v>0.13357782197911486</v>
      </c>
      <c r="G55" s="39">
        <f t="shared" si="1"/>
        <v>2149</v>
      </c>
      <c r="H55" s="39">
        <f t="shared" si="2"/>
        <v>169</v>
      </c>
    </row>
    <row r="56" spans="1:8">
      <c r="A56" s="137">
        <v>62</v>
      </c>
      <c r="B56" s="136" t="s">
        <v>56</v>
      </c>
      <c r="C56" s="39">
        <v>48735</v>
      </c>
      <c r="D56" s="39">
        <v>52287</v>
      </c>
      <c r="E56" s="39">
        <v>52914</v>
      </c>
      <c r="F56" s="98">
        <f t="shared" si="0"/>
        <v>8.5749461372730068E-2</v>
      </c>
      <c r="G56" s="39">
        <f t="shared" si="1"/>
        <v>4179</v>
      </c>
      <c r="H56" s="39">
        <f t="shared" si="2"/>
        <v>627</v>
      </c>
    </row>
    <row r="57" spans="1:8">
      <c r="A57" s="137">
        <v>63</v>
      </c>
      <c r="B57" s="136" t="s">
        <v>57</v>
      </c>
      <c r="C57" s="39">
        <v>27172</v>
      </c>
      <c r="D57" s="39">
        <v>26955</v>
      </c>
      <c r="E57" s="39">
        <v>26790</v>
      </c>
      <c r="F57" s="98">
        <f t="shared" si="0"/>
        <v>-1.405858972471662E-2</v>
      </c>
      <c r="G57" s="39">
        <f t="shared" si="1"/>
        <v>-382</v>
      </c>
      <c r="H57" s="39">
        <f t="shared" si="2"/>
        <v>-165</v>
      </c>
    </row>
    <row r="58" spans="1:8">
      <c r="A58" s="137">
        <v>64</v>
      </c>
      <c r="B58" s="136" t="s">
        <v>58</v>
      </c>
      <c r="C58" s="39">
        <v>68557</v>
      </c>
      <c r="D58" s="39">
        <v>67423</v>
      </c>
      <c r="E58" s="39">
        <v>66726</v>
      </c>
      <c r="F58" s="98">
        <f t="shared" si="0"/>
        <v>-2.6707703079189578E-2</v>
      </c>
      <c r="G58" s="39">
        <f t="shared" si="1"/>
        <v>-1831</v>
      </c>
      <c r="H58" s="39">
        <f t="shared" si="2"/>
        <v>-697</v>
      </c>
    </row>
    <row r="59" spans="1:8">
      <c r="A59" s="137">
        <v>65</v>
      </c>
      <c r="B59" s="136" t="s">
        <v>59</v>
      </c>
      <c r="C59" s="39">
        <v>22205</v>
      </c>
      <c r="D59" s="39">
        <v>21214</v>
      </c>
      <c r="E59" s="39">
        <v>21375</v>
      </c>
      <c r="F59" s="98">
        <f t="shared" si="0"/>
        <v>-3.7378968700743073E-2</v>
      </c>
      <c r="G59" s="39">
        <f t="shared" si="1"/>
        <v>-830</v>
      </c>
      <c r="H59" s="39">
        <f t="shared" si="2"/>
        <v>161</v>
      </c>
    </row>
    <row r="60" spans="1:8">
      <c r="A60" s="137">
        <v>66</v>
      </c>
      <c r="B60" s="136" t="s">
        <v>60</v>
      </c>
      <c r="C60" s="39">
        <v>42114</v>
      </c>
      <c r="D60" s="39">
        <v>44744</v>
      </c>
      <c r="E60" s="39">
        <v>45748</v>
      </c>
      <c r="F60" s="98">
        <f t="shared" si="0"/>
        <v>8.6289594909056369E-2</v>
      </c>
      <c r="G60" s="39">
        <f t="shared" si="1"/>
        <v>3634</v>
      </c>
      <c r="H60" s="39">
        <f t="shared" si="2"/>
        <v>1004</v>
      </c>
    </row>
    <row r="61" spans="1:8">
      <c r="A61" s="137">
        <v>68</v>
      </c>
      <c r="B61" s="136" t="s">
        <v>61</v>
      </c>
      <c r="C61" s="39">
        <v>85102</v>
      </c>
      <c r="D61" s="39">
        <v>96785</v>
      </c>
      <c r="E61" s="39">
        <v>97860</v>
      </c>
      <c r="F61" s="98">
        <f t="shared" si="0"/>
        <v>0.14991422058235998</v>
      </c>
      <c r="G61" s="39">
        <f t="shared" si="1"/>
        <v>12758</v>
      </c>
      <c r="H61" s="39">
        <f t="shared" si="2"/>
        <v>1075</v>
      </c>
    </row>
    <row r="62" spans="1:8">
      <c r="A62" s="137">
        <v>69</v>
      </c>
      <c r="B62" s="136" t="s">
        <v>62</v>
      </c>
      <c r="C62" s="39">
        <v>131739</v>
      </c>
      <c r="D62" s="39">
        <v>136644</v>
      </c>
      <c r="E62" s="39">
        <v>138952</v>
      </c>
      <c r="F62" s="98">
        <f t="shared" si="0"/>
        <v>5.4752199424619889E-2</v>
      </c>
      <c r="G62" s="39">
        <f t="shared" si="1"/>
        <v>7213</v>
      </c>
      <c r="H62" s="39">
        <f t="shared" si="2"/>
        <v>2308</v>
      </c>
    </row>
    <row r="63" spans="1:8">
      <c r="A63" s="137">
        <v>70</v>
      </c>
      <c r="B63" s="136" t="s">
        <v>63</v>
      </c>
      <c r="C63" s="39">
        <v>178090</v>
      </c>
      <c r="D63" s="39">
        <v>176221</v>
      </c>
      <c r="E63" s="39">
        <v>177014</v>
      </c>
      <c r="F63" s="98">
        <f t="shared" si="0"/>
        <v>-6.0418889325621877E-3</v>
      </c>
      <c r="G63" s="39">
        <f t="shared" si="1"/>
        <v>-1076</v>
      </c>
      <c r="H63" s="39">
        <f t="shared" si="2"/>
        <v>793</v>
      </c>
    </row>
    <row r="64" spans="1:8">
      <c r="A64" s="137">
        <v>71</v>
      </c>
      <c r="B64" s="136" t="s">
        <v>64</v>
      </c>
      <c r="C64" s="39">
        <v>127551</v>
      </c>
      <c r="D64" s="39">
        <v>133928</v>
      </c>
      <c r="E64" s="39">
        <v>134051</v>
      </c>
      <c r="F64" s="98">
        <f t="shared" si="0"/>
        <v>5.0960008153601306E-2</v>
      </c>
      <c r="G64" s="39">
        <f t="shared" si="1"/>
        <v>6500</v>
      </c>
      <c r="H64" s="39">
        <f t="shared" si="2"/>
        <v>123</v>
      </c>
    </row>
    <row r="65" spans="1:8">
      <c r="A65" s="137">
        <v>72</v>
      </c>
      <c r="B65" s="136" t="s">
        <v>65</v>
      </c>
      <c r="C65" s="39">
        <v>6883</v>
      </c>
      <c r="D65" s="39">
        <v>7108</v>
      </c>
      <c r="E65" s="39">
        <v>7368</v>
      </c>
      <c r="F65" s="98">
        <f t="shared" si="0"/>
        <v>7.0463460700276037E-2</v>
      </c>
      <c r="G65" s="39">
        <f t="shared" si="1"/>
        <v>485</v>
      </c>
      <c r="H65" s="39">
        <f t="shared" si="2"/>
        <v>260</v>
      </c>
    </row>
    <row r="66" spans="1:8">
      <c r="A66" s="137">
        <v>73</v>
      </c>
      <c r="B66" s="136" t="s">
        <v>66</v>
      </c>
      <c r="C66" s="39">
        <v>49610</v>
      </c>
      <c r="D66" s="39">
        <v>48976</v>
      </c>
      <c r="E66" s="39">
        <v>48467</v>
      </c>
      <c r="F66" s="98">
        <f t="shared" si="0"/>
        <v>-2.3039709735940335E-2</v>
      </c>
      <c r="G66" s="39">
        <f t="shared" si="1"/>
        <v>-1143</v>
      </c>
      <c r="H66" s="39">
        <f t="shared" si="2"/>
        <v>-509</v>
      </c>
    </row>
    <row r="67" spans="1:8">
      <c r="A67" s="137">
        <v>74</v>
      </c>
      <c r="B67" s="136" t="s">
        <v>67</v>
      </c>
      <c r="C67" s="39">
        <v>23615</v>
      </c>
      <c r="D67" s="39">
        <v>27200</v>
      </c>
      <c r="E67" s="39">
        <v>27586</v>
      </c>
      <c r="F67" s="98">
        <f t="shared" ref="F67:F90" si="3">(E67-C67)/C67</f>
        <v>0.16815583315689181</v>
      </c>
      <c r="G67" s="39">
        <f t="shared" ref="G67:G90" si="4">E67-C67</f>
        <v>3971</v>
      </c>
      <c r="H67" s="39">
        <f t="shared" ref="H67:H90" si="5">E67-D67</f>
        <v>386</v>
      </c>
    </row>
    <row r="68" spans="1:8">
      <c r="A68" s="137">
        <v>75</v>
      </c>
      <c r="B68" s="136" t="s">
        <v>68</v>
      </c>
      <c r="C68" s="39">
        <v>6155</v>
      </c>
      <c r="D68" s="39">
        <v>6682</v>
      </c>
      <c r="E68" s="39">
        <v>6696</v>
      </c>
      <c r="F68" s="98">
        <f t="shared" si="3"/>
        <v>8.789601949634443E-2</v>
      </c>
      <c r="G68" s="39">
        <f t="shared" si="4"/>
        <v>541</v>
      </c>
      <c r="H68" s="39">
        <f t="shared" si="5"/>
        <v>14</v>
      </c>
    </row>
    <row r="69" spans="1:8">
      <c r="A69" s="137">
        <v>77</v>
      </c>
      <c r="B69" s="136" t="s">
        <v>69</v>
      </c>
      <c r="C69" s="39">
        <v>27842</v>
      </c>
      <c r="D69" s="39">
        <v>26734</v>
      </c>
      <c r="E69" s="39">
        <v>26528</v>
      </c>
      <c r="F69" s="98">
        <f t="shared" si="3"/>
        <v>-4.7194885424897637E-2</v>
      </c>
      <c r="G69" s="39">
        <f t="shared" si="4"/>
        <v>-1314</v>
      </c>
      <c r="H69" s="39">
        <f t="shared" si="5"/>
        <v>-206</v>
      </c>
    </row>
    <row r="70" spans="1:8">
      <c r="A70" s="137">
        <v>78</v>
      </c>
      <c r="B70" s="136" t="s">
        <v>70</v>
      </c>
      <c r="C70" s="39">
        <v>16626</v>
      </c>
      <c r="D70" s="39">
        <v>28479</v>
      </c>
      <c r="E70" s="39">
        <v>29537</v>
      </c>
      <c r="F70" s="98">
        <f t="shared" si="3"/>
        <v>0.77655479369661973</v>
      </c>
      <c r="G70" s="39">
        <f t="shared" si="4"/>
        <v>12911</v>
      </c>
      <c r="H70" s="39">
        <f t="shared" si="5"/>
        <v>1058</v>
      </c>
    </row>
    <row r="71" spans="1:8">
      <c r="A71" s="137">
        <v>79</v>
      </c>
      <c r="B71" s="136" t="s">
        <v>71</v>
      </c>
      <c r="C71" s="39">
        <v>45324</v>
      </c>
      <c r="D71" s="39">
        <v>47229</v>
      </c>
      <c r="E71" s="39">
        <v>46038</v>
      </c>
      <c r="F71" s="98">
        <f t="shared" si="3"/>
        <v>1.5753243314800106E-2</v>
      </c>
      <c r="G71" s="39">
        <f t="shared" si="4"/>
        <v>714</v>
      </c>
      <c r="H71" s="39">
        <f t="shared" si="5"/>
        <v>-1191</v>
      </c>
    </row>
    <row r="72" spans="1:8">
      <c r="A72" s="137">
        <v>80</v>
      </c>
      <c r="B72" s="136" t="s">
        <v>72</v>
      </c>
      <c r="C72" s="39">
        <v>206112</v>
      </c>
      <c r="D72" s="39">
        <v>205651</v>
      </c>
      <c r="E72" s="39">
        <v>208563</v>
      </c>
      <c r="F72" s="98">
        <f t="shared" si="3"/>
        <v>1.1891592920353982E-2</v>
      </c>
      <c r="G72" s="39">
        <f t="shared" si="4"/>
        <v>2451</v>
      </c>
      <c r="H72" s="39">
        <f t="shared" si="5"/>
        <v>2912</v>
      </c>
    </row>
    <row r="73" spans="1:8">
      <c r="A73" s="137">
        <v>81</v>
      </c>
      <c r="B73" s="136" t="s">
        <v>73</v>
      </c>
      <c r="C73" s="39">
        <v>446534</v>
      </c>
      <c r="D73" s="39">
        <v>524611</v>
      </c>
      <c r="E73" s="39">
        <v>533419</v>
      </c>
      <c r="F73" s="98">
        <f t="shared" si="3"/>
        <v>0.19457644882584529</v>
      </c>
      <c r="G73" s="39">
        <f t="shared" si="4"/>
        <v>86885</v>
      </c>
      <c r="H73" s="39">
        <f t="shared" si="5"/>
        <v>8808</v>
      </c>
    </row>
    <row r="74" spans="1:8">
      <c r="A74" s="137">
        <v>82</v>
      </c>
      <c r="B74" s="136" t="s">
        <v>74</v>
      </c>
      <c r="C74" s="39">
        <v>307366</v>
      </c>
      <c r="D74" s="39">
        <v>315869</v>
      </c>
      <c r="E74" s="39">
        <v>316217</v>
      </c>
      <c r="F74" s="98">
        <f t="shared" si="3"/>
        <v>2.8796288463915982E-2</v>
      </c>
      <c r="G74" s="39">
        <f t="shared" si="4"/>
        <v>8851</v>
      </c>
      <c r="H74" s="39">
        <f t="shared" si="5"/>
        <v>348</v>
      </c>
    </row>
    <row r="75" spans="1:8">
      <c r="A75" s="137">
        <v>84</v>
      </c>
      <c r="B75" s="136" t="s">
        <v>75</v>
      </c>
      <c r="C75" s="39">
        <v>16362</v>
      </c>
      <c r="D75" s="39">
        <v>31360</v>
      </c>
      <c r="E75" s="39">
        <v>32273</v>
      </c>
      <c r="F75" s="98">
        <f t="shared" si="3"/>
        <v>0.97243613250213912</v>
      </c>
      <c r="G75" s="39">
        <f t="shared" si="4"/>
        <v>15911</v>
      </c>
      <c r="H75" s="39">
        <f t="shared" si="5"/>
        <v>913</v>
      </c>
    </row>
    <row r="76" spans="1:8">
      <c r="A76" s="137">
        <v>85</v>
      </c>
      <c r="B76" s="136" t="s">
        <v>76</v>
      </c>
      <c r="C76" s="39">
        <v>409009</v>
      </c>
      <c r="D76" s="39">
        <v>445771</v>
      </c>
      <c r="E76" s="39">
        <v>449057</v>
      </c>
      <c r="F76" s="98">
        <f t="shared" si="3"/>
        <v>9.7914715813099462E-2</v>
      </c>
      <c r="G76" s="39">
        <f t="shared" si="4"/>
        <v>40048</v>
      </c>
      <c r="H76" s="39">
        <f t="shared" si="5"/>
        <v>3286</v>
      </c>
    </row>
    <row r="77" spans="1:8">
      <c r="A77" s="137">
        <v>86</v>
      </c>
      <c r="B77" s="136" t="s">
        <v>77</v>
      </c>
      <c r="C77" s="39">
        <v>168896</v>
      </c>
      <c r="D77" s="39">
        <v>183592</v>
      </c>
      <c r="E77" s="39">
        <v>184867</v>
      </c>
      <c r="F77" s="98">
        <f t="shared" si="3"/>
        <v>9.456115005683971E-2</v>
      </c>
      <c r="G77" s="39">
        <f t="shared" si="4"/>
        <v>15971</v>
      </c>
      <c r="H77" s="39">
        <f t="shared" si="5"/>
        <v>1275</v>
      </c>
    </row>
    <row r="78" spans="1:8">
      <c r="A78" s="137">
        <v>87</v>
      </c>
      <c r="B78" s="136" t="s">
        <v>78</v>
      </c>
      <c r="C78" s="39">
        <v>17984</v>
      </c>
      <c r="D78" s="39">
        <v>20113</v>
      </c>
      <c r="E78" s="39">
        <v>19969</v>
      </c>
      <c r="F78" s="98">
        <f t="shared" si="3"/>
        <v>0.1103758896797153</v>
      </c>
      <c r="G78" s="39">
        <f t="shared" si="4"/>
        <v>1985</v>
      </c>
      <c r="H78" s="39">
        <f t="shared" si="5"/>
        <v>-144</v>
      </c>
    </row>
    <row r="79" spans="1:8">
      <c r="A79" s="137">
        <v>88</v>
      </c>
      <c r="B79" s="136" t="s">
        <v>79</v>
      </c>
      <c r="C79" s="39">
        <v>36639</v>
      </c>
      <c r="D79" s="39">
        <v>39869</v>
      </c>
      <c r="E79" s="39">
        <v>40324</v>
      </c>
      <c r="F79" s="98">
        <f t="shared" si="3"/>
        <v>0.10057588907994214</v>
      </c>
      <c r="G79" s="39">
        <f t="shared" si="4"/>
        <v>3685</v>
      </c>
      <c r="H79" s="39">
        <f t="shared" si="5"/>
        <v>455</v>
      </c>
    </row>
    <row r="80" spans="1:8">
      <c r="A80" s="137">
        <v>90</v>
      </c>
      <c r="B80" s="136" t="s">
        <v>80</v>
      </c>
      <c r="C80" s="39">
        <v>10637</v>
      </c>
      <c r="D80" s="39">
        <v>10504</v>
      </c>
      <c r="E80" s="39">
        <v>10831</v>
      </c>
      <c r="F80" s="98">
        <f t="shared" si="3"/>
        <v>1.8238225063457743E-2</v>
      </c>
      <c r="G80" s="39">
        <f t="shared" si="4"/>
        <v>194</v>
      </c>
      <c r="H80" s="39">
        <f t="shared" si="5"/>
        <v>327</v>
      </c>
    </row>
    <row r="81" spans="1:8">
      <c r="A81" s="137">
        <v>91</v>
      </c>
      <c r="B81" s="136" t="s">
        <v>81</v>
      </c>
      <c r="C81" s="39">
        <v>2340</v>
      </c>
      <c r="D81" s="39">
        <v>2656</v>
      </c>
      <c r="E81" s="39">
        <v>2625</v>
      </c>
      <c r="F81" s="98">
        <f t="shared" si="3"/>
        <v>0.12179487179487179</v>
      </c>
      <c r="G81" s="39">
        <f t="shared" si="4"/>
        <v>285</v>
      </c>
      <c r="H81" s="39">
        <f t="shared" si="5"/>
        <v>-31</v>
      </c>
    </row>
    <row r="82" spans="1:8">
      <c r="A82" s="137">
        <v>92</v>
      </c>
      <c r="B82" s="136" t="s">
        <v>82</v>
      </c>
      <c r="C82" s="39">
        <v>11289</v>
      </c>
      <c r="D82" s="39">
        <v>10788</v>
      </c>
      <c r="E82" s="39">
        <v>10804</v>
      </c>
      <c r="F82" s="98">
        <f t="shared" si="3"/>
        <v>-4.2962175569138096E-2</v>
      </c>
      <c r="G82" s="39">
        <f t="shared" si="4"/>
        <v>-485</v>
      </c>
      <c r="H82" s="39">
        <f t="shared" si="5"/>
        <v>16</v>
      </c>
    </row>
    <row r="83" spans="1:8">
      <c r="A83" s="137">
        <v>93</v>
      </c>
      <c r="B83" s="136" t="s">
        <v>83</v>
      </c>
      <c r="C83" s="39">
        <v>38438</v>
      </c>
      <c r="D83" s="39">
        <v>41870</v>
      </c>
      <c r="E83" s="39">
        <v>41605</v>
      </c>
      <c r="F83" s="98">
        <f t="shared" si="3"/>
        <v>8.2392424163588121E-2</v>
      </c>
      <c r="G83" s="39">
        <f t="shared" si="4"/>
        <v>3167</v>
      </c>
      <c r="H83" s="39">
        <f t="shared" si="5"/>
        <v>-265</v>
      </c>
    </row>
    <row r="84" spans="1:8">
      <c r="A84" s="137">
        <v>94</v>
      </c>
      <c r="B84" s="136" t="s">
        <v>84</v>
      </c>
      <c r="C84" s="39">
        <v>38496</v>
      </c>
      <c r="D84" s="39">
        <v>42116</v>
      </c>
      <c r="E84" s="39">
        <v>42093</v>
      </c>
      <c r="F84" s="98">
        <f t="shared" si="3"/>
        <v>9.3438279301745641E-2</v>
      </c>
      <c r="G84" s="39">
        <f t="shared" si="4"/>
        <v>3597</v>
      </c>
      <c r="H84" s="39">
        <f t="shared" si="5"/>
        <v>-23</v>
      </c>
    </row>
    <row r="85" spans="1:8">
      <c r="A85" s="137">
        <v>95</v>
      </c>
      <c r="B85" s="136" t="s">
        <v>85</v>
      </c>
      <c r="C85" s="39">
        <v>60905</v>
      </c>
      <c r="D85" s="39">
        <v>59587</v>
      </c>
      <c r="E85" s="39">
        <v>59673</v>
      </c>
      <c r="F85" s="98">
        <f t="shared" si="3"/>
        <v>-2.022822428372055E-2</v>
      </c>
      <c r="G85" s="39">
        <f t="shared" si="4"/>
        <v>-1232</v>
      </c>
      <c r="H85" s="39">
        <f t="shared" si="5"/>
        <v>86</v>
      </c>
    </row>
    <row r="86" spans="1:8">
      <c r="A86" s="137">
        <v>96</v>
      </c>
      <c r="B86" s="136" t="s">
        <v>86</v>
      </c>
      <c r="C86" s="39">
        <v>97834</v>
      </c>
      <c r="D86" s="39">
        <v>101452</v>
      </c>
      <c r="E86" s="39">
        <v>100053</v>
      </c>
      <c r="F86" s="98">
        <f t="shared" si="3"/>
        <v>2.2681276447860662E-2</v>
      </c>
      <c r="G86" s="39">
        <f t="shared" si="4"/>
        <v>2219</v>
      </c>
      <c r="H86" s="39">
        <f t="shared" si="5"/>
        <v>-1399</v>
      </c>
    </row>
    <row r="87" spans="1:8">
      <c r="A87" s="137">
        <v>97</v>
      </c>
      <c r="B87" s="136" t="s">
        <v>87</v>
      </c>
      <c r="C87" s="39">
        <v>35606</v>
      </c>
      <c r="D87" s="39">
        <v>31243</v>
      </c>
      <c r="E87" s="39">
        <v>30693</v>
      </c>
      <c r="F87" s="98">
        <f t="shared" si="3"/>
        <v>-0.13798236252317025</v>
      </c>
      <c r="G87" s="39">
        <f t="shared" si="4"/>
        <v>-4913</v>
      </c>
      <c r="H87" s="39">
        <f t="shared" si="5"/>
        <v>-550</v>
      </c>
    </row>
    <row r="88" spans="1:8">
      <c r="A88" s="137">
        <v>98</v>
      </c>
      <c r="B88" s="136" t="s">
        <v>88</v>
      </c>
      <c r="C88" s="39">
        <v>1236</v>
      </c>
      <c r="D88" s="39">
        <v>1139</v>
      </c>
      <c r="E88" s="39">
        <v>1142</v>
      </c>
      <c r="F88" s="98">
        <f t="shared" si="3"/>
        <v>-7.605177993527508E-2</v>
      </c>
      <c r="G88" s="39">
        <f t="shared" si="4"/>
        <v>-94</v>
      </c>
      <c r="H88" s="39">
        <f t="shared" si="5"/>
        <v>3</v>
      </c>
    </row>
    <row r="89" spans="1:8">
      <c r="A89" s="137">
        <v>99</v>
      </c>
      <c r="B89" s="136" t="s">
        <v>89</v>
      </c>
      <c r="C89" s="39">
        <v>3210</v>
      </c>
      <c r="D89" s="39">
        <v>3818</v>
      </c>
      <c r="E89" s="39">
        <v>3843</v>
      </c>
      <c r="F89" s="98">
        <f t="shared" si="3"/>
        <v>0.197196261682243</v>
      </c>
      <c r="G89" s="39">
        <f t="shared" si="4"/>
        <v>633</v>
      </c>
      <c r="H89" s="39">
        <f t="shared" si="5"/>
        <v>25</v>
      </c>
    </row>
    <row r="90" spans="1:8">
      <c r="A90" s="147" t="s">
        <v>90</v>
      </c>
      <c r="B90" s="147"/>
      <c r="C90" s="39">
        <v>10951709</v>
      </c>
      <c r="D90" s="39">
        <v>11371665</v>
      </c>
      <c r="E90" s="39">
        <v>11352918</v>
      </c>
      <c r="F90" s="98">
        <f t="shared" si="3"/>
        <v>3.6634373685422064E-2</v>
      </c>
      <c r="G90" s="39">
        <f t="shared" si="4"/>
        <v>401209</v>
      </c>
      <c r="H90" s="39">
        <f t="shared" si="5"/>
        <v>-18747</v>
      </c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ASUS 10</cp:lastModifiedBy>
  <dcterms:created xsi:type="dcterms:W3CDTF">2011-08-11T09:01:00Z</dcterms:created>
  <dcterms:modified xsi:type="dcterms:W3CDTF">2016-03-19T18:49:54Z</dcterms:modified>
</cp:coreProperties>
</file>